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015" windowWidth="19230" windowHeight="6075" tabRatio="879"/>
  </bookViews>
  <sheets>
    <sheet name="Cover" sheetId="31" r:id="rId1"/>
    <sheet name="Contents" sheetId="71" r:id="rId2"/>
    <sheet name="1a. STPIS Reliability" sheetId="47" r:id="rId3"/>
    <sheet name="1b. STPIS Customer Service" sheetId="68" r:id="rId4"/>
    <sheet name="1c. STPIS Daily Performance" sheetId="60" r:id="rId5"/>
    <sheet name="1d. STPIS GSL" sheetId="70" r:id="rId6"/>
    <sheet name="2. Customer Service" sheetId="58" r:id="rId7"/>
    <sheet name="3a. Feeder Reliability" sheetId="63" r:id="rId8"/>
    <sheet name="3b. Planned outages " sheetId="73" r:id="rId9"/>
  </sheets>
  <externalReferences>
    <externalReference r:id="rId10"/>
    <externalReference r:id="rId11"/>
  </externalReferences>
  <definedNames>
    <definedName name="_xlnm._FilterDatabase" localSheetId="4" hidden="1">'1c. STPIS Daily Performance'!$A$11:$CD$11</definedName>
    <definedName name="abc" localSheetId="2">#REF!</definedName>
    <definedName name="abc" localSheetId="3">#REF!</definedName>
    <definedName name="abc" localSheetId="5">#REF!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5">#REF!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5">#REF!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5">#REF!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5">#REF!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5">#REF!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5">#REF!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5">#REF!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5">#REF!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5">#REF!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5">#REF!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5">#REF!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5">#REF!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5">#REF!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5">#REF!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5">#REF!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5">#REF!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5">#REF!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5">#REF!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5">#REF!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5">#REF!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5">#REF!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Reliability'!$B$1:$I$61</definedName>
    <definedName name="_xlnm.Print_Area" localSheetId="3">'1b. STPIS Customer Service'!$B$1:$H$33</definedName>
    <definedName name="_xlnm.Print_Area" localSheetId="4">'1c. STPIS Daily Performance'!$A$1:$AO$547</definedName>
    <definedName name="_xlnm.Print_Area" localSheetId="5">'1d. STPIS GSL'!$B$1:$E$53</definedName>
    <definedName name="_xlnm.Print_Area" localSheetId="6">'2. Customer Service'!$A$1:$I$66</definedName>
    <definedName name="_xlnm.Print_Area" localSheetId="7">'3a. Feeder Reliability'!$A$1:$Y$353</definedName>
    <definedName name="_xlnm.Print_Area" localSheetId="8">'3b. Planned outages '!$B$1:$H$15</definedName>
    <definedName name="_xlnm.Print_Area" localSheetId="1">Contents!$A$1:$G$15</definedName>
    <definedName name="_xlnm.Print_Area" localSheetId="0">Cover!$A$1:$I$44</definedName>
    <definedName name="YEAR" localSheetId="2">[2]Outcomes!$B$3</definedName>
    <definedName name="YEAR" localSheetId="3">[2]Outcomes!$B$3</definedName>
    <definedName name="YEAR" localSheetId="8">[2]Outcomes!$B$3</definedName>
    <definedName name="YEAR">[2]Outcomes!$B$3</definedName>
    <definedName name="Z_12548F66_3706_4126_8BB8_663EB3B7FE4B_.wvu.Cols" localSheetId="0" hidden="1">Cover!$G:$G</definedName>
    <definedName name="Z_12548F66_3706_4126_8BB8_663EB3B7FE4B_.wvu.PrintArea" localSheetId="2" hidden="1">'1a. STPIS Reliability'!$B$1:$I$61</definedName>
    <definedName name="Z_12548F66_3706_4126_8BB8_663EB3B7FE4B_.wvu.PrintArea" localSheetId="3" hidden="1">'1b. STPIS Customer Service'!$B$1:$H$33</definedName>
    <definedName name="Z_12548F66_3706_4126_8BB8_663EB3B7FE4B_.wvu.PrintArea" localSheetId="4" hidden="1">'1c. STPIS Daily Performance'!$A$1:$AM$547</definedName>
    <definedName name="Z_12548F66_3706_4126_8BB8_663EB3B7FE4B_.wvu.PrintArea" localSheetId="5" hidden="1">'1d. STPIS GSL'!$B$1:$E$53</definedName>
    <definedName name="Z_12548F66_3706_4126_8BB8_663EB3B7FE4B_.wvu.PrintArea" localSheetId="6" hidden="1">'2. Customer Service'!$A$1:$I$66</definedName>
    <definedName name="Z_12548F66_3706_4126_8BB8_663EB3B7FE4B_.wvu.PrintArea" localSheetId="7" hidden="1">'3a. Feeder Reliability'!$A$1:$Y$353</definedName>
    <definedName name="Z_12548F66_3706_4126_8BB8_663EB3B7FE4B_.wvu.PrintArea" localSheetId="8" hidden="1">'3b. Planned outages '!$B$1:$H$15</definedName>
    <definedName name="Z_12548F66_3706_4126_8BB8_663EB3B7FE4B_.wvu.PrintArea" localSheetId="1" hidden="1">Contents!$A$1:$G$15</definedName>
    <definedName name="Z_12548F66_3706_4126_8BB8_663EB3B7FE4B_.wvu.PrintArea" localSheetId="0" hidden="1">Cover!$A$1:$I$44</definedName>
  </definedNames>
  <calcPr calcId="145621"/>
  <customWorkbookViews>
    <customWorkbookView name="Pickering, Joanne - Personal View" guid="{12548F66-3706-4126-8BB8-663EB3B7FE4B}" mergeInterval="0" personalView="1" maximized="1" windowWidth="1916" windowHeight="907" tabRatio="879" activeSheetId="47" showComments="commIndAndComment"/>
  </customWorkbookViews>
</workbook>
</file>

<file path=xl/calcChain.xml><?xml version="1.0" encoding="utf-8"?>
<calcChain xmlns="http://schemas.openxmlformats.org/spreadsheetml/2006/main">
  <c r="B3" i="60" l="1"/>
  <c r="B13" i="60" s="1"/>
  <c r="B14" i="60" s="1"/>
  <c r="B15" i="60" s="1"/>
  <c r="B16" i="60" s="1"/>
  <c r="B17" i="60" s="1"/>
  <c r="B18" i="60" s="1"/>
  <c r="B19" i="60" s="1"/>
  <c r="B20" i="60" s="1"/>
  <c r="B21" i="60" s="1"/>
  <c r="B22" i="60" s="1"/>
  <c r="B23" i="60" s="1"/>
  <c r="B24" i="60" s="1"/>
  <c r="B25" i="60" s="1"/>
  <c r="B26" i="60" s="1"/>
  <c r="B27" i="60" s="1"/>
  <c r="B28" i="60" s="1"/>
  <c r="B29" i="60" s="1"/>
  <c r="B30" i="60" s="1"/>
  <c r="B31" i="60" s="1"/>
  <c r="B32" i="60" s="1"/>
  <c r="B33" i="60" s="1"/>
  <c r="B34" i="60" s="1"/>
  <c r="B35" i="60" s="1"/>
  <c r="B36" i="60" s="1"/>
  <c r="B37" i="60" s="1"/>
  <c r="B38" i="60" s="1"/>
  <c r="B39" i="60" s="1"/>
  <c r="B40" i="60" s="1"/>
  <c r="B41" i="60" s="1"/>
  <c r="B42" i="60" s="1"/>
  <c r="B43" i="60" s="1"/>
  <c r="B44" i="60" s="1"/>
  <c r="B45" i="60" s="1"/>
  <c r="B46" i="60" s="1"/>
  <c r="B47" i="60" s="1"/>
  <c r="B48" i="60" s="1"/>
  <c r="B49" i="60" s="1"/>
  <c r="B50" i="60" s="1"/>
  <c r="B51" i="60" s="1"/>
  <c r="B52" i="60" s="1"/>
  <c r="B53" i="60" s="1"/>
  <c r="B54" i="60" s="1"/>
  <c r="B55" i="60" s="1"/>
  <c r="B56" i="60" s="1"/>
  <c r="B57" i="60" s="1"/>
  <c r="B58" i="60" s="1"/>
  <c r="B59" i="60" s="1"/>
  <c r="B60" i="60" s="1"/>
  <c r="B61" i="60" s="1"/>
  <c r="B62" i="60" s="1"/>
  <c r="B63" i="60" s="1"/>
  <c r="B64" i="60" s="1"/>
  <c r="B65" i="60" s="1"/>
  <c r="B66" i="60" s="1"/>
  <c r="B67" i="60" s="1"/>
  <c r="B68" i="60" s="1"/>
  <c r="B69" i="60" s="1"/>
  <c r="B70" i="60" s="1"/>
  <c r="B71" i="60" s="1"/>
  <c r="B72" i="60" s="1"/>
  <c r="B73" i="60" s="1"/>
  <c r="B74" i="60" s="1"/>
  <c r="B75" i="60" s="1"/>
  <c r="B76" i="60" s="1"/>
  <c r="B77" i="60" s="1"/>
  <c r="B78" i="60" s="1"/>
  <c r="B79" i="60" s="1"/>
  <c r="B80" i="60" s="1"/>
  <c r="B81" i="60" s="1"/>
  <c r="B82" i="60" s="1"/>
  <c r="B83" i="60" s="1"/>
  <c r="B84" i="60" s="1"/>
  <c r="B85" i="60" s="1"/>
  <c r="B86" i="60" s="1"/>
  <c r="B87" i="60" s="1"/>
  <c r="B88" i="60" s="1"/>
  <c r="B89" i="60" s="1"/>
  <c r="B90" i="60" s="1"/>
  <c r="B91" i="60" s="1"/>
  <c r="B92" i="60" s="1"/>
  <c r="B93" i="60" s="1"/>
  <c r="B94" i="60" s="1"/>
  <c r="B95" i="60" s="1"/>
  <c r="B96" i="60" s="1"/>
  <c r="B97" i="60" s="1"/>
  <c r="B98" i="60" s="1"/>
  <c r="B99" i="60" s="1"/>
  <c r="B100" i="60" s="1"/>
  <c r="B101" i="60" s="1"/>
  <c r="B102" i="60" s="1"/>
  <c r="B103" i="60" s="1"/>
  <c r="B104" i="60" s="1"/>
  <c r="B105" i="60" s="1"/>
  <c r="B106" i="60" s="1"/>
  <c r="B107" i="60" s="1"/>
  <c r="B108" i="60" s="1"/>
  <c r="B109" i="60" s="1"/>
  <c r="B110" i="60" s="1"/>
  <c r="B111" i="60" s="1"/>
  <c r="B112" i="60" s="1"/>
  <c r="B113" i="60" s="1"/>
  <c r="B114" i="60" s="1"/>
  <c r="B115" i="60" s="1"/>
  <c r="B116" i="60" s="1"/>
  <c r="B117" i="60" s="1"/>
  <c r="B118" i="60" s="1"/>
  <c r="B119" i="60" s="1"/>
  <c r="B120" i="60" s="1"/>
  <c r="B121" i="60" s="1"/>
  <c r="B122" i="60" s="1"/>
  <c r="B123" i="60" s="1"/>
  <c r="B124" i="60" s="1"/>
  <c r="B125" i="60" s="1"/>
  <c r="B126" i="60" s="1"/>
  <c r="B127" i="60" s="1"/>
  <c r="B128" i="60" s="1"/>
  <c r="B129" i="60" s="1"/>
  <c r="B130" i="60" s="1"/>
  <c r="B131" i="60" s="1"/>
  <c r="B132" i="60" s="1"/>
  <c r="B133" i="60" s="1"/>
  <c r="B134" i="60" s="1"/>
  <c r="B135" i="60" s="1"/>
  <c r="B136" i="60" s="1"/>
  <c r="B137" i="60" s="1"/>
  <c r="B138" i="60" s="1"/>
  <c r="B139" i="60" s="1"/>
  <c r="B140" i="60" s="1"/>
  <c r="B141" i="60" s="1"/>
  <c r="B142" i="60" s="1"/>
  <c r="B143" i="60" s="1"/>
  <c r="B144" i="60" s="1"/>
  <c r="B145" i="60" s="1"/>
  <c r="B146" i="60" s="1"/>
  <c r="B147" i="60" s="1"/>
  <c r="B148" i="60" s="1"/>
  <c r="B149" i="60" s="1"/>
  <c r="B150" i="60" s="1"/>
  <c r="B151" i="60" s="1"/>
  <c r="B152" i="60" s="1"/>
  <c r="B153" i="60" s="1"/>
  <c r="B154" i="60" s="1"/>
  <c r="B155" i="60" s="1"/>
  <c r="B156" i="60" s="1"/>
  <c r="B157" i="60" s="1"/>
  <c r="B158" i="60" s="1"/>
  <c r="B159" i="60" s="1"/>
  <c r="B160" i="60" s="1"/>
  <c r="B161" i="60" s="1"/>
  <c r="B162" i="60" s="1"/>
  <c r="B163" i="60" s="1"/>
  <c r="B164" i="60" s="1"/>
  <c r="B165" i="60" s="1"/>
  <c r="B166" i="60" s="1"/>
  <c r="B167" i="60" s="1"/>
  <c r="B168" i="60" s="1"/>
  <c r="B169" i="60" s="1"/>
  <c r="B170" i="60" s="1"/>
  <c r="B171" i="60" s="1"/>
  <c r="B172" i="60" s="1"/>
  <c r="B173" i="60" s="1"/>
  <c r="B174" i="60" s="1"/>
  <c r="B175" i="60" s="1"/>
  <c r="B176" i="60" s="1"/>
  <c r="B177" i="60" s="1"/>
  <c r="B178" i="60" s="1"/>
  <c r="B179" i="60" s="1"/>
  <c r="B180" i="60" s="1"/>
  <c r="B181" i="60" s="1"/>
  <c r="B182" i="60" s="1"/>
  <c r="B183" i="60" s="1"/>
  <c r="B184" i="60" s="1"/>
  <c r="B185" i="60" s="1"/>
  <c r="B186" i="60" s="1"/>
  <c r="B187" i="60" s="1"/>
  <c r="B188" i="60" s="1"/>
  <c r="B189" i="60" s="1"/>
  <c r="B190" i="60" s="1"/>
  <c r="B191" i="60" s="1"/>
  <c r="B192" i="60" s="1"/>
  <c r="B193" i="60" s="1"/>
  <c r="B194" i="60" s="1"/>
  <c r="B195" i="60" s="1"/>
  <c r="B196" i="60" s="1"/>
  <c r="B197" i="60" s="1"/>
  <c r="B198" i="60" s="1"/>
  <c r="B199" i="60" s="1"/>
  <c r="B200" i="60" s="1"/>
  <c r="B201" i="60" s="1"/>
  <c r="B202" i="60" s="1"/>
  <c r="B203" i="60" s="1"/>
  <c r="B204" i="60" s="1"/>
  <c r="B205" i="60" s="1"/>
  <c r="B206" i="60" s="1"/>
  <c r="B207" i="60" s="1"/>
  <c r="B208" i="60" s="1"/>
  <c r="B209" i="60" s="1"/>
  <c r="B210" i="60" s="1"/>
  <c r="B211" i="60" s="1"/>
  <c r="B212" i="60" s="1"/>
  <c r="B213" i="60" s="1"/>
  <c r="B214" i="60" s="1"/>
  <c r="B215" i="60" s="1"/>
  <c r="B216" i="60" s="1"/>
  <c r="B217" i="60" s="1"/>
  <c r="B218" i="60" s="1"/>
  <c r="B219" i="60" s="1"/>
  <c r="B220" i="60" s="1"/>
  <c r="B221" i="60" s="1"/>
  <c r="B222" i="60" s="1"/>
  <c r="B223" i="60" s="1"/>
  <c r="B224" i="60" s="1"/>
  <c r="B225" i="60" s="1"/>
  <c r="B226" i="60" s="1"/>
  <c r="B227" i="60" s="1"/>
  <c r="B228" i="60" s="1"/>
  <c r="B229" i="60" s="1"/>
  <c r="B230" i="60" s="1"/>
  <c r="B231" i="60" s="1"/>
  <c r="B232" i="60" s="1"/>
  <c r="B233" i="60" s="1"/>
  <c r="B234" i="60" s="1"/>
  <c r="B235" i="60" s="1"/>
  <c r="B236" i="60" s="1"/>
  <c r="B237" i="60" s="1"/>
  <c r="B238" i="60" s="1"/>
  <c r="B239" i="60" s="1"/>
  <c r="B240" i="60" s="1"/>
  <c r="B241" i="60" s="1"/>
  <c r="B242" i="60" s="1"/>
  <c r="B243" i="60" s="1"/>
  <c r="B244" i="60" s="1"/>
  <c r="B245" i="60" s="1"/>
  <c r="B246" i="60" s="1"/>
  <c r="B247" i="60" s="1"/>
  <c r="B248" i="60" s="1"/>
  <c r="B249" i="60" s="1"/>
  <c r="B250" i="60" s="1"/>
  <c r="B251" i="60" s="1"/>
  <c r="B252" i="60" s="1"/>
  <c r="B253" i="60" s="1"/>
  <c r="B254" i="60" s="1"/>
  <c r="B255" i="60" s="1"/>
  <c r="B256" i="60" s="1"/>
  <c r="B257" i="60" s="1"/>
  <c r="B258" i="60" s="1"/>
  <c r="B259" i="60" s="1"/>
  <c r="B260" i="60" s="1"/>
  <c r="B261" i="60" s="1"/>
  <c r="B262" i="60" s="1"/>
  <c r="B263" i="60" s="1"/>
  <c r="B264" i="60" s="1"/>
  <c r="B265" i="60" s="1"/>
  <c r="B266" i="60" s="1"/>
  <c r="B267" i="60" s="1"/>
  <c r="B268" i="60" s="1"/>
  <c r="B269" i="60" s="1"/>
  <c r="B270" i="60" s="1"/>
  <c r="B271" i="60" s="1"/>
  <c r="B272" i="60" s="1"/>
  <c r="B273" i="60" s="1"/>
  <c r="B274" i="60" s="1"/>
  <c r="B275" i="60" s="1"/>
  <c r="B276" i="60" s="1"/>
  <c r="B277" i="60" s="1"/>
  <c r="B278" i="60" s="1"/>
  <c r="B279" i="60" s="1"/>
  <c r="B280" i="60" s="1"/>
  <c r="B281" i="60" s="1"/>
  <c r="B282" i="60" s="1"/>
  <c r="B283" i="60" s="1"/>
  <c r="B284" i="60" s="1"/>
  <c r="B285" i="60" s="1"/>
  <c r="B286" i="60" s="1"/>
  <c r="B287" i="60" s="1"/>
  <c r="B288" i="60" s="1"/>
  <c r="B289" i="60" s="1"/>
  <c r="B290" i="60" s="1"/>
  <c r="B291" i="60" s="1"/>
  <c r="B292" i="60" s="1"/>
  <c r="B293" i="60" s="1"/>
  <c r="B294" i="60" s="1"/>
  <c r="B295" i="60" s="1"/>
  <c r="B296" i="60" s="1"/>
  <c r="B297" i="60" s="1"/>
  <c r="B298" i="60" s="1"/>
  <c r="B299" i="60" s="1"/>
  <c r="B300" i="60" s="1"/>
  <c r="B301" i="60" s="1"/>
  <c r="B302" i="60" s="1"/>
  <c r="B303" i="60" s="1"/>
  <c r="B304" i="60" s="1"/>
  <c r="B305" i="60" s="1"/>
  <c r="B306" i="60" s="1"/>
  <c r="B307" i="60" s="1"/>
  <c r="B308" i="60" s="1"/>
  <c r="B309" i="60" s="1"/>
  <c r="B310" i="60" s="1"/>
  <c r="B311" i="60" s="1"/>
  <c r="B312" i="60" s="1"/>
  <c r="B313" i="60" s="1"/>
  <c r="B314" i="60" s="1"/>
  <c r="B315" i="60" s="1"/>
  <c r="B316" i="60" s="1"/>
  <c r="B317" i="60" s="1"/>
  <c r="B318" i="60" s="1"/>
  <c r="B319" i="60" s="1"/>
  <c r="B320" i="60" s="1"/>
  <c r="B321" i="60" s="1"/>
  <c r="B322" i="60" s="1"/>
  <c r="B323" i="60" s="1"/>
  <c r="B324" i="60" s="1"/>
  <c r="B325" i="60" s="1"/>
  <c r="B326" i="60" s="1"/>
  <c r="B327" i="60" s="1"/>
  <c r="B328" i="60" s="1"/>
  <c r="B329" i="60" s="1"/>
  <c r="B330" i="60" s="1"/>
  <c r="B331" i="60" s="1"/>
  <c r="B332" i="60" s="1"/>
  <c r="B333" i="60" s="1"/>
  <c r="B334" i="60" s="1"/>
  <c r="B335" i="60" s="1"/>
  <c r="B336" i="60" s="1"/>
  <c r="B337" i="60" s="1"/>
  <c r="B338" i="60" s="1"/>
  <c r="B339" i="60" s="1"/>
  <c r="B340" i="60" s="1"/>
  <c r="B341" i="60" s="1"/>
  <c r="B342" i="60" s="1"/>
  <c r="B343" i="60" s="1"/>
  <c r="B344" i="60" s="1"/>
  <c r="B345" i="60" s="1"/>
  <c r="B346" i="60" s="1"/>
  <c r="B347" i="60" s="1"/>
  <c r="B348" i="60" s="1"/>
  <c r="B349" i="60" s="1"/>
  <c r="B350" i="60" s="1"/>
  <c r="B351" i="60" s="1"/>
  <c r="B352" i="60" s="1"/>
  <c r="B353" i="60" s="1"/>
  <c r="B354" i="60" s="1"/>
  <c r="B355" i="60" s="1"/>
  <c r="B356" i="60" s="1"/>
  <c r="B357" i="60" s="1"/>
  <c r="B358" i="60" s="1"/>
  <c r="B359" i="60" s="1"/>
  <c r="B360" i="60" s="1"/>
  <c r="B361" i="60" s="1"/>
  <c r="B362" i="60" s="1"/>
  <c r="B363" i="60" s="1"/>
  <c r="B364" i="60" s="1"/>
  <c r="B365" i="60" s="1"/>
  <c r="B366" i="60" s="1"/>
  <c r="B367" i="60" s="1"/>
  <c r="B368" i="60" s="1"/>
  <c r="B369" i="60" s="1"/>
  <c r="B370" i="60" s="1"/>
  <c r="B371" i="60" s="1"/>
  <c r="B372" i="60" s="1"/>
  <c r="B373" i="60" s="1"/>
  <c r="B374" i="60" s="1"/>
  <c r="B1" i="60"/>
  <c r="B375" i="60" l="1"/>
  <c r="B376" i="60" s="1"/>
  <c r="B377" i="60" s="1"/>
  <c r="H46" i="58" l="1"/>
  <c r="H47" i="58"/>
  <c r="H61" i="58"/>
  <c r="C22" i="68" l="1"/>
  <c r="D46" i="47"/>
  <c r="E46" i="47"/>
  <c r="F46" i="47"/>
  <c r="G46" i="47"/>
  <c r="H46" i="47"/>
  <c r="C46" i="47"/>
  <c r="C37" i="47"/>
  <c r="F37" i="47"/>
  <c r="E37" i="47"/>
  <c r="H55" i="58" l="1"/>
  <c r="H54" i="58"/>
  <c r="B3" i="73"/>
  <c r="B1" i="73"/>
  <c r="B3" i="70" l="1"/>
  <c r="B1" i="70"/>
  <c r="D48" i="70"/>
  <c r="B3" i="68"/>
  <c r="B3" i="58"/>
  <c r="B3" i="63"/>
  <c r="B3" i="47"/>
  <c r="B1" i="68"/>
  <c r="B1" i="58"/>
  <c r="B1" i="63"/>
  <c r="B1" i="47"/>
  <c r="H37" i="47"/>
  <c r="G37" i="47"/>
  <c r="D37" i="47"/>
  <c r="C31" i="68"/>
  <c r="C13" i="68"/>
  <c r="H65" i="58"/>
</calcChain>
</file>

<file path=xl/sharedStrings.xml><?xml version="1.0" encoding="utf-8"?>
<sst xmlns="http://schemas.openxmlformats.org/spreadsheetml/2006/main" count="1699" uniqueCount="587">
  <si>
    <t>Customer service</t>
  </si>
  <si>
    <t>Urban</t>
  </si>
  <si>
    <t>Table 1: Telephone answering</t>
  </si>
  <si>
    <t>Table 2:  New connections</t>
  </si>
  <si>
    <t>Table 3: Streetlight repair</t>
  </si>
  <si>
    <t>Reliability</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</si>
  <si>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</si>
  <si>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</si>
  <si>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</si>
  <si>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</si>
  <si>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</si>
  <si>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</si>
  <si>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</si>
  <si>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</si>
  <si>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</si>
  <si>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</si>
  <si>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</si>
  <si>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</si>
  <si>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</si>
  <si>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</si>
  <si>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</si>
  <si>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</si>
  <si>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</si>
  <si>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</si>
  <si>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</si>
  <si>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</si>
  <si>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</si>
  <si>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</si>
  <si>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</si>
  <si>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</si>
  <si>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</si>
  <si>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</si>
  <si>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</si>
  <si>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</si>
  <si>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</si>
  <si>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</si>
  <si>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</si>
  <si>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</si>
  <si>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</si>
  <si>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</si>
  <si>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</si>
  <si>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</si>
  <si>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Reliability of supply</t>
  </si>
  <si>
    <t>Street lights</t>
  </si>
  <si>
    <t>Low reliability payments - 20 hours - ($)</t>
  </si>
  <si>
    <t>Low reliability payments - 30 hours - ($)</t>
  </si>
  <si>
    <t>Low reliability payments - 60 hours - ($)</t>
  </si>
  <si>
    <t>Street lights - GSL payments - ($)</t>
  </si>
  <si>
    <t>Customer numbers at the start of period</t>
  </si>
  <si>
    <t>Customer numbers at the end of period</t>
  </si>
  <si>
    <t>Feeder ID / name</t>
  </si>
  <si>
    <t>Planned interruptions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</si>
  <si>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</si>
  <si>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</si>
  <si>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</si>
  <si>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</si>
  <si>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</si>
  <si>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</si>
  <si>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</si>
  <si>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</si>
  <si>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</si>
  <si>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Reporting year:</t>
  </si>
  <si>
    <t>Business address</t>
  </si>
  <si>
    <t>Address</t>
  </si>
  <si>
    <t>Suburb</t>
  </si>
  <si>
    <t>State</t>
  </si>
  <si>
    <t>Postcode</t>
  </si>
  <si>
    <t>Postal address</t>
  </si>
  <si>
    <t>Contact name/s</t>
  </si>
  <si>
    <t>Contact phone/s</t>
  </si>
  <si>
    <t>Contact email address/s</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</si>
  <si>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</si>
  <si>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</si>
  <si>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</si>
  <si>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</si>
  <si>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</si>
  <si>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</si>
  <si>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</si>
  <si>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</si>
  <si>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</si>
  <si>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</si>
  <si>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</si>
  <si>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</si>
  <si>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</si>
  <si>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</si>
  <si>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</si>
  <si>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</si>
  <si>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</si>
  <si>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</si>
  <si>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</si>
  <si>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</si>
  <si>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</si>
  <si>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</si>
  <si>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</si>
  <si>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</si>
  <si>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</si>
  <si>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</si>
  <si>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</si>
  <si>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</si>
  <si>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</si>
  <si>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</si>
  <si>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</si>
  <si>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</si>
  <si>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</si>
  <si>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</si>
  <si>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</si>
  <si>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</si>
  <si>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</si>
  <si>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</si>
  <si>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</si>
  <si>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</si>
  <si>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</si>
  <si>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</si>
  <si>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</si>
  <si>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</si>
  <si>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</si>
  <si>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</si>
  <si>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</si>
  <si>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Length of high voltage distribution lines (overhead)</t>
  </si>
  <si>
    <t>Length of high voltage distribution lines (underground)</t>
  </si>
  <si>
    <t>Maximum demand
(MVA)</t>
  </si>
  <si>
    <t>Energy not supplied (unplanned)
(MWh)</t>
  </si>
  <si>
    <t>Energy not supplied (planned)
(MWh)</t>
  </si>
  <si>
    <t>Low Reliability Feeder (SAIDI)</t>
  </si>
  <si>
    <t>Total (after removing excluded events and MED)</t>
  </si>
  <si>
    <t>Guaranteed Service Level</t>
  </si>
  <si>
    <t>This information is collected to inform the application of the STPIS to the DNSP in future regulatory periods. The information is also collected to monitor network performance, and may be used in performance reports.</t>
  </si>
  <si>
    <t>Did the AER's GSL Scheme apply at any time during the regulatory year?</t>
  </si>
  <si>
    <t>No</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</si>
  <si>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</si>
  <si>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</si>
  <si>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</si>
  <si>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</si>
  <si>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</si>
  <si>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</si>
  <si>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</si>
  <si>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</si>
  <si>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</si>
  <si>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</si>
  <si>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</si>
  <si>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</si>
  <si>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</si>
  <si>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</si>
  <si>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</si>
  <si>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</si>
  <si>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</si>
  <si>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</si>
  <si>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</si>
  <si>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</si>
  <si>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</si>
  <si>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</si>
  <si>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</si>
  <si>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</si>
  <si>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Cover sheet</t>
  </si>
  <si>
    <t>1a. STPIS - Reliability</t>
  </si>
  <si>
    <t>1b. STPIS - Customer service</t>
  </si>
  <si>
    <t>1c. STPIS - Daily performance</t>
  </si>
  <si>
    <t>Table 1: Planned outages</t>
  </si>
  <si>
    <t>Total - after removing excluded events</t>
  </si>
  <si>
    <t xml:space="preserve">Number of calls </t>
  </si>
  <si>
    <t>Reliability - planned outages</t>
  </si>
  <si>
    <t>Calls to fault line answered within 30 seconds</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</si>
  <si>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</si>
  <si>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</si>
  <si>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</si>
  <si>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</si>
  <si>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</si>
  <si>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Momentary interruptions due to feeder outages (MAIFI) (including excluded events and MEDs)</t>
  </si>
  <si>
    <t>Momentary interruptions due to feeder outages
(MAIFI)
(after removing excluded events and MEDs)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</si>
  <si>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</si>
  <si>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</si>
  <si>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</si>
  <si>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</si>
  <si>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Note</t>
  </si>
  <si>
    <t>SAIDI</t>
  </si>
  <si>
    <t xml:space="preserve">SAIFI  </t>
  </si>
  <si>
    <t>Number of calls answered in 30 seconds</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</si>
  <si>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</si>
  <si>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High density rural</t>
  </si>
  <si>
    <t>Low density rural</t>
  </si>
  <si>
    <t xml:space="preserve">High density commercial </t>
  </si>
  <si>
    <t>Critical infrastructure</t>
  </si>
  <si>
    <t>High density commercial</t>
  </si>
  <si>
    <t xml:space="preserve">Table </t>
  </si>
  <si>
    <t>Supply reliability category</t>
  </si>
  <si>
    <t>MAIFI</t>
  </si>
  <si>
    <t>Supply reliablity category</t>
  </si>
  <si>
    <t>Waveform distortion</t>
  </si>
  <si>
    <t>Table 4: Customer numbers</t>
  </si>
  <si>
    <t>Average customer numbers</t>
  </si>
  <si>
    <t>Table 5: Average customer numbers (kVA)</t>
  </si>
  <si>
    <t>Average  customer numbers</t>
  </si>
  <si>
    <t>Table 1: Guaranteed service levels - AER GSL scheme</t>
  </si>
  <si>
    <t>1d. STPIS - GSL</t>
  </si>
  <si>
    <t>2. Customer service</t>
  </si>
  <si>
    <r>
      <t xml:space="preserve">If the AER's GSL scheme applied at any time during the regulatory year, table 1 must be completed. </t>
    </r>
    <r>
      <rPr>
        <b/>
        <sz val="10"/>
        <rFont val="Arial"/>
        <family val="2"/>
      </rPr>
      <t>Do not complete</t>
    </r>
    <r>
      <rPr>
        <sz val="10"/>
        <rFont val="Arial"/>
        <family val="2"/>
      </rPr>
      <t xml:space="preserve"> table 1 if the AER's GSL scheme did not apply during the regulatory year.</t>
    </r>
  </si>
  <si>
    <t>Description of the feeder service area</t>
  </si>
  <si>
    <t>(1) The sum of the number of customers for each feeder category may not equal the average  customer numbers shown on sheet 1a, due to rounding.</t>
  </si>
  <si>
    <r>
      <t>Number of Customers</t>
    </r>
    <r>
      <rPr>
        <b/>
        <vertAlign val="superscript"/>
        <sz val="8"/>
        <color indexed="9"/>
        <rFont val="Arial"/>
        <family val="2"/>
      </rPr>
      <t>(1)</t>
    </r>
  </si>
  <si>
    <t>TasNetworks</t>
  </si>
  <si>
    <t xml:space="preserve">DNSP - Australian company number: </t>
  </si>
  <si>
    <t>167 357 299</t>
  </si>
  <si>
    <t>3. Network performance</t>
  </si>
  <si>
    <t xml:space="preserve">  3a. Feeder reliability</t>
  </si>
  <si>
    <r>
      <t xml:space="preserve">  </t>
    </r>
    <r>
      <rPr>
        <sz val="14"/>
        <rFont val="Arial Black"/>
        <family val="2"/>
      </rPr>
      <t>3b. Planned outages</t>
    </r>
  </si>
  <si>
    <t>Electricity Distribution Network Service Provider Annual Reporting Template</t>
  </si>
  <si>
    <t>The information is required to assess the outturn level of service provided to the DNSP's customers, and will inform the AER’s review of future regulatory proposals. The information may be used in performance reports.</t>
  </si>
  <si>
    <t>The information in templates 3a and 3b is used to monitor network performance and service outcomes for network customers. It will inform the AER's review of service improvement expenditure in future regulatory periods.</t>
  </si>
  <si>
    <t>Network SAIDI all events total</t>
  </si>
  <si>
    <t>Network SAIDI all events after removing excluded events</t>
  </si>
  <si>
    <t>Critical infrastructure SAIDI all events total</t>
  </si>
  <si>
    <t>Critical infrastructure SAIDI all events after removing excluded events</t>
  </si>
  <si>
    <t>High density commercial SAIDI all events total</t>
  </si>
  <si>
    <t>High density commercial SAIDI all events after removing excluded events</t>
  </si>
  <si>
    <t>Urban SAIDI all events total</t>
  </si>
  <si>
    <t>Urban SAIDI all events after removing excluded events</t>
  </si>
  <si>
    <t>HIgh density rural SAIDI all events total</t>
  </si>
  <si>
    <t>High density rural SAIDI all events after removing excluded events</t>
  </si>
  <si>
    <t>Low density rural SAIDI all events total</t>
  </si>
  <si>
    <t>Low density rural SAIDI all events after removing excluded events</t>
  </si>
  <si>
    <t>Network SAIFI all events total</t>
  </si>
  <si>
    <t>Network SAIFI all events after removing excluded events</t>
  </si>
  <si>
    <t>Critical infrastructure SAIFI all events total</t>
  </si>
  <si>
    <t>Critical infrastructure SAIFI all events after removing excluded events</t>
  </si>
  <si>
    <t>High density commercial SAIFI all events total</t>
  </si>
  <si>
    <t>High density commercial SAIFI all events after removing excluded events</t>
  </si>
  <si>
    <t>Urban SAIFI all events total</t>
  </si>
  <si>
    <t>Urban SAIFI all events after removing excluded events</t>
  </si>
  <si>
    <t>HIgh density rural SAIFI all events total</t>
  </si>
  <si>
    <t>High density rural SAIFI all events after removing excluded events</t>
  </si>
  <si>
    <t>Low density rural SAIFI all events total</t>
  </si>
  <si>
    <t>Low density rural SAIFI all events after removing excluded events</t>
  </si>
  <si>
    <t>Network MAIFI all events total</t>
  </si>
  <si>
    <t>Network MAIFI all events after removing excluded events</t>
  </si>
  <si>
    <t>Critical infrastructure MAIFI all events total</t>
  </si>
  <si>
    <t>Critical infrastructure MAIFI all events after removing excluded events</t>
  </si>
  <si>
    <t>High density commercial MAIFI all events total</t>
  </si>
  <si>
    <t>High density commercial MAIFI all events after removing excluded events</t>
  </si>
  <si>
    <t>Urban MAIFI all events total</t>
  </si>
  <si>
    <t>Urban MAIFI all events after removing excluded events</t>
  </si>
  <si>
    <t>HIgh density rural MAIFI all events total</t>
  </si>
  <si>
    <t>High density rural MAIFI all events after removing excluded events</t>
  </si>
  <si>
    <t>Low density rural MAIFI all events total</t>
  </si>
  <si>
    <t>Low density rural MAIFI all events after removing excluded events</t>
  </si>
  <si>
    <t>Total number of calls (after removing excluded events)</t>
  </si>
  <si>
    <t>Total number of calls answered in 30 seconds (after removing excluded events)</t>
  </si>
  <si>
    <t>MED - YES/NO</t>
  </si>
  <si>
    <t>2016-17</t>
  </si>
  <si>
    <t>n/a</t>
  </si>
  <si>
    <t>-</t>
  </si>
  <si>
    <t>NO</t>
  </si>
  <si>
    <t>YES</t>
  </si>
  <si>
    <t>Enterprise Rd-Mt Nelson-Taroona</t>
  </si>
  <si>
    <t>Yes</t>
  </si>
  <si>
    <t>Upper Sandy Bay</t>
  </si>
  <si>
    <t>Lower Sandy Bay</t>
  </si>
  <si>
    <t>Lower Sandy Bay-Taroona (North)-Station Supply</t>
  </si>
  <si>
    <t>Short Rural</t>
  </si>
  <si>
    <t>Mt Nelson-Taroona</t>
  </si>
  <si>
    <t>Sandy Bay-Dynnyrne-Waterworks Reserve</t>
  </si>
  <si>
    <t>Sandy Bay</t>
  </si>
  <si>
    <t>Sandy Bay-Fitzroy Place</t>
  </si>
  <si>
    <t>Casino-Battery Point</t>
  </si>
  <si>
    <t>Tolmans Hill-Mt Nelson-Taroona-Sandy Bay</t>
  </si>
  <si>
    <t>West Hobart Zone</t>
  </si>
  <si>
    <t>Lynton Avenue South Hobart</t>
  </si>
  <si>
    <t>City</t>
  </si>
  <si>
    <t>South Hobart-Cascades</t>
  </si>
  <si>
    <t>City (South)(Collins St)</t>
  </si>
  <si>
    <t>City (South-East)(Macquarie St)-Salamanca</t>
  </si>
  <si>
    <t>City (North)(Melville St)</t>
  </si>
  <si>
    <t>West Hobart (Hill St - Arthur St)</t>
  </si>
  <si>
    <t>Battery Point</t>
  </si>
  <si>
    <t>Battery Point (Hampton Road)</t>
  </si>
  <si>
    <t>St Davids Park</t>
  </si>
  <si>
    <t>South Hobart</t>
  </si>
  <si>
    <t>South Hobart - Sandy Bay Zone</t>
  </si>
  <si>
    <t>Huon Road-Mount Wellington-Nieka</t>
  </si>
  <si>
    <t>MacQuarie St</t>
  </si>
  <si>
    <t>Domain-Tasman Bridge</t>
  </si>
  <si>
    <t>City (East)-Marine Board Group</t>
  </si>
  <si>
    <t>Argyle St North Hobart</t>
  </si>
  <si>
    <t>Collins Street</t>
  </si>
  <si>
    <t>Sackville-Campbell-Collins-Argyle-Liverpool-Mall</t>
  </si>
  <si>
    <t>Brooker Ave (University - Tech College)</t>
  </si>
  <si>
    <t>West Hobart Zone Substation</t>
  </si>
  <si>
    <t>Town Hall</t>
  </si>
  <si>
    <t>Trafalgar Place</t>
  </si>
  <si>
    <t>Mawson Place - West Hobart Zone</t>
  </si>
  <si>
    <t>Albert Rpad-Charles St Moonah</t>
  </si>
  <si>
    <t>Moonah-Gormanston Rd</t>
  </si>
  <si>
    <t>Moonah-Birdwood Dr</t>
  </si>
  <si>
    <t>Lutana</t>
  </si>
  <si>
    <t>Selfs Point-Lenox Avenue</t>
  </si>
  <si>
    <t>North Hobart</t>
  </si>
  <si>
    <t>New Town (Cross St)</t>
  </si>
  <si>
    <t>Augusta Rd Lenah Valley-Creek Road Lenah Valley</t>
  </si>
  <si>
    <t>Eady St nr Cooper St-Derwent Pk (East)</t>
  </si>
  <si>
    <t>East Derwent Hwy Bowen Bridge</t>
  </si>
  <si>
    <t>Derwent Park (HEC Garage)</t>
  </si>
  <si>
    <t>Dowsing Point-Grove Road</t>
  </si>
  <si>
    <t>Derwent Park (Sunderland Street)</t>
  </si>
  <si>
    <t>Goodwood</t>
  </si>
  <si>
    <t>Brooker Hwy Lutana</t>
  </si>
  <si>
    <t>Main Rd Moonah</t>
  </si>
  <si>
    <t>Derwent Park (Howard Road)</t>
  </si>
  <si>
    <t>Moonah (Lampton Ave)-Moonah (HEC Depot)</t>
  </si>
  <si>
    <t>A-Campbell St to City , B-North Warwick St</t>
  </si>
  <si>
    <t>A-Websters, B-RHH</t>
  </si>
  <si>
    <t>A-RHH, B-North Hobart (Brisbane Street)</t>
  </si>
  <si>
    <t>A-North Hobart, B-Domain</t>
  </si>
  <si>
    <t>A-New Town Substation, B-Augusta Rd</t>
  </si>
  <si>
    <t>A-New Town-Mt Stuart, B-Stn Supp No1 (Transend)</t>
  </si>
  <si>
    <t>A-Stn Supp No2 (Transend), B-North Hobart</t>
  </si>
  <si>
    <t>A-City (West), B-City (West)</t>
  </si>
  <si>
    <t>A-North Hobart, B-Mount Stuart-City(North)</t>
  </si>
  <si>
    <t>A-North Hobart, B-Lenah Valley-New Town</t>
  </si>
  <si>
    <t>Noth Hobart Substation</t>
  </si>
  <si>
    <t>A-Mount Stuart, B-New Town, Ogilvie High School</t>
  </si>
  <si>
    <t>Glenorchy (East)</t>
  </si>
  <si>
    <t>West Moonah</t>
  </si>
  <si>
    <t>Glenorchy (Central)</t>
  </si>
  <si>
    <t>Merton-Glenorchy (Central)</t>
  </si>
  <si>
    <t>Northgate-Nichols St</t>
  </si>
  <si>
    <t>Rosetta-Berriedale</t>
  </si>
  <si>
    <t>Glenorchy (North)-Montrose</t>
  </si>
  <si>
    <t>Glenorchy (West)</t>
  </si>
  <si>
    <t>Stn Service No2 (Transend)-Merton-West Moonah</t>
  </si>
  <si>
    <t>Lenah Valley</t>
  </si>
  <si>
    <t>Rosetta-Berriedale-Chigwell</t>
  </si>
  <si>
    <t>Montrose</t>
  </si>
  <si>
    <t>Rosetta (West)-Glenlusk-Collinsvale-Collins Cap</t>
  </si>
  <si>
    <t>Claremont</t>
  </si>
  <si>
    <t>Battersby Drive</t>
  </si>
  <si>
    <t>Cadburys</t>
  </si>
  <si>
    <t>Claremont (East)</t>
  </si>
  <si>
    <t>Rosetta</t>
  </si>
  <si>
    <t>Claremont-Chigwell (Nth)</t>
  </si>
  <si>
    <t>Claremont West-Austins Ferry</t>
  </si>
  <si>
    <t>Shorline-Howrah-Tranmere</t>
  </si>
  <si>
    <t>Mornington</t>
  </si>
  <si>
    <t>Ninabah St Howrah</t>
  </si>
  <si>
    <t>Rokeby-Rokeby Terminal</t>
  </si>
  <si>
    <t>Clarence St Bellerive</t>
  </si>
  <si>
    <t>Howrah-Rokeby-Bellerive Zone</t>
  </si>
  <si>
    <t>Rokeby</t>
  </si>
  <si>
    <t>Howrah-Tranmere</t>
  </si>
  <si>
    <t>Bellerive CBD to Kangaroo Bluff via Cambridge Road</t>
  </si>
  <si>
    <t>Rosny College</t>
  </si>
  <si>
    <t>Bellerive Zone Via Bayfield and Bligh Streets</t>
  </si>
  <si>
    <t>Rosny Bastick St Motague Bay Lindisfarne +Sub Cab</t>
  </si>
  <si>
    <t>Linisfarne via Gordins Hill Rd</t>
  </si>
  <si>
    <t>Risdon-Otago Bay</t>
  </si>
  <si>
    <t>Lindisfarne (West)-Geilston Bay</t>
  </si>
  <si>
    <t>Lindisfarne-Rose Bay-Montagu Bay</t>
  </si>
  <si>
    <t>Risdon Brook</t>
  </si>
  <si>
    <t>Flagstaff Gully-Warrane (North) - Kennedy Drive</t>
  </si>
  <si>
    <t>Lindisfarne (East) Malunna Rd to Begonia St</t>
  </si>
  <si>
    <t>Risdon Vale</t>
  </si>
  <si>
    <t>Lindisfarne (Central) via Kaoota Rd to Rosny</t>
  </si>
  <si>
    <t>Warrane via Barana St to Hill/Beach Sts Bellerive</t>
  </si>
  <si>
    <t>Cambridge</t>
  </si>
  <si>
    <t>Warrane Cambridge Rd to Kangaroo Bay - Bayfield St</t>
  </si>
  <si>
    <t>Warrane-Rosny</t>
  </si>
  <si>
    <t>South Arm Hwy to Nankar Cr to South/Chrch Sts</t>
  </si>
  <si>
    <t>Clarendon Vale-Pass Road</t>
  </si>
  <si>
    <t>Sandford-South Arm-Opossum Bay</t>
  </si>
  <si>
    <t>Howrah (South)</t>
  </si>
  <si>
    <t>Howrah (North)</t>
  </si>
  <si>
    <t>Mount Rumney-Mornington-Bellerive Zone</t>
  </si>
  <si>
    <t>Backhouse Lane</t>
  </si>
  <si>
    <t>Seven Mile Beach</t>
  </si>
  <si>
    <t>Hobart Airport</t>
  </si>
  <si>
    <t>Cranston Parade</t>
  </si>
  <si>
    <t>Cambridge-Richmond Golf Course-Brighton</t>
  </si>
  <si>
    <t>Pittwater Road</t>
  </si>
  <si>
    <t>Acton Park</t>
  </si>
  <si>
    <t>Cambridge Park</t>
  </si>
  <si>
    <t>Huonville (North)-Ranelagh-Judbury-Lonnavale</t>
  </si>
  <si>
    <t>Huonville (Central)-South Franklin-Glen Huon</t>
  </si>
  <si>
    <t>Huonville (South)-Franklin</t>
  </si>
  <si>
    <t>Cradoc-Cygnet-Glaziers Bay</t>
  </si>
  <si>
    <t>Pelverata-Lower Woodstock-Verona Sands</t>
  </si>
  <si>
    <t>Grove-Crabtree-Lower Longley-Mountain River</t>
  </si>
  <si>
    <t>Wattle Grove-Petcheys Bay-Lymington</t>
  </si>
  <si>
    <t>Geeveston-Police Point-Surveyors Bay</t>
  </si>
  <si>
    <t>Dover-Southport-Lune River</t>
  </si>
  <si>
    <t>Port Huon-Castle Forbes Bay</t>
  </si>
  <si>
    <t>Kingston (Summerleas Rd)-Kingston Terminal</t>
  </si>
  <si>
    <t>Kingston</t>
  </si>
  <si>
    <t>Kingston (Whitewater Cr)-Firthside-Kingston Beach</t>
  </si>
  <si>
    <t>Snug-Conningham-Oyster Cove-Bruny Is</t>
  </si>
  <si>
    <t>Nierinna-West Margate-Kaoota-Sandfly-Longley</t>
  </si>
  <si>
    <t>Electrona Abalone Plant</t>
  </si>
  <si>
    <t>Margate-,Huntingfield,Blackmans Bay Central</t>
  </si>
  <si>
    <t>Howden-B Bay S-Tinderbox-Dennes Pt-Killora</t>
  </si>
  <si>
    <t>Lower Snug-Nicolls Rivulet-Kettering-Gordon</t>
  </si>
  <si>
    <t>Hazell Bros Industrial</t>
  </si>
  <si>
    <t>Channel Hwy Margate-North Bruny</t>
  </si>
  <si>
    <t>Sirius Drive-Margate - Blackmans Bay</t>
  </si>
  <si>
    <t>North West Blackmans Bay</t>
  </si>
  <si>
    <t>Open</t>
  </si>
  <si>
    <t>Mirramar Park</t>
  </si>
  <si>
    <t>Channel Hwy-Kingston (North)</t>
  </si>
  <si>
    <t>Redwood Rd SW- B Bay NW - Huntingfield</t>
  </si>
  <si>
    <t>Leslie Vale-Longley-Bonnet Hill</t>
  </si>
  <si>
    <t>Maranoa Heights West-Huntingfield East</t>
  </si>
  <si>
    <t>Kingston-Blackmans Bay</t>
  </si>
  <si>
    <t>Fernt Tree - Longley</t>
  </si>
  <si>
    <t>New Norfolk Township (South)</t>
  </si>
  <si>
    <t>Lachlan Park-Molesworth-Lachlan</t>
  </si>
  <si>
    <t>Gretna</t>
  </si>
  <si>
    <t>Bushy Park-Plenty</t>
  </si>
  <si>
    <t>ANM Backup-New Norfolk Township (North)-Magra</t>
  </si>
  <si>
    <t>Dromedary</t>
  </si>
  <si>
    <t>Boyer</t>
  </si>
  <si>
    <t>Metropolitan Water Board (Lawitta)</t>
  </si>
  <si>
    <t>Black Hills-Hayes-Glenora-Westerway Zone Sub</t>
  </si>
  <si>
    <t>Long Rural</t>
  </si>
  <si>
    <t>Richmond</t>
  </si>
  <si>
    <t>Campania-Colebrook-Rhyndaston</t>
  </si>
  <si>
    <t>Tea Tree</t>
  </si>
  <si>
    <t>Midway Point</t>
  </si>
  <si>
    <t>Penna-Richmond-Richmond Zone Sub-Grasstree Hill</t>
  </si>
  <si>
    <t>Sorell</t>
  </si>
  <si>
    <t>Pawlena-Carlton River-Connellys Marsh-Port Arthur</t>
  </si>
  <si>
    <t>Forcett-Copping-Nubeena-Highcroft-Saltwater River</t>
  </si>
  <si>
    <t>Orielton-Runnymede-Levendale-Buckland-Oatlands</t>
  </si>
  <si>
    <t>Lewisham-Dodges Ferry-Carlton (Nth)-Primrose Sands</t>
  </si>
  <si>
    <t>Wattle Hill-Nugent-Forcett-Dodges Ferry-Carlton</t>
  </si>
  <si>
    <t>Chip Mill</t>
  </si>
  <si>
    <t>Triabunna Township</t>
  </si>
  <si>
    <t>Swansea</t>
  </si>
  <si>
    <t>Gretna-Gretna Zone Substation</t>
  </si>
  <si>
    <t>Hollow Tree-Bothwell-Jericho</t>
  </si>
  <si>
    <t>Hamilton Zone Sub-Ouse-Strickland-Lawrenny</t>
  </si>
  <si>
    <t>Gagebrook (West)-Old Beach-Austins  Ferry-Granton</t>
  </si>
  <si>
    <t>Gagebrook  (Lamprill Circle-Highway Side)</t>
  </si>
  <si>
    <t>Gagebrook-Old Beach-Austins Ferry</t>
  </si>
  <si>
    <t>Bridgewater--Gagebrook</t>
  </si>
  <si>
    <t>Bridgewater  (East)</t>
  </si>
  <si>
    <t>Granton-Dromedary-Broadmarsh-Elderslie--Pelham</t>
  </si>
  <si>
    <t>Bridgewater  (West)</t>
  </si>
  <si>
    <t>Brighton  (West)</t>
  </si>
  <si>
    <t>Bridgewater North</t>
  </si>
  <si>
    <t>Brighton (East)-Dysart-Kempton-Melton  Mowbray</t>
  </si>
  <si>
    <t>Brighton Transport Hub</t>
  </si>
  <si>
    <t>Tods Corner-Liawenee</t>
  </si>
  <si>
    <t>Bronte Park</t>
  </si>
  <si>
    <t>Wayatinah</t>
  </si>
  <si>
    <t>Gordon Area-Strathgordon</t>
  </si>
  <si>
    <t>Poatina</t>
  </si>
  <si>
    <t>Bracknell-Liffey-Bishopsbourne-Oaks-Cluan</t>
  </si>
  <si>
    <t>Delmont-Cressy-Epping Forest-Blessington</t>
  </si>
  <si>
    <t>Bell Bay Industrial</t>
  </si>
  <si>
    <t>Long Reach</t>
  </si>
  <si>
    <t>George Town (North)</t>
  </si>
  <si>
    <t>Bell Bay Power Station Standby - Beaconsfield Gold</t>
  </si>
  <si>
    <t>East Tamar Hwy (Sth of GT Sub)</t>
  </si>
  <si>
    <t>Bell Bay Power Station Main Feeder</t>
  </si>
  <si>
    <t>Hillwood-The Glen-Pipers River-Weymouth</t>
  </si>
  <si>
    <t>George Town (South)-Greens Beach-Beauty Point</t>
  </si>
  <si>
    <t>Bell Bay</t>
  </si>
  <si>
    <t>Ringarooma Rd-Scottsdale</t>
  </si>
  <si>
    <t>Tongah</t>
  </si>
  <si>
    <t>Scottsdale-Springfield-Golconda-Lillydale</t>
  </si>
  <si>
    <t>Derby Terminal-Mt Horror-North Scottsdale</t>
  </si>
  <si>
    <t>North Scottsdale-Forester-Bridport-Waterhouse</t>
  </si>
  <si>
    <t>Derby-Branxholm-Legerwood-Ringarooma</t>
  </si>
  <si>
    <t>Herrick-Gladstone-Weldborough</t>
  </si>
  <si>
    <t>Winnaleah-Telita</t>
  </si>
  <si>
    <t>Royal   George</t>
  </si>
  <si>
    <t>Rossarden-Storeys  Creek</t>
  </si>
  <si>
    <t>Fingal-Mangana-Mathinna-Upper  Esk</t>
  </si>
  <si>
    <t>Conara-Campbell  Town-Ross-Oatlands</t>
  </si>
  <si>
    <t>Dianas Beach</t>
  </si>
  <si>
    <t>Chain of Lagoons-Bicheno-Coles Bay</t>
  </si>
  <si>
    <t>St Marys-German Town-Mt Nicholas</t>
  </si>
  <si>
    <t>Binalong Bay. and Weldborough</t>
  </si>
  <si>
    <t>Riverside-Newnham-Alanvale</t>
  </si>
  <si>
    <t>Prospect Vale</t>
  </si>
  <si>
    <t>Glengarry-Birralee-Beaconsfield-Beauty Point</t>
  </si>
  <si>
    <t>City (North)</t>
  </si>
  <si>
    <t>Trevallyn-City (South)</t>
  </si>
  <si>
    <t>City (Central)</t>
  </si>
  <si>
    <t>Trevallyn-West Launceston</t>
  </si>
  <si>
    <t>Rosevears-Exeter-Deviot</t>
  </si>
  <si>
    <t>Alanvale-Rocherlea</t>
  </si>
  <si>
    <t>West Riverside-Summerhill-Prospect</t>
  </si>
  <si>
    <t>City (Central / North)</t>
  </si>
  <si>
    <t>City (Central)-Launceston General Hospital</t>
  </si>
  <si>
    <t>Trevallyn-West Launceston-Prospect</t>
  </si>
  <si>
    <t>Riverside-Legana-Dilston-Turners Marsh-Lilydale</t>
  </si>
  <si>
    <t>Mowbray Heights</t>
  </si>
  <si>
    <t>Alanvale-Newnham</t>
  </si>
  <si>
    <t>Remount Rd-Ravenswood</t>
  </si>
  <si>
    <t>Invermay-Inveresk</t>
  </si>
  <si>
    <t>East Launceston</t>
  </si>
  <si>
    <t>Mayfield</t>
  </si>
  <si>
    <t>Invermay</t>
  </si>
  <si>
    <t>Western Junction-Breadalbane-Perth-Evandale</t>
  </si>
  <si>
    <t>Techno Park Drive Norwood</t>
  </si>
  <si>
    <t>Kings Meadows-South Launceston</t>
  </si>
  <si>
    <t>St Leonards South</t>
  </si>
  <si>
    <t>South Norwood-Punchbowl</t>
  </si>
  <si>
    <t>Franklin Village</t>
  </si>
  <si>
    <t>Relbia-Evandale-Upper Blessington</t>
  </si>
  <si>
    <t>Waverley-White Hills</t>
  </si>
  <si>
    <t>Waverley-St Leonards</t>
  </si>
  <si>
    <t>Norwood-Newstead-East Launceston-Launceston</t>
  </si>
  <si>
    <t>Norwood-Newstead-East Lton-South Lton-Launceston</t>
  </si>
  <si>
    <t>Ravenswood-Waverley</t>
  </si>
  <si>
    <t>Newstead-South Launceston</t>
  </si>
  <si>
    <t>High St East Launceston</t>
  </si>
  <si>
    <t>St Leonards</t>
  </si>
  <si>
    <t>Prospect</t>
  </si>
  <si>
    <t>Carrick-Westbury</t>
  </si>
  <si>
    <t>Pateena-Longford</t>
  </si>
  <si>
    <t>Hagley-Westbury Nth-Quamby Bend-Selbourne</t>
  </si>
  <si>
    <t>Blackstone Heights</t>
  </si>
  <si>
    <t>Cressy</t>
  </si>
  <si>
    <t>Travellers Rest-Hadspen</t>
  </si>
  <si>
    <t>Trevallyn Terminal</t>
  </si>
  <si>
    <t>Evandale-Perth</t>
  </si>
  <si>
    <t>Young Town-Kings Meadows-South Launceston</t>
  </si>
  <si>
    <t>Wesley Vale-Port Sorell</t>
  </si>
  <si>
    <t>Quioba-Spreyton</t>
  </si>
  <si>
    <t>Quoiba-Spreyton</t>
  </si>
  <si>
    <t>Devonport CDB-Marine Board Area</t>
  </si>
  <si>
    <t>Devonport</t>
  </si>
  <si>
    <t>Devonport (West)-Don-Forth-Leith</t>
  </si>
  <si>
    <t>East Devonport-Airport</t>
  </si>
  <si>
    <t>Devonport (Central)</t>
  </si>
  <si>
    <t>James St</t>
  </si>
  <si>
    <t>Devonport West-Don Heads</t>
  </si>
  <si>
    <t>Latrobe-Wesley Vale-Port Sorell</t>
  </si>
  <si>
    <t>Kindred-Forth-Turners Beach</t>
  </si>
  <si>
    <t>Ulverstone-Penguin</t>
  </si>
  <si>
    <t>Ulverstone (West)-Penguin</t>
  </si>
  <si>
    <t>Gawler-Preston-Gunns Plains-Nietta</t>
  </si>
  <si>
    <t>Ulverstone (East)</t>
  </si>
  <si>
    <t>Simplot</t>
  </si>
  <si>
    <t>Gawler-Upper Castra</t>
  </si>
  <si>
    <t>Turners Beach</t>
  </si>
  <si>
    <t>Beulah-Sheffield-Nook-Wilmot-Cradle Mountain</t>
  </si>
  <si>
    <t>Elizabeth Town-Deloraine-Meander-Exton-Westbury</t>
  </si>
  <si>
    <t>Big Bend-Tarleton-Melrose-Barrington</t>
  </si>
  <si>
    <t>Sassafras-Moriarty-Thirlstane</t>
  </si>
  <si>
    <t>Goliath Portland Cement (South)</t>
  </si>
  <si>
    <t>Needles-Deloraine-Mole Creek-Western Creek</t>
  </si>
  <si>
    <t>Latrobe</t>
  </si>
  <si>
    <t>Massey Sawmill</t>
  </si>
  <si>
    <t>Burnie CBD (East)-Marine Board</t>
  </si>
  <si>
    <t>Burnie CBD (North)-Marine Board</t>
  </si>
  <si>
    <t>Burnie CBD (West)</t>
  </si>
  <si>
    <t>Burnie CBD (Central / West)</t>
  </si>
  <si>
    <t>Ridgley-Yolla-Calder-Hampshire-Preolenna</t>
  </si>
  <si>
    <t>Natone-Cuprona</t>
  </si>
  <si>
    <t>Upper Burnie-Wivenhoe</t>
  </si>
  <si>
    <t>Wynyard (West)-Moorleah-Table Cape-Boat Harbour</t>
  </si>
  <si>
    <t>Somerset (South)-Wynyard (South)</t>
  </si>
  <si>
    <t>Camdale-Somerset (North)-Wynyard (North)</t>
  </si>
  <si>
    <t>Burnie (West)-Cooee</t>
  </si>
  <si>
    <t>Burnie (East)</t>
  </si>
  <si>
    <t>Wynyard</t>
  </si>
  <si>
    <t>North West Private Hospital</t>
  </si>
  <si>
    <t>Penguin-Riana</t>
  </si>
  <si>
    <t>Mooreville</t>
  </si>
  <si>
    <t>Irishtown-Forest-Stanley-Mengha-Trowutta</t>
  </si>
  <si>
    <t>Marrawah-Mella</t>
  </si>
  <si>
    <t>Edith Creek-Trowutta-Togari-Marrawah-Woolnorth</t>
  </si>
  <si>
    <t>Smithton-McCains</t>
  </si>
  <si>
    <t>Montague-Cape Grim</t>
  </si>
  <si>
    <t>Irish Town</t>
  </si>
  <si>
    <t>Mawbanna-Stanley</t>
  </si>
  <si>
    <t>Montumana-Sisters Creek-Myalla</t>
  </si>
  <si>
    <t>Savage River-Luina-Waratah</t>
  </si>
  <si>
    <t>Henty Gold</t>
  </si>
  <si>
    <t>Rosebery Village (South)-Williamsford-Mt Read</t>
  </si>
  <si>
    <t>Rosebery-Anthony-Tribute-Tullah-Mackintosh-Reece</t>
  </si>
  <si>
    <t>Zeehan Zone Substation</t>
  </si>
  <si>
    <t>Renison Mine</t>
  </si>
  <si>
    <t>Strahan</t>
  </si>
  <si>
    <t>Queenstown (West)-John Butters Power Station</t>
  </si>
  <si>
    <t>Queenstown (East)-Gormanston-Lake Burbury</t>
  </si>
  <si>
    <t>Zeehan</t>
  </si>
  <si>
    <t>Zeehan Zinc</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</si>
</sst>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_(* #,##0_);_(* \(#,##0\);_(* &quot;-&quot;?_);_(@_)"/>
    <numFmt numFmtId="166" formatCode="_(* #,##0_);_(* \(#,##0\);_(* &quot;-&quot;_);_(@_)"/>
    <numFmt numFmtId="167" formatCode="0.0000"/>
    <numFmt numFmtId="168" formatCode="#,##0.0000"/>
    <numFmt numFmtId="169" formatCode="d/mm/yyyy;@"/>
    <numFmt numFmtId="170" formatCode="0.0%"/>
  </numFmts>
  <fonts count="66"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sz val="10"/>
      <name val="Verdana"/>
      <family val="2"/>
    </font>
    <font>
      <sz val="10"/>
      <name val="Verdana"/>
      <family val="2"/>
    </font>
    <font>
      <sz val="10"/>
      <name val="Arial"/>
      <family val="2"/>
    </font>
    <font>
      <sz val="10"/>
      <color indexed="54"/>
      <name val="Arial"/>
      <family val="2"/>
    </font>
    <font>
      <sz val="10"/>
      <color indexed="62"/>
      <name val="Arial"/>
      <family val="2"/>
    </font>
    <font>
      <sz val="14"/>
      <name val="Arial Black"/>
      <family val="2"/>
    </font>
    <font>
      <b/>
      <sz val="14"/>
      <name val="Arial Black"/>
      <family val="2"/>
    </font>
    <font>
      <b/>
      <sz val="16"/>
      <name val="Arial Black"/>
      <family val="2"/>
    </font>
    <font>
      <b/>
      <sz val="16"/>
      <color theme="0"/>
      <name val="Arial"/>
      <family val="2"/>
    </font>
    <font>
      <sz val="10"/>
      <color theme="0"/>
      <name val="Arial"/>
      <family val="2"/>
    </font>
    <font>
      <u/>
      <sz val="11"/>
      <color theme="10"/>
      <name val="Calibri"/>
      <family val="2"/>
    </font>
    <font>
      <sz val="10"/>
      <name val="Arial"/>
      <family val="2"/>
    </font>
    <font>
      <b/>
      <vertAlign val="superscript"/>
      <sz val="8"/>
      <color indexed="9"/>
      <name val="Arial"/>
      <family val="2"/>
    </font>
    <font>
      <sz val="12"/>
      <color theme="0"/>
      <name val="Arial"/>
      <family val="2"/>
    </font>
    <font>
      <sz val="14"/>
      <color indexed="12"/>
      <name val="Arial Black"/>
      <family val="2"/>
    </font>
    <font>
      <b/>
      <sz val="9"/>
      <color indexed="9"/>
      <name val="Arial"/>
      <family val="2"/>
    </font>
    <font>
      <sz val="10"/>
      <name val="Arial"/>
    </font>
  </fonts>
  <fills count="3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2"/>
      </right>
      <top/>
      <bottom style="medium">
        <color indexed="6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62"/>
      </left>
      <right/>
      <top/>
      <bottom style="medium">
        <color indexed="64"/>
      </bottom>
      <diagonal/>
    </border>
  </borders>
  <cellStyleXfs count="142">
    <xf numFmtId="0" fontId="0" fillId="2"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166" fontId="6" fillId="15" borderId="0" applyNumberFormat="0" applyFont="0" applyBorder="0" applyAlignment="0">
      <alignment horizontal="right"/>
    </xf>
    <xf numFmtId="0" fontId="7" fillId="6" borderId="1" applyNumberFormat="0" applyAlignment="0" applyProtection="0"/>
    <xf numFmtId="0" fontId="8" fillId="16" borderId="2" applyNumberFormat="0" applyAlignment="0" applyProtection="0"/>
    <xf numFmtId="0" fontId="9" fillId="0" borderId="0" applyNumberFormat="0" applyFill="0" applyBorder="0" applyAlignment="0" applyProtection="0"/>
    <xf numFmtId="0" fontId="10" fillId="17"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4" borderId="1" applyNumberFormat="0" applyAlignment="0" applyProtection="0"/>
    <xf numFmtId="166" fontId="2" fillId="18" borderId="0" applyFont="0" applyBorder="0" applyAlignment="0">
      <alignment horizontal="right"/>
      <protection locked="0"/>
    </xf>
    <xf numFmtId="165" fontId="6" fillId="19" borderId="0" applyFont="0" applyBorder="0">
      <alignment horizontal="right"/>
      <protection locked="0"/>
    </xf>
    <xf numFmtId="166" fontId="6" fillId="20" borderId="0" applyFont="0" applyBorder="0">
      <alignment horizontal="right"/>
      <protection locked="0"/>
    </xf>
    <xf numFmtId="0" fontId="16" fillId="0" borderId="6" applyNumberFormat="0" applyFill="0" applyAlignment="0" applyProtection="0"/>
    <xf numFmtId="0" fontId="17" fillId="7" borderId="0" applyNumberFormat="0" applyBorder="0" applyAlignment="0" applyProtection="0"/>
    <xf numFmtId="0" fontId="2" fillId="2" borderId="0"/>
    <xf numFmtId="0" fontId="2" fillId="2" borderId="0"/>
    <xf numFmtId="0" fontId="2" fillId="2" borderId="0"/>
    <xf numFmtId="0" fontId="2" fillId="0" borderId="0"/>
    <xf numFmtId="0" fontId="2" fillId="0" borderId="0"/>
    <xf numFmtId="0" fontId="6" fillId="5" borderId="7" applyNumberFormat="0" applyFont="0" applyAlignment="0" applyProtection="0"/>
    <xf numFmtId="0" fontId="18" fillId="6" borderId="8" applyNumberFormat="0" applyAlignment="0" applyProtection="0"/>
    <xf numFmtId="0" fontId="2" fillId="0" borderId="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164" fontId="49" fillId="0" borderId="0" applyFont="0" applyFill="0" applyBorder="0" applyAlignment="0" applyProtection="0"/>
    <xf numFmtId="0" fontId="50" fillId="0" borderId="0"/>
    <xf numFmtId="0" fontId="51" fillId="2" borderId="0"/>
    <xf numFmtId="0" fontId="2" fillId="2" borderId="0"/>
    <xf numFmtId="0" fontId="51" fillId="0" borderId="0"/>
    <xf numFmtId="0" fontId="51" fillId="2"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166" fontId="2" fillId="15" borderId="0" applyNumberFormat="0" applyFont="0" applyBorder="0" applyAlignment="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 fillId="0" borderId="0" applyNumberFormat="0" applyFill="0" applyBorder="0" applyAlignment="0" applyProtection="0">
      <alignment vertical="top"/>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165" fontId="2" fillId="19" borderId="0" applyFont="0" applyBorder="0">
      <alignment horizontal="right"/>
      <protection locked="0"/>
    </xf>
    <xf numFmtId="166" fontId="2" fillId="20" borderId="0" applyFont="0" applyBorder="0">
      <alignment horizontal="right"/>
      <protection locked="0"/>
    </xf>
    <xf numFmtId="0" fontId="2" fillId="0" borderId="0"/>
    <xf numFmtId="0" fontId="2" fillId="0" borderId="0"/>
    <xf numFmtId="0" fontId="2" fillId="0" borderId="0"/>
    <xf numFmtId="0" fontId="49" fillId="0" borderId="0"/>
    <xf numFmtId="0" fontId="2" fillId="0" borderId="0"/>
    <xf numFmtId="0" fontId="2" fillId="2" borderId="0"/>
    <xf numFmtId="0" fontId="2" fillId="0" borderId="0"/>
    <xf numFmtId="0" fontId="2" fillId="2" borderId="0"/>
    <xf numFmtId="0" fontId="2" fillId="5"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51" fillId="2" borderId="0"/>
    <xf numFmtId="0" fontId="51" fillId="0" borderId="0"/>
    <xf numFmtId="164" fontId="2" fillId="0" borderId="0" applyFont="0" applyFill="0" applyBorder="0" applyAlignment="0" applyProtection="0"/>
    <xf numFmtId="164" fontId="2" fillId="0" borderId="0" applyFont="0" applyFill="0" applyBorder="0" applyAlignment="0" applyProtection="0"/>
    <xf numFmtId="166" fontId="51" fillId="18" borderId="0" applyFont="0" applyBorder="0" applyAlignment="0">
      <alignment horizontal="right"/>
      <protection locked="0"/>
    </xf>
    <xf numFmtId="166" fontId="2" fillId="18" borderId="0" applyFont="0" applyBorder="0" applyAlignment="0">
      <alignment horizontal="right"/>
      <protection locked="0"/>
    </xf>
    <xf numFmtId="166" fontId="2" fillId="18" borderId="0" applyFont="0" applyBorder="0" applyAlignment="0">
      <alignment horizontal="right"/>
      <protection locked="0"/>
    </xf>
    <xf numFmtId="0" fontId="2" fillId="2" borderId="0"/>
    <xf numFmtId="0" fontId="2" fillId="0" borderId="0"/>
    <xf numFmtId="0" fontId="2" fillId="2" borderId="0"/>
    <xf numFmtId="0" fontId="51" fillId="0" borderId="0"/>
    <xf numFmtId="0" fontId="51" fillId="0" borderId="0"/>
    <xf numFmtId="0" fontId="2" fillId="0" borderId="0"/>
    <xf numFmtId="0" fontId="2" fillId="0" borderId="0"/>
    <xf numFmtId="0" fontId="2" fillId="0" borderId="0"/>
    <xf numFmtId="0" fontId="2" fillId="0" borderId="0"/>
    <xf numFmtId="0" fontId="2" fillId="0" borderId="0"/>
    <xf numFmtId="0" fontId="51" fillId="0" borderId="0"/>
    <xf numFmtId="0" fontId="51" fillId="0" borderId="0"/>
    <xf numFmtId="0" fontId="7" fillId="6" borderId="44" applyNumberFormat="0" applyAlignment="0" applyProtection="0"/>
    <xf numFmtId="164" fontId="2" fillId="0" borderId="0" applyFont="0" applyFill="0" applyBorder="0" applyAlignment="0" applyProtection="0"/>
    <xf numFmtId="0" fontId="15" fillId="4" borderId="44" applyNumberFormat="0" applyAlignment="0" applyProtection="0"/>
    <xf numFmtId="0" fontId="5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 fillId="0" borderId="0"/>
    <xf numFmtId="0" fontId="51" fillId="0" borderId="0"/>
    <xf numFmtId="0" fontId="51" fillId="0" borderId="0"/>
    <xf numFmtId="0" fontId="2" fillId="5" borderId="45" applyNumberFormat="0" applyFont="0" applyAlignment="0" applyProtection="0"/>
    <xf numFmtId="0" fontId="2" fillId="5" borderId="45" applyNumberFormat="0" applyFont="0" applyAlignment="0" applyProtection="0"/>
    <xf numFmtId="0" fontId="51" fillId="0" borderId="0"/>
    <xf numFmtId="0" fontId="18" fillId="6" borderId="39" applyNumberFormat="0" applyAlignment="0" applyProtection="0"/>
    <xf numFmtId="0" fontId="51" fillId="0" borderId="0"/>
    <xf numFmtId="0" fontId="20" fillId="0" borderId="40"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166" fontId="60" fillId="18" borderId="0" applyFont="0" applyBorder="0" applyAlignment="0">
      <alignment horizontal="right"/>
      <protection locked="0"/>
    </xf>
    <xf numFmtId="43" fontId="2" fillId="0" borderId="0" applyFont="0" applyFill="0" applyBorder="0" applyAlignment="0" applyProtection="0"/>
    <xf numFmtId="43" fontId="2" fillId="0" borderId="0" applyFont="0" applyFill="0" applyBorder="0" applyAlignment="0" applyProtection="0"/>
    <xf numFmtId="0" fontId="60" fillId="0" borderId="0"/>
    <xf numFmtId="0" fontId="60" fillId="0" borderId="0"/>
    <xf numFmtId="9" fontId="65" fillId="0" borderId="0" applyFont="0" applyFill="0" applyBorder="0" applyAlignment="0" applyProtection="0"/>
  </cellStyleXfs>
  <cellXfs count="323">
    <xf numFmtId="0" fontId="0" fillId="2" borderId="0" xfId="0"/>
    <xf numFmtId="0" fontId="23" fillId="2" borderId="0" xfId="43" applyFont="1"/>
    <xf numFmtId="0" fontId="2" fillId="2" borderId="0" xfId="43"/>
    <xf numFmtId="0" fontId="24" fillId="2" borderId="0" xfId="43" applyFont="1"/>
    <xf numFmtId="0" fontId="26" fillId="21" borderId="10" xfId="43" applyFont="1" applyFill="1" applyBorder="1" applyAlignment="1" applyProtection="1">
      <protection locked="0"/>
    </xf>
    <xf numFmtId="0" fontId="27" fillId="21" borderId="0" xfId="43" applyFont="1" applyFill="1" applyBorder="1" applyAlignment="1"/>
    <xf numFmtId="0" fontId="27" fillId="21" borderId="11" xfId="43" applyFont="1" applyFill="1" applyBorder="1" applyAlignment="1"/>
    <xf numFmtId="2" fontId="28" fillId="2" borderId="0" xfId="43" applyNumberFormat="1" applyFont="1" applyBorder="1" applyAlignment="1" applyProtection="1">
      <alignment horizontal="left"/>
    </xf>
    <xf numFmtId="0" fontId="22" fillId="2" borderId="0" xfId="43" applyFont="1" applyAlignment="1" applyProtection="1">
      <protection locked="0"/>
    </xf>
    <xf numFmtId="0" fontId="22" fillId="2" borderId="0" xfId="43" applyFont="1" applyProtection="1">
      <protection locked="0"/>
    </xf>
    <xf numFmtId="0" fontId="28" fillId="2" borderId="0" xfId="43" applyFont="1"/>
    <xf numFmtId="0" fontId="2" fillId="2" borderId="0" xfId="43" applyAlignment="1"/>
    <xf numFmtId="0" fontId="29" fillId="21" borderId="12" xfId="43" applyFont="1" applyFill="1" applyBorder="1"/>
    <xf numFmtId="0" fontId="30" fillId="21" borderId="12" xfId="43" applyFont="1" applyFill="1" applyBorder="1"/>
    <xf numFmtId="0" fontId="30" fillId="2" borderId="0" xfId="43" applyFont="1"/>
    <xf numFmtId="0" fontId="29" fillId="21" borderId="13" xfId="43" applyFont="1" applyFill="1" applyBorder="1"/>
    <xf numFmtId="0" fontId="30" fillId="21" borderId="14" xfId="43" applyFont="1" applyFill="1" applyBorder="1"/>
    <xf numFmtId="0" fontId="27" fillId="21" borderId="15" xfId="0" applyFont="1" applyFill="1" applyBorder="1" applyAlignment="1">
      <alignment horizontal="left" indent="1"/>
    </xf>
    <xf numFmtId="0" fontId="6" fillId="21" borderId="16" xfId="0" applyFont="1" applyFill="1" applyBorder="1" applyAlignment="1"/>
    <xf numFmtId="0" fontId="6" fillId="21" borderId="16" xfId="0" applyFont="1" applyFill="1" applyBorder="1"/>
    <xf numFmtId="0" fontId="6" fillId="21" borderId="17" xfId="0" applyFont="1" applyFill="1" applyBorder="1"/>
    <xf numFmtId="0" fontId="26" fillId="21" borderId="10" xfId="0" applyFont="1" applyFill="1" applyBorder="1" applyAlignment="1">
      <alignment horizontal="left" indent="1"/>
    </xf>
    <xf numFmtId="0" fontId="31" fillId="21" borderId="0" xfId="0" applyFont="1" applyFill="1" applyBorder="1" applyAlignment="1">
      <alignment horizontal="right" indent="1"/>
    </xf>
    <xf numFmtId="0" fontId="31" fillId="21" borderId="11" xfId="0" applyFont="1" applyFill="1" applyBorder="1" applyAlignment="1" applyProtection="1">
      <protection locked="0"/>
    </xf>
    <xf numFmtId="0" fontId="31" fillId="21" borderId="0" xfId="0" applyFont="1" applyFill="1" applyBorder="1"/>
    <xf numFmtId="0" fontId="6" fillId="20" borderId="18" xfId="0" applyFont="1" applyFill="1" applyBorder="1" applyAlignment="1" applyProtection="1">
      <alignment horizontal="left"/>
      <protection locked="0"/>
    </xf>
    <xf numFmtId="0" fontId="6" fillId="21" borderId="0" xfId="0" applyFont="1" applyFill="1" applyBorder="1"/>
    <xf numFmtId="0" fontId="6" fillId="21" borderId="11" xfId="0" applyFont="1" applyFill="1" applyBorder="1" applyProtection="1">
      <protection locked="0"/>
    </xf>
    <xf numFmtId="0" fontId="6" fillId="21" borderId="11" xfId="0" applyFont="1" applyFill="1" applyBorder="1"/>
    <xf numFmtId="0" fontId="6" fillId="21" borderId="11" xfId="0" applyFont="1" applyFill="1" applyBorder="1" applyAlignment="1" applyProtection="1">
      <protection locked="0"/>
    </xf>
    <xf numFmtId="0" fontId="27" fillId="21" borderId="10" xfId="0" applyFont="1" applyFill="1" applyBorder="1" applyAlignment="1">
      <alignment horizontal="left" indent="1"/>
    </xf>
    <xf numFmtId="0" fontId="27" fillId="21" borderId="19" xfId="0" applyFont="1" applyFill="1" applyBorder="1" applyAlignment="1">
      <alignment horizontal="left" indent="1"/>
    </xf>
    <xf numFmtId="0" fontId="6" fillId="21" borderId="20" xfId="0" applyFont="1" applyFill="1" applyBorder="1" applyAlignment="1"/>
    <xf numFmtId="0" fontId="6" fillId="21" borderId="20" xfId="0" applyFont="1" applyFill="1" applyBorder="1"/>
    <xf numFmtId="0" fontId="6" fillId="21" borderId="21" xfId="0" applyFont="1" applyFill="1" applyBorder="1"/>
    <xf numFmtId="0" fontId="36" fillId="20" borderId="0" xfId="35" applyFont="1" applyFill="1" applyBorder="1" applyAlignment="1" applyProtection="1"/>
    <xf numFmtId="0" fontId="25" fillId="2" borderId="0" xfId="0" applyFont="1"/>
    <xf numFmtId="0" fontId="23" fillId="2" borderId="0" xfId="0" applyFont="1"/>
    <xf numFmtId="0" fontId="0" fillId="15" borderId="12" xfId="0" applyFill="1" applyBorder="1"/>
    <xf numFmtId="0" fontId="0" fillId="21" borderId="12" xfId="0" applyFill="1" applyBorder="1"/>
    <xf numFmtId="0" fontId="23" fillId="2" borderId="0" xfId="44" applyFont="1"/>
    <xf numFmtId="0" fontId="2" fillId="2" borderId="0" xfId="44"/>
    <xf numFmtId="0" fontId="23" fillId="2" borderId="0" xfId="44" applyFont="1" applyAlignment="1">
      <alignment horizontal="left"/>
    </xf>
    <xf numFmtId="0" fontId="25" fillId="2" borderId="0" xfId="44" applyFont="1"/>
    <xf numFmtId="0" fontId="6" fillId="2" borderId="0" xfId="44" applyFont="1"/>
    <xf numFmtId="0" fontId="48" fillId="21" borderId="12" xfId="44" applyFont="1" applyFill="1" applyBorder="1" applyAlignment="1">
      <alignment vertical="center" wrapText="1"/>
    </xf>
    <xf numFmtId="0" fontId="45" fillId="21" borderId="27" xfId="44" applyFont="1" applyFill="1" applyBorder="1" applyAlignment="1">
      <alignment vertical="center" wrapText="1"/>
    </xf>
    <xf numFmtId="0" fontId="44" fillId="21" borderId="12" xfId="44" applyFont="1" applyFill="1" applyBorder="1" applyAlignment="1">
      <alignment horizontal="center" vertical="center" wrapText="1"/>
    </xf>
    <xf numFmtId="0" fontId="44" fillId="21" borderId="28" xfId="44" applyFont="1" applyFill="1" applyBorder="1" applyAlignment="1">
      <alignment horizontal="center" vertical="center" wrapText="1"/>
    </xf>
    <xf numFmtId="0" fontId="43" fillId="21" borderId="27" xfId="44" applyFont="1" applyFill="1" applyBorder="1" applyAlignment="1">
      <alignment vertical="center" wrapText="1"/>
    </xf>
    <xf numFmtId="0" fontId="44" fillId="21" borderId="12" xfId="44" applyFont="1" applyFill="1" applyBorder="1" applyAlignment="1">
      <alignment horizontal="right" vertical="center" wrapText="1"/>
    </xf>
    <xf numFmtId="0" fontId="6" fillId="0" borderId="0" xfId="44" applyFont="1" applyFill="1" applyBorder="1"/>
    <xf numFmtId="0" fontId="6" fillId="2" borderId="29" xfId="44" applyFont="1" applyFill="1" applyBorder="1" applyAlignment="1">
      <alignment horizontal="right" vertical="center" wrapText="1"/>
    </xf>
    <xf numFmtId="0" fontId="6" fillId="2" borderId="0" xfId="44" applyFont="1" applyFill="1" applyBorder="1" applyAlignment="1">
      <alignment horizontal="right" vertical="center" wrapText="1"/>
    </xf>
    <xf numFmtId="0" fontId="27" fillId="0" borderId="30" xfId="44" applyFont="1" applyFill="1" applyBorder="1" applyAlignment="1">
      <alignment horizontal="right" vertical="center" wrapText="1"/>
    </xf>
    <xf numFmtId="0" fontId="6" fillId="2" borderId="30" xfId="44" applyFont="1" applyFill="1" applyBorder="1" applyAlignment="1">
      <alignment horizontal="right" vertical="center" wrapText="1"/>
    </xf>
    <xf numFmtId="0" fontId="27" fillId="2" borderId="0" xfId="44" applyFont="1" applyFill="1" applyBorder="1" applyAlignment="1">
      <alignment horizontal="right" vertical="center" wrapText="1"/>
    </xf>
    <xf numFmtId="0" fontId="31" fillId="2" borderId="0" xfId="44" applyFont="1"/>
    <xf numFmtId="0" fontId="41" fillId="21" borderId="12" xfId="44" applyFont="1" applyFill="1" applyBorder="1" applyAlignment="1">
      <alignment horizontal="center" vertical="center" wrapText="1"/>
    </xf>
    <xf numFmtId="0" fontId="24" fillId="2" borderId="0" xfId="44" applyFont="1"/>
    <xf numFmtId="0" fontId="24" fillId="2" borderId="0" xfId="44" applyFont="1" applyFill="1"/>
    <xf numFmtId="0" fontId="2" fillId="2" borderId="0" xfId="44" applyFill="1"/>
    <xf numFmtId="0" fontId="6" fillId="2" borderId="0" xfId="46" applyFont="1" applyFill="1" applyAlignment="1"/>
    <xf numFmtId="0" fontId="6" fillId="0" borderId="0" xfId="46" applyFont="1" applyAlignment="1"/>
    <xf numFmtId="0" fontId="31" fillId="2" borderId="29" xfId="44" applyFont="1" applyFill="1" applyBorder="1" applyAlignment="1">
      <alignment horizontal="right" vertical="center" wrapText="1"/>
    </xf>
    <xf numFmtId="0" fontId="23" fillId="2" borderId="0" xfId="44" applyFont="1" applyFill="1"/>
    <xf numFmtId="0" fontId="0" fillId="22" borderId="12" xfId="0" applyFill="1" applyBorder="1"/>
    <xf numFmtId="0" fontId="0" fillId="2" borderId="0" xfId="0" applyAlignment="1">
      <alignment wrapText="1"/>
    </xf>
    <xf numFmtId="0" fontId="30" fillId="2" borderId="0" xfId="44" applyFont="1"/>
    <xf numFmtId="0" fontId="0" fillId="2" borderId="0" xfId="0" applyAlignment="1"/>
    <xf numFmtId="0" fontId="41" fillId="21" borderId="0" xfId="44" applyFont="1" applyFill="1" applyBorder="1" applyAlignment="1">
      <alignment horizontal="center" vertical="center" wrapText="1"/>
    </xf>
    <xf numFmtId="0" fontId="0" fillId="2" borderId="0" xfId="0" applyBorder="1"/>
    <xf numFmtId="0" fontId="0" fillId="2" borderId="0" xfId="0"/>
    <xf numFmtId="0" fontId="2" fillId="2" borderId="0" xfId="44"/>
    <xf numFmtId="0" fontId="38" fillId="2" borderId="0" xfId="45" applyFont="1" applyFill="1" applyBorder="1" applyAlignment="1">
      <alignment horizontal="left" vertical="center"/>
    </xf>
    <xf numFmtId="0" fontId="44" fillId="21" borderId="12" xfId="44" applyFont="1" applyFill="1" applyBorder="1"/>
    <xf numFmtId="0" fontId="33" fillId="2" borderId="0" xfId="44" applyFont="1"/>
    <xf numFmtId="0" fontId="6" fillId="2" borderId="0" xfId="44" applyFont="1"/>
    <xf numFmtId="168" fontId="23" fillId="2" borderId="0" xfId="0" applyNumberFormat="1" applyFont="1"/>
    <xf numFmtId="168" fontId="25" fillId="2" borderId="0" xfId="0" applyNumberFormat="1" applyFont="1" applyAlignment="1">
      <alignment horizontal="left"/>
    </xf>
    <xf numFmtId="168" fontId="0" fillId="2" borderId="0" xfId="0" applyNumberFormat="1"/>
    <xf numFmtId="168" fontId="25" fillId="2" borderId="0" xfId="0" applyNumberFormat="1" applyFont="1"/>
    <xf numFmtId="168" fontId="0" fillId="2" borderId="0" xfId="0" applyNumberFormat="1" applyAlignment="1">
      <alignment wrapText="1"/>
    </xf>
    <xf numFmtId="168" fontId="6" fillId="22" borderId="12" xfId="0" applyNumberFormat="1" applyFont="1" applyFill="1" applyBorder="1"/>
    <xf numFmtId="3" fontId="0" fillId="2" borderId="0" xfId="0" applyNumberFormat="1"/>
    <xf numFmtId="3" fontId="25" fillId="2" borderId="0" xfId="0" applyNumberFormat="1" applyFont="1"/>
    <xf numFmtId="1" fontId="6" fillId="20" borderId="18" xfId="0" applyNumberFormat="1" applyFont="1" applyFill="1" applyBorder="1" applyAlignment="1" applyProtection="1">
      <alignment horizontal="left"/>
      <protection locked="0"/>
    </xf>
    <xf numFmtId="167" fontId="39" fillId="20" borderId="12" xfId="44" applyNumberFormat="1" applyFont="1" applyFill="1" applyBorder="1" applyAlignment="1">
      <alignment horizontal="right" vertical="center" wrapText="1"/>
    </xf>
    <xf numFmtId="3" fontId="39" fillId="20" borderId="12" xfId="44" applyNumberFormat="1" applyFont="1" applyFill="1" applyBorder="1" applyAlignment="1">
      <alignment horizontal="right" vertical="center" wrapText="1"/>
    </xf>
    <xf numFmtId="0" fontId="23" fillId="2" borderId="0" xfId="55" applyFont="1"/>
    <xf numFmtId="0" fontId="51" fillId="2" borderId="0" xfId="55"/>
    <xf numFmtId="0" fontId="52" fillId="2" borderId="0" xfId="55" applyFont="1"/>
    <xf numFmtId="0" fontId="23" fillId="2" borderId="0" xfId="55" applyFont="1" applyAlignment="1">
      <alignment horizontal="left"/>
    </xf>
    <xf numFmtId="49" fontId="51" fillId="20" borderId="12" xfId="58" applyNumberFormat="1" applyFill="1" applyBorder="1" applyProtection="1">
      <protection locked="0"/>
    </xf>
    <xf numFmtId="0" fontId="51" fillId="2" borderId="0" xfId="55" applyFont="1"/>
    <xf numFmtId="0" fontId="30" fillId="2" borderId="0" xfId="55" applyFont="1"/>
    <xf numFmtId="0" fontId="51" fillId="2" borderId="0" xfId="58"/>
    <xf numFmtId="0" fontId="25" fillId="2" borderId="0" xfId="58" applyFont="1"/>
    <xf numFmtId="0" fontId="51" fillId="21" borderId="12" xfId="58" applyFill="1" applyBorder="1"/>
    <xf numFmtId="0" fontId="47" fillId="2" borderId="0" xfId="58" applyFont="1"/>
    <xf numFmtId="0" fontId="51" fillId="21" borderId="12" xfId="58" applyFill="1" applyBorder="1" applyProtection="1">
      <protection locked="0"/>
    </xf>
    <xf numFmtId="0" fontId="41" fillId="23" borderId="12" xfId="58" applyFont="1" applyFill="1" applyBorder="1" applyAlignment="1"/>
    <xf numFmtId="0" fontId="51" fillId="25" borderId="12" xfId="58" applyFill="1" applyBorder="1"/>
    <xf numFmtId="0" fontId="33" fillId="2" borderId="0" xfId="97" applyFont="1"/>
    <xf numFmtId="0" fontId="33" fillId="20" borderId="22" xfId="97" applyFont="1" applyFill="1" applyBorder="1"/>
    <xf numFmtId="0" fontId="33" fillId="20" borderId="23" xfId="97" applyFont="1" applyFill="1" applyBorder="1"/>
    <xf numFmtId="0" fontId="33" fillId="20" borderId="24" xfId="97" applyFont="1" applyFill="1" applyBorder="1"/>
    <xf numFmtId="0" fontId="33" fillId="2" borderId="0" xfId="97" applyFont="1" applyFill="1" applyBorder="1"/>
    <xf numFmtId="0" fontId="33" fillId="2" borderId="0" xfId="97" applyFont="1" applyFill="1"/>
    <xf numFmtId="0" fontId="33" fillId="20" borderId="25" xfId="97" applyFont="1" applyFill="1" applyBorder="1"/>
    <xf numFmtId="0" fontId="33" fillId="20" borderId="0" xfId="97" applyFont="1" applyFill="1" applyBorder="1"/>
    <xf numFmtId="0" fontId="33" fillId="20" borderId="26" xfId="97" applyFont="1" applyFill="1" applyBorder="1"/>
    <xf numFmtId="0" fontId="34" fillId="20" borderId="26" xfId="97" applyFont="1" applyFill="1" applyBorder="1" applyAlignment="1">
      <alignment vertical="center"/>
    </xf>
    <xf numFmtId="0" fontId="34" fillId="2" borderId="0" xfId="97" applyFont="1" applyFill="1" applyBorder="1" applyAlignment="1">
      <alignment vertical="center"/>
    </xf>
    <xf numFmtId="0" fontId="34" fillId="2" borderId="0" xfId="97" applyFont="1" applyFill="1" applyBorder="1" applyAlignment="1"/>
    <xf numFmtId="0" fontId="35" fillId="20" borderId="26" xfId="97" applyFont="1" applyFill="1" applyBorder="1" applyAlignment="1">
      <alignment vertical="center"/>
    </xf>
    <xf numFmtId="0" fontId="35" fillId="2" borderId="0" xfId="97" applyFont="1" applyFill="1" applyBorder="1" applyAlignment="1">
      <alignment vertical="center"/>
    </xf>
    <xf numFmtId="0" fontId="35" fillId="2" borderId="0" xfId="97" applyFont="1" applyFill="1" applyBorder="1" applyAlignment="1"/>
    <xf numFmtId="0" fontId="33" fillId="20" borderId="26" xfId="97" applyFont="1" applyFill="1" applyBorder="1" applyAlignment="1">
      <alignment vertical="center"/>
    </xf>
    <xf numFmtId="0" fontId="33" fillId="2" borderId="0" xfId="97" applyFont="1" applyFill="1" applyBorder="1" applyAlignment="1">
      <alignment vertical="center"/>
    </xf>
    <xf numFmtId="0" fontId="33" fillId="2" borderId="0" xfId="97" applyFont="1" applyAlignment="1">
      <alignment vertical="center"/>
    </xf>
    <xf numFmtId="0" fontId="25" fillId="2" borderId="0" xfId="97" applyFont="1" applyFill="1" applyBorder="1" applyAlignment="1">
      <alignment vertical="center"/>
    </xf>
    <xf numFmtId="0" fontId="2" fillId="2" borderId="0" xfId="97" applyFont="1" applyFill="1" applyBorder="1" applyAlignment="1">
      <alignment vertical="center"/>
    </xf>
    <xf numFmtId="0" fontId="53" fillId="2" borderId="0" xfId="97" applyFont="1" applyFill="1" applyBorder="1" applyAlignment="1">
      <alignment vertical="center"/>
    </xf>
    <xf numFmtId="0" fontId="2" fillId="2" borderId="0" xfId="97" applyFont="1" applyFill="1" applyAlignment="1">
      <alignment vertical="center"/>
    </xf>
    <xf numFmtId="0" fontId="2" fillId="2" borderId="0" xfId="97" applyFont="1" applyAlignment="1">
      <alignment vertical="center"/>
    </xf>
    <xf numFmtId="0" fontId="2" fillId="2" borderId="0" xfId="97" applyFont="1" applyFill="1"/>
    <xf numFmtId="0" fontId="2" fillId="0" borderId="0" xfId="83" applyFill="1" applyBorder="1" applyAlignment="1">
      <alignment vertical="center" wrapText="1"/>
    </xf>
    <xf numFmtId="0" fontId="41" fillId="21" borderId="12" xfId="90" applyFont="1" applyFill="1" applyBorder="1" applyAlignment="1">
      <alignment horizontal="center" vertical="center" wrapText="1"/>
    </xf>
    <xf numFmtId="0" fontId="41" fillId="21" borderId="13" xfId="44" applyFont="1" applyFill="1" applyBorder="1" applyAlignment="1">
      <alignment horizontal="center" vertical="center" wrapText="1"/>
    </xf>
    <xf numFmtId="0" fontId="41" fillId="0" borderId="31" xfId="44" applyFont="1" applyFill="1" applyBorder="1" applyAlignment="1">
      <alignment horizontal="center" vertical="center" wrapText="1"/>
    </xf>
    <xf numFmtId="0" fontId="6" fillId="0" borderId="31" xfId="44" applyFont="1" applyFill="1" applyBorder="1"/>
    <xf numFmtId="0" fontId="2" fillId="2" borderId="0" xfId="90"/>
    <xf numFmtId="0" fontId="27" fillId="2" borderId="0" xfId="90" applyFont="1" applyFill="1" applyBorder="1" applyAlignment="1">
      <alignment horizontal="right" vertical="center" wrapText="1"/>
    </xf>
    <xf numFmtId="0" fontId="2" fillId="2" borderId="0" xfId="90" applyFont="1" applyFill="1" applyBorder="1" applyAlignment="1">
      <alignment horizontal="right" vertical="center" wrapText="1"/>
    </xf>
    <xf numFmtId="0" fontId="44" fillId="21" borderId="12" xfId="90" applyFont="1" applyFill="1" applyBorder="1" applyAlignment="1">
      <alignment horizontal="right" vertical="center" wrapText="1"/>
    </xf>
    <xf numFmtId="0" fontId="41" fillId="21" borderId="27" xfId="90" applyFont="1" applyFill="1" applyBorder="1" applyAlignment="1">
      <alignment vertical="center" wrapText="1"/>
    </xf>
    <xf numFmtId="0" fontId="41" fillId="21" borderId="28" xfId="90" applyFont="1" applyFill="1" applyBorder="1" applyAlignment="1">
      <alignment horizontal="center" vertical="center" wrapText="1"/>
    </xf>
    <xf numFmtId="0" fontId="31" fillId="21" borderId="12" xfId="90" applyFont="1" applyFill="1" applyBorder="1" applyAlignment="1">
      <alignment horizontal="right" vertical="center" wrapText="1"/>
    </xf>
    <xf numFmtId="0" fontId="6" fillId="2" borderId="0" xfId="44" applyFont="1"/>
    <xf numFmtId="14" fontId="57" fillId="2" borderId="0" xfId="0" applyNumberFormat="1" applyFont="1"/>
    <xf numFmtId="168" fontId="41" fillId="21" borderId="0" xfId="0" applyNumberFormat="1" applyFont="1" applyFill="1" applyBorder="1" applyAlignment="1">
      <alignment horizontal="center" vertical="center" wrapText="1"/>
    </xf>
    <xf numFmtId="0" fontId="41" fillId="21" borderId="12" xfId="55" applyFont="1" applyFill="1" applyBorder="1" applyAlignment="1">
      <alignment horizontal="center" vertical="center" wrapText="1"/>
    </xf>
    <xf numFmtId="3" fontId="0" fillId="25" borderId="12" xfId="0" applyNumberFormat="1" applyFill="1" applyBorder="1"/>
    <xf numFmtId="0" fontId="0" fillId="24" borderId="36" xfId="0" applyFill="1" applyBorder="1"/>
    <xf numFmtId="0" fontId="0" fillId="24" borderId="41" xfId="0" applyFill="1" applyBorder="1"/>
    <xf numFmtId="0" fontId="0" fillId="24" borderId="42" xfId="0" applyFill="1" applyBorder="1"/>
    <xf numFmtId="0" fontId="0" fillId="24" borderId="30" xfId="0" applyFill="1" applyBorder="1"/>
    <xf numFmtId="0" fontId="0" fillId="26" borderId="12" xfId="0" applyFill="1" applyBorder="1"/>
    <xf numFmtId="0" fontId="23" fillId="2" borderId="0" xfId="0" applyFont="1" applyAlignment="1">
      <alignment horizontal="left" vertical="top"/>
    </xf>
    <xf numFmtId="0" fontId="0" fillId="2" borderId="0" xfId="0"/>
    <xf numFmtId="0" fontId="41" fillId="21" borderId="12" xfId="44" applyFont="1" applyFill="1" applyBorder="1" applyAlignment="1">
      <alignment horizontal="center" vertical="center" wrapText="1"/>
    </xf>
    <xf numFmtId="0" fontId="2" fillId="24" borderId="33" xfId="0" applyFont="1" applyFill="1" applyBorder="1"/>
    <xf numFmtId="0" fontId="2" fillId="24" borderId="43" xfId="0" applyFont="1" applyFill="1" applyBorder="1"/>
    <xf numFmtId="0" fontId="41" fillId="21" borderId="12" xfId="90" applyFont="1" applyFill="1" applyBorder="1" applyAlignment="1">
      <alignment horizontal="center" vertical="center" wrapText="1"/>
    </xf>
    <xf numFmtId="0" fontId="2" fillId="2" borderId="0" xfId="44" applyFont="1"/>
    <xf numFmtId="0" fontId="2" fillId="2" borderId="0" xfId="44" applyFont="1" applyFill="1"/>
    <xf numFmtId="0" fontId="2" fillId="2" borderId="0" xfId="46" applyFont="1" applyFill="1" applyAlignment="1"/>
    <xf numFmtId="0" fontId="2" fillId="2" borderId="29" xfId="44" applyFont="1" applyFill="1" applyBorder="1" applyAlignment="1">
      <alignment horizontal="center" vertical="center" wrapText="1"/>
    </xf>
    <xf numFmtId="0" fontId="31" fillId="21" borderId="12" xfId="44" applyFont="1" applyFill="1" applyBorder="1" applyAlignment="1">
      <alignment horizontal="right" vertical="center" wrapText="1"/>
    </xf>
    <xf numFmtId="3" fontId="2" fillId="20" borderId="12" xfId="44" applyNumberFormat="1" applyFont="1" applyFill="1" applyBorder="1" applyAlignment="1">
      <alignment horizontal="right" vertical="center" wrapText="1"/>
    </xf>
    <xf numFmtId="3" fontId="2" fillId="24" borderId="12" xfId="44" applyNumberFormat="1" applyFont="1" applyFill="1" applyBorder="1" applyAlignment="1">
      <alignment horizontal="right" vertical="center" wrapText="1"/>
    </xf>
    <xf numFmtId="10" fontId="40" fillId="15" borderId="12" xfId="44" applyNumberFormat="1" applyFont="1" applyFill="1" applyBorder="1" applyAlignment="1">
      <alignment horizontal="center" vertical="center" wrapText="1"/>
    </xf>
    <xf numFmtId="0" fontId="31" fillId="2" borderId="0" xfId="44" applyFont="1" applyFill="1" applyBorder="1" applyAlignment="1">
      <alignment horizontal="right" vertical="center" wrapText="1"/>
    </xf>
    <xf numFmtId="0" fontId="40" fillId="2" borderId="0" xfId="44" applyNumberFormat="1" applyFont="1" applyFill="1" applyBorder="1" applyAlignment="1">
      <alignment horizontal="center" vertical="center" wrapText="1"/>
    </xf>
    <xf numFmtId="0" fontId="31" fillId="2" borderId="0" xfId="44" applyNumberFormat="1" applyFont="1" applyFill="1" applyBorder="1" applyAlignment="1">
      <alignment horizontal="center" vertical="center" wrapText="1"/>
    </xf>
    <xf numFmtId="0" fontId="24" fillId="2" borderId="0" xfId="44" applyFont="1" applyFill="1" applyBorder="1" applyAlignment="1">
      <alignment horizontal="left"/>
    </xf>
    <xf numFmtId="0" fontId="58" fillId="21" borderId="12" xfId="44" applyFont="1" applyFill="1" applyBorder="1" applyAlignment="1">
      <alignment horizontal="right" vertical="center" wrapText="1"/>
    </xf>
    <xf numFmtId="0" fontId="38" fillId="2" borderId="0" xfId="45" applyFont="1" applyFill="1" applyBorder="1" applyAlignment="1">
      <alignment horizontal="left" vertical="center"/>
    </xf>
    <xf numFmtId="0" fontId="37" fillId="27" borderId="22" xfId="97" applyFont="1" applyFill="1" applyBorder="1" applyAlignment="1">
      <alignment vertical="center"/>
    </xf>
    <xf numFmtId="0" fontId="24" fillId="27" borderId="23" xfId="97" applyFont="1" applyFill="1" applyBorder="1" applyAlignment="1">
      <alignment vertical="center"/>
    </xf>
    <xf numFmtId="0" fontId="56" fillId="27" borderId="23" xfId="97" applyFont="1" applyFill="1" applyBorder="1" applyAlignment="1">
      <alignment vertical="center"/>
    </xf>
    <xf numFmtId="0" fontId="24" fillId="27" borderId="24" xfId="97" applyFont="1" applyFill="1" applyBorder="1" applyAlignment="1">
      <alignment vertical="center"/>
    </xf>
    <xf numFmtId="0" fontId="37" fillId="27" borderId="25" xfId="97" applyFont="1" applyFill="1" applyBorder="1" applyAlignment="1">
      <alignment vertical="center"/>
    </xf>
    <xf numFmtId="0" fontId="54" fillId="27" borderId="0" xfId="35" applyFont="1" applyFill="1" applyBorder="1" applyAlignment="1" applyProtection="1">
      <alignment vertical="center"/>
    </xf>
    <xf numFmtId="0" fontId="55" fillId="27" borderId="0" xfId="97" applyFont="1" applyFill="1" applyBorder="1" applyAlignment="1">
      <alignment vertical="center"/>
    </xf>
    <xf numFmtId="0" fontId="24" fillId="27" borderId="26" xfId="97" applyFont="1" applyFill="1" applyBorder="1" applyAlignment="1">
      <alignment vertical="center"/>
    </xf>
    <xf numFmtId="0" fontId="54" fillId="27" borderId="0" xfId="35" applyFont="1" applyFill="1" applyBorder="1" applyAlignment="1" applyProtection="1">
      <alignment horizontal="left" vertical="center" indent="1"/>
    </xf>
    <xf numFmtId="0" fontId="54" fillId="27" borderId="0" xfId="35" applyFont="1" applyFill="1" applyBorder="1" applyAlignment="1" applyProtection="1">
      <alignment horizontal="left" indent="1"/>
    </xf>
    <xf numFmtId="0" fontId="24" fillId="27" borderId="38" xfId="97" applyFont="1" applyFill="1" applyBorder="1" applyAlignment="1">
      <alignment vertical="center"/>
    </xf>
    <xf numFmtId="0" fontId="54" fillId="27" borderId="0" xfId="35" applyFont="1" applyFill="1" applyBorder="1" applyAlignment="1" applyProtection="1">
      <alignment horizontal="left" indent="1" readingOrder="1"/>
    </xf>
    <xf numFmtId="0" fontId="6" fillId="2" borderId="0" xfId="44" applyFont="1"/>
    <xf numFmtId="0" fontId="6" fillId="2" borderId="41" xfId="44" applyFont="1" applyFill="1" applyBorder="1" applyAlignment="1">
      <alignment horizontal="right" vertical="center" wrapText="1"/>
    </xf>
    <xf numFmtId="0" fontId="2" fillId="2" borderId="0" xfId="90" applyAlignment="1">
      <alignment horizontal="left" vertical="center"/>
    </xf>
    <xf numFmtId="0" fontId="2" fillId="2" borderId="0" xfId="55" applyFont="1"/>
    <xf numFmtId="0" fontId="6" fillId="2" borderId="0" xfId="44" applyFont="1"/>
    <xf numFmtId="0" fontId="2" fillId="2" borderId="0" xfId="90" applyFont="1"/>
    <xf numFmtId="0" fontId="6" fillId="2" borderId="0" xfId="44" applyFont="1"/>
    <xf numFmtId="0" fontId="25" fillId="2" borderId="0" xfId="90" applyFont="1"/>
    <xf numFmtId="0" fontId="2" fillId="28" borderId="0" xfId="44" applyFill="1"/>
    <xf numFmtId="1" fontId="2" fillId="20" borderId="12" xfId="90" applyNumberFormat="1" applyFont="1" applyFill="1" applyBorder="1" applyAlignment="1" applyProtection="1">
      <alignment horizontal="right" vertical="center" wrapText="1"/>
      <protection locked="0"/>
    </xf>
    <xf numFmtId="1" fontId="2" fillId="20" borderId="12" xfId="44" applyNumberFormat="1" applyFont="1" applyFill="1" applyBorder="1" applyAlignment="1" applyProtection="1">
      <alignment horizontal="right" vertical="center" wrapText="1"/>
      <protection locked="0"/>
    </xf>
    <xf numFmtId="0" fontId="44" fillId="0" borderId="0" xfId="44" applyFont="1" applyFill="1" applyBorder="1"/>
    <xf numFmtId="3" fontId="39" fillId="0" borderId="0" xfId="44" applyNumberFormat="1" applyFont="1" applyFill="1" applyBorder="1"/>
    <xf numFmtId="0" fontId="25" fillId="2" borderId="0" xfId="90" applyFont="1" applyBorder="1"/>
    <xf numFmtId="0" fontId="2" fillId="2" borderId="0" xfId="90" applyFont="1" applyBorder="1"/>
    <xf numFmtId="0" fontId="2" fillId="28" borderId="0" xfId="44" applyFill="1" applyBorder="1"/>
    <xf numFmtId="0" fontId="31" fillId="21" borderId="0" xfId="44" applyFont="1" applyFill="1" applyBorder="1" applyAlignment="1">
      <alignment horizontal="right" vertical="center" wrapText="1"/>
    </xf>
    <xf numFmtId="0" fontId="44" fillId="21" borderId="0" xfId="90" applyFont="1" applyFill="1" applyBorder="1" applyAlignment="1">
      <alignment horizontal="right" vertical="center" wrapText="1"/>
    </xf>
    <xf numFmtId="0" fontId="58" fillId="21" borderId="0" xfId="90" applyFont="1" applyFill="1" applyBorder="1" applyAlignment="1">
      <alignment horizontal="right"/>
    </xf>
    <xf numFmtId="1" fontId="2" fillId="20" borderId="0" xfId="90" applyNumberFormat="1" applyFont="1" applyFill="1" applyBorder="1" applyAlignment="1" applyProtection="1">
      <alignment horizontal="right" vertical="center" wrapText="1"/>
      <protection locked="0"/>
    </xf>
    <xf numFmtId="1" fontId="2" fillId="20" borderId="0" xfId="44" applyNumberFormat="1" applyFont="1" applyFill="1" applyBorder="1" applyAlignment="1" applyProtection="1">
      <alignment horizontal="right" vertical="center" wrapText="1"/>
      <protection locked="0"/>
    </xf>
    <xf numFmtId="0" fontId="2" fillId="25" borderId="0" xfId="44" applyFill="1" applyBorder="1"/>
    <xf numFmtId="0" fontId="44" fillId="21" borderId="27" xfId="44" applyFont="1" applyFill="1" applyBorder="1" applyAlignment="1">
      <alignment vertical="center" wrapText="1"/>
    </xf>
    <xf numFmtId="0" fontId="62" fillId="21" borderId="12" xfId="90" applyFont="1" applyFill="1" applyBorder="1" applyAlignment="1">
      <alignment horizontal="right"/>
    </xf>
    <xf numFmtId="0" fontId="39" fillId="25" borderId="12" xfId="44" applyFont="1" applyFill="1" applyBorder="1"/>
    <xf numFmtId="0" fontId="54" fillId="27" borderId="30" xfId="97" applyFont="1" applyFill="1" applyBorder="1" applyAlignment="1">
      <alignment vertical="center"/>
    </xf>
    <xf numFmtId="0" fontId="55" fillId="27" borderId="30" xfId="97" applyFont="1" applyFill="1" applyBorder="1" applyAlignment="1">
      <alignment vertical="center"/>
    </xf>
    <xf numFmtId="0" fontId="31" fillId="21" borderId="27" xfId="90" applyFont="1" applyFill="1" applyBorder="1" applyAlignment="1">
      <alignment horizontal="right" vertical="center" wrapText="1"/>
    </xf>
    <xf numFmtId="0" fontId="37" fillId="27" borderId="46" xfId="97" applyFont="1" applyFill="1" applyBorder="1" applyAlignment="1">
      <alignment vertical="center"/>
    </xf>
    <xf numFmtId="0" fontId="54" fillId="27" borderId="20" xfId="35" applyFont="1" applyFill="1" applyBorder="1" applyAlignment="1" applyProtection="1">
      <alignment vertical="center"/>
    </xf>
    <xf numFmtId="0" fontId="55" fillId="27" borderId="20" xfId="97" applyFont="1" applyFill="1" applyBorder="1" applyAlignment="1">
      <alignment vertical="center"/>
    </xf>
    <xf numFmtId="0" fontId="63" fillId="27" borderId="0" xfId="35" applyFont="1" applyFill="1" applyBorder="1" applyAlignment="1" applyProtection="1">
      <alignment horizontal="left" indent="1" readingOrder="1"/>
    </xf>
    <xf numFmtId="0" fontId="55" fillId="27" borderId="0" xfId="35" applyFont="1" applyFill="1" applyBorder="1" applyAlignment="1" applyProtection="1">
      <alignment vertical="center"/>
    </xf>
    <xf numFmtId="0" fontId="41" fillId="21" borderId="12" xfId="58" applyFont="1" applyFill="1" applyBorder="1" applyAlignment="1">
      <alignment horizontal="center" vertical="center" wrapText="1"/>
    </xf>
    <xf numFmtId="0" fontId="51" fillId="0" borderId="0" xfId="58" applyFill="1"/>
    <xf numFmtId="0" fontId="23" fillId="2" borderId="0" xfId="35" applyNumberFormat="1" applyFont="1" applyFill="1" applyAlignment="1" applyProtection="1"/>
    <xf numFmtId="169" fontId="31" fillId="29" borderId="12" xfId="114" applyNumberFormat="1" applyFont="1" applyFill="1" applyBorder="1" applyAlignment="1">
      <alignment horizontal="left"/>
    </xf>
    <xf numFmtId="0" fontId="64" fillId="21" borderId="12" xfId="58" applyFont="1" applyFill="1" applyBorder="1" applyAlignment="1">
      <alignment horizontal="center" vertical="center" wrapText="1"/>
    </xf>
    <xf numFmtId="0" fontId="64" fillId="21" borderId="28" xfId="44" applyFont="1" applyFill="1" applyBorder="1" applyAlignment="1">
      <alignment horizontal="center" vertical="center" wrapText="1"/>
    </xf>
    <xf numFmtId="10" fontId="0" fillId="22" borderId="12" xfId="141" applyNumberFormat="1" applyFont="1" applyFill="1" applyBorder="1"/>
    <xf numFmtId="0" fontId="0" fillId="22" borderId="12" xfId="0" applyFill="1" applyBorder="1" applyAlignment="1">
      <alignment horizontal="right"/>
    </xf>
    <xf numFmtId="2" fontId="39" fillId="20" borderId="12" xfId="44" applyNumberFormat="1" applyFont="1" applyFill="1" applyBorder="1" applyAlignment="1" applyProtection="1">
      <alignment horizontal="right" vertical="center" wrapText="1"/>
      <protection locked="0"/>
    </xf>
    <xf numFmtId="0" fontId="2" fillId="20" borderId="12" xfId="44" applyFont="1" applyFill="1" applyBorder="1"/>
    <xf numFmtId="0" fontId="2" fillId="20" borderId="13" xfId="44" applyFont="1" applyFill="1" applyBorder="1"/>
    <xf numFmtId="2" fontId="39" fillId="20" borderId="12" xfId="90" applyNumberFormat="1" applyFont="1" applyFill="1" applyBorder="1" applyAlignment="1">
      <alignment horizontal="right" vertical="center" wrapText="1"/>
    </xf>
    <xf numFmtId="170" fontId="0" fillId="22" borderId="12" xfId="141" applyNumberFormat="1" applyFont="1" applyFill="1" applyBorder="1"/>
    <xf numFmtId="0" fontId="31" fillId="21" borderId="0" xfId="0" applyFont="1" applyFill="1" applyBorder="1" applyAlignment="1">
      <alignment horizontal="right" indent="1"/>
    </xf>
    <xf numFmtId="0" fontId="31" fillId="21" borderId="32" xfId="0" applyFont="1" applyFill="1" applyBorder="1" applyAlignment="1">
      <alignment horizontal="right" indent="1"/>
    </xf>
    <xf numFmtId="0" fontId="6" fillId="20" borderId="13" xfId="0" applyFont="1" applyFill="1" applyBorder="1" applyAlignment="1" applyProtection="1">
      <alignment horizontal="left"/>
      <protection locked="0"/>
    </xf>
    <xf numFmtId="0" fontId="6" fillId="20" borderId="14" xfId="0" applyFont="1" applyFill="1" applyBorder="1" applyAlignment="1" applyProtection="1">
      <alignment horizontal="left"/>
      <protection locked="0"/>
    </xf>
    <xf numFmtId="0" fontId="6" fillId="20" borderId="28" xfId="0" applyFont="1" applyFill="1" applyBorder="1" applyAlignment="1" applyProtection="1">
      <alignment horizontal="left"/>
      <protection locked="0"/>
    </xf>
    <xf numFmtId="0" fontId="31" fillId="20" borderId="12" xfId="0" applyFont="1" applyFill="1" applyBorder="1" applyAlignment="1" applyProtection="1">
      <alignment horizontal="left"/>
      <protection locked="0"/>
    </xf>
    <xf numFmtId="0" fontId="6" fillId="20" borderId="12" xfId="0" applyFont="1" applyFill="1" applyBorder="1" applyAlignment="1" applyProtection="1">
      <alignment horizontal="left"/>
      <protection locked="0"/>
    </xf>
    <xf numFmtId="0" fontId="0" fillId="2" borderId="14" xfId="0" applyBorder="1" applyAlignment="1"/>
    <xf numFmtId="0" fontId="0" fillId="2" borderId="28" xfId="0" applyBorder="1" applyAlignment="1"/>
    <xf numFmtId="0" fontId="6" fillId="0" borderId="0" xfId="43" applyFont="1" applyFill="1" applyBorder="1" applyAlignment="1" applyProtection="1"/>
    <xf numFmtId="0" fontId="2" fillId="2" borderId="0" xfId="43" applyBorder="1" applyAlignment="1"/>
    <xf numFmtId="0" fontId="25" fillId="2" borderId="15" xfId="43" applyFont="1" applyBorder="1" applyAlignment="1" applyProtection="1">
      <protection locked="0"/>
    </xf>
    <xf numFmtId="0" fontId="2" fillId="2" borderId="16" xfId="43" applyBorder="1" applyAlignment="1"/>
    <xf numFmtId="0" fontId="2" fillId="2" borderId="17" xfId="43" applyBorder="1" applyAlignment="1"/>
    <xf numFmtId="166" fontId="24" fillId="15" borderId="19" xfId="26" applyFont="1" applyBorder="1" applyAlignment="1">
      <alignment horizontal="left"/>
    </xf>
    <xf numFmtId="0" fontId="2" fillId="2" borderId="20" xfId="43" applyBorder="1" applyAlignment="1"/>
    <xf numFmtId="0" fontId="2" fillId="2" borderId="21" xfId="43" applyBorder="1" applyAlignment="1"/>
    <xf numFmtId="166" fontId="24" fillId="20" borderId="10" xfId="37" applyFont="1" applyFill="1" applyBorder="1" applyAlignment="1">
      <alignment horizontal="left"/>
      <protection locked="0"/>
    </xf>
    <xf numFmtId="0" fontId="2" fillId="20" borderId="0" xfId="43" applyFill="1" applyBorder="1" applyAlignment="1"/>
    <xf numFmtId="0" fontId="2" fillId="20" borderId="11" xfId="43" applyFill="1" applyBorder="1" applyAlignment="1"/>
    <xf numFmtId="0" fontId="30" fillId="20" borderId="12" xfId="43" applyFont="1" applyFill="1" applyBorder="1" applyAlignment="1"/>
    <xf numFmtId="0" fontId="2" fillId="20" borderId="12" xfId="43" applyFill="1" applyBorder="1" applyAlignment="1"/>
    <xf numFmtId="0" fontId="30" fillId="0" borderId="0" xfId="43" applyFont="1" applyFill="1" applyAlignment="1"/>
    <xf numFmtId="0" fontId="2" fillId="0" borderId="0" xfId="42" applyFill="1" applyAlignment="1"/>
    <xf numFmtId="2" fontId="30" fillId="20" borderId="14" xfId="43" applyNumberFormat="1" applyFont="1" applyFill="1" applyBorder="1" applyAlignment="1">
      <alignment horizontal="left"/>
    </xf>
    <xf numFmtId="2" fontId="2" fillId="20" borderId="14" xfId="42" applyNumberFormat="1" applyFill="1" applyBorder="1" applyAlignment="1">
      <alignment horizontal="left"/>
    </xf>
    <xf numFmtId="2" fontId="2" fillId="20" borderId="28" xfId="42" applyNumberFormat="1" applyFill="1" applyBorder="1" applyAlignment="1">
      <alignment horizontal="left"/>
    </xf>
    <xf numFmtId="0" fontId="34" fillId="20" borderId="0" xfId="97" applyFont="1" applyFill="1" applyBorder="1" applyAlignment="1">
      <alignment horizontal="center" vertical="center" wrapText="1"/>
    </xf>
    <xf numFmtId="0" fontId="33" fillId="0" borderId="0" xfId="57" applyFont="1" applyAlignment="1"/>
    <xf numFmtId="0" fontId="34" fillId="20" borderId="0" xfId="97" applyFont="1" applyFill="1" applyBorder="1" applyAlignment="1">
      <alignment horizontal="center" vertical="center"/>
    </xf>
    <xf numFmtId="0" fontId="2" fillId="0" borderId="0" xfId="57" applyFont="1" applyAlignment="1">
      <alignment horizontal="center" vertical="center"/>
    </xf>
    <xf numFmtId="0" fontId="41" fillId="21" borderId="0" xfId="44" applyFont="1" applyFill="1" applyBorder="1" applyAlignment="1">
      <alignment horizontal="center" vertical="center" wrapText="1"/>
    </xf>
    <xf numFmtId="0" fontId="45" fillId="21" borderId="13" xfId="44" applyFont="1" applyFill="1" applyBorder="1" applyAlignment="1">
      <alignment horizontal="center" vertical="center" wrapText="1"/>
    </xf>
    <xf numFmtId="0" fontId="45" fillId="21" borderId="37" xfId="44" applyFont="1" applyFill="1" applyBorder="1" applyAlignment="1">
      <alignment horizontal="center" vertical="center" wrapText="1"/>
    </xf>
    <xf numFmtId="0" fontId="45" fillId="21" borderId="28" xfId="44" applyFont="1" applyFill="1" applyBorder="1" applyAlignment="1">
      <alignment horizontal="center" vertical="center" wrapText="1"/>
    </xf>
    <xf numFmtId="0" fontId="6" fillId="2" borderId="0" xfId="44" applyFont="1"/>
    <xf numFmtId="0" fontId="2" fillId="25" borderId="12" xfId="56" applyFill="1" applyBorder="1" applyAlignment="1">
      <alignment vertical="center" wrapText="1"/>
    </xf>
    <xf numFmtId="0" fontId="51" fillId="25" borderId="12" xfId="98" applyFill="1" applyBorder="1" applyAlignment="1">
      <alignment wrapText="1"/>
    </xf>
    <xf numFmtId="0" fontId="2" fillId="2" borderId="0" xfId="44" applyFont="1"/>
    <xf numFmtId="0" fontId="24" fillId="15" borderId="13" xfId="44" applyFont="1" applyFill="1" applyBorder="1" applyAlignment="1"/>
    <xf numFmtId="0" fontId="2" fillId="15" borderId="28" xfId="46" applyFont="1" applyFill="1" applyBorder="1" applyAlignment="1"/>
    <xf numFmtId="0" fontId="24" fillId="2" borderId="0" xfId="44" applyFont="1" applyFill="1" applyBorder="1" applyAlignment="1">
      <alignment horizontal="left"/>
    </xf>
    <xf numFmtId="0" fontId="2" fillId="15" borderId="12" xfId="71" applyNumberFormat="1" applyBorder="1" applyAlignment="1">
      <alignment vertical="center" wrapText="1"/>
    </xf>
    <xf numFmtId="0" fontId="51" fillId="15" borderId="12" xfId="71" applyNumberFormat="1" applyFont="1" applyBorder="1" applyAlignment="1">
      <alignment wrapText="1"/>
    </xf>
    <xf numFmtId="0" fontId="2" fillId="15" borderId="13" xfId="71" applyNumberFormat="1" applyBorder="1" applyAlignment="1">
      <alignment horizontal="left" vertical="center" wrapText="1"/>
    </xf>
    <xf numFmtId="0" fontId="2" fillId="15" borderId="37" xfId="71" applyNumberFormat="1" applyBorder="1" applyAlignment="1">
      <alignment horizontal="left" vertical="center" wrapText="1"/>
    </xf>
    <xf numFmtId="0" fontId="2" fillId="15" borderId="28" xfId="71" applyNumberFormat="1" applyBorder="1" applyAlignment="1">
      <alignment horizontal="left" vertical="center" wrapText="1"/>
    </xf>
    <xf numFmtId="0" fontId="2" fillId="15" borderId="13" xfId="71" applyNumberFormat="1" applyFont="1" applyBorder="1" applyAlignment="1">
      <alignment vertical="center" wrapText="1"/>
    </xf>
    <xf numFmtId="0" fontId="2" fillId="15" borderId="37" xfId="71" applyNumberFormat="1" applyFont="1" applyBorder="1" applyAlignment="1">
      <alignment vertical="center" wrapText="1"/>
    </xf>
    <xf numFmtId="0" fontId="2" fillId="15" borderId="28" xfId="71" applyNumberFormat="1" applyFont="1" applyBorder="1" applyAlignment="1">
      <alignment vertical="center" wrapText="1"/>
    </xf>
    <xf numFmtId="0" fontId="41" fillId="21" borderId="13" xfId="58" applyFont="1" applyFill="1" applyBorder="1" applyAlignment="1">
      <alignment horizontal="center" wrapText="1"/>
    </xf>
    <xf numFmtId="0" fontId="41" fillId="21" borderId="28" xfId="58" applyFont="1" applyFill="1" applyBorder="1" applyAlignment="1">
      <alignment horizontal="center" wrapText="1"/>
    </xf>
    <xf numFmtId="0" fontId="31" fillId="21" borderId="13" xfId="58" applyNumberFormat="1" applyFont="1" applyFill="1" applyBorder="1" applyAlignment="1" applyProtection="1">
      <alignment vertical="center"/>
    </xf>
    <xf numFmtId="0" fontId="31" fillId="21" borderId="37" xfId="58" applyNumberFormat="1" applyFont="1" applyFill="1" applyBorder="1" applyAlignment="1" applyProtection="1">
      <alignment vertical="center"/>
    </xf>
    <xf numFmtId="0" fontId="0" fillId="25" borderId="12" xfId="57" applyFont="1" applyFill="1" applyBorder="1" applyAlignment="1">
      <alignment wrapText="1"/>
    </xf>
    <xf numFmtId="0" fontId="26" fillId="21" borderId="13" xfId="58" applyFont="1" applyFill="1" applyBorder="1" applyAlignment="1" applyProtection="1">
      <alignment vertical="center"/>
    </xf>
    <xf numFmtId="0" fontId="26" fillId="21" borderId="37" xfId="58" applyFont="1" applyFill="1" applyBorder="1" applyAlignment="1" applyProtection="1">
      <alignment vertical="center"/>
    </xf>
    <xf numFmtId="0" fontId="2" fillId="25" borderId="34" xfId="55" applyFont="1" applyFill="1" applyBorder="1" applyAlignment="1">
      <alignment wrapText="1"/>
    </xf>
    <xf numFmtId="0" fontId="0" fillId="25" borderId="29" xfId="57" applyFont="1" applyFill="1" applyBorder="1" applyAlignment="1">
      <alignment wrapText="1"/>
    </xf>
    <xf numFmtId="0" fontId="0" fillId="25" borderId="35" xfId="57" applyFont="1" applyFill="1" applyBorder="1" applyAlignment="1">
      <alignment wrapText="1"/>
    </xf>
    <xf numFmtId="0" fontId="0" fillId="25" borderId="33" xfId="57" applyFont="1" applyFill="1" applyBorder="1" applyAlignment="1">
      <alignment wrapText="1"/>
    </xf>
    <xf numFmtId="0" fontId="0" fillId="25" borderId="30" xfId="57" applyFont="1" applyFill="1" applyBorder="1" applyAlignment="1">
      <alignment wrapText="1"/>
    </xf>
    <xf numFmtId="0" fontId="0" fillId="25" borderId="36" xfId="57" applyFont="1" applyFill="1" applyBorder="1" applyAlignment="1">
      <alignment wrapText="1"/>
    </xf>
    <xf numFmtId="0" fontId="51" fillId="2" borderId="37" xfId="58" applyBorder="1" applyAlignment="1"/>
    <xf numFmtId="0" fontId="31" fillId="21" borderId="13" xfId="58" applyFont="1" applyFill="1" applyBorder="1" applyAlignment="1" applyProtection="1">
      <alignment vertical="center"/>
    </xf>
    <xf numFmtId="0" fontId="31" fillId="21" borderId="37" xfId="58" applyFont="1" applyFill="1" applyBorder="1" applyAlignment="1" applyProtection="1">
      <alignment vertical="center"/>
    </xf>
    <xf numFmtId="0" fontId="2" fillId="25" borderId="43" xfId="90" applyFont="1" applyFill="1" applyBorder="1" applyAlignment="1">
      <alignment horizontal="left" vertical="center" wrapText="1"/>
    </xf>
    <xf numFmtId="0" fontId="2" fillId="25" borderId="41" xfId="90" applyFont="1" applyFill="1" applyBorder="1" applyAlignment="1">
      <alignment horizontal="left" vertical="center" wrapText="1"/>
    </xf>
    <xf numFmtId="0" fontId="2" fillId="25" borderId="42" xfId="90" applyFont="1" applyFill="1" applyBorder="1" applyAlignment="1">
      <alignment horizontal="left" vertical="center" wrapText="1"/>
    </xf>
    <xf numFmtId="0" fontId="2" fillId="25" borderId="31" xfId="90" applyFont="1" applyFill="1" applyBorder="1" applyAlignment="1">
      <alignment horizontal="left" vertical="center" wrapText="1"/>
    </xf>
    <xf numFmtId="0" fontId="2" fillId="25" borderId="0" xfId="90" applyFont="1" applyFill="1" applyBorder="1" applyAlignment="1">
      <alignment horizontal="left" vertical="center" wrapText="1"/>
    </xf>
    <xf numFmtId="0" fontId="2" fillId="25" borderId="32" xfId="90" applyFont="1" applyFill="1" applyBorder="1" applyAlignment="1">
      <alignment horizontal="left" vertical="center" wrapText="1"/>
    </xf>
    <xf numFmtId="0" fontId="2" fillId="25" borderId="33" xfId="90" applyFont="1" applyFill="1" applyBorder="1" applyAlignment="1">
      <alignment horizontal="left" vertical="center" wrapText="1"/>
    </xf>
    <xf numFmtId="0" fontId="2" fillId="25" borderId="30" xfId="90" applyFont="1" applyFill="1" applyBorder="1" applyAlignment="1">
      <alignment horizontal="left" vertical="center" wrapText="1"/>
    </xf>
    <xf numFmtId="0" fontId="2" fillId="25" borderId="36" xfId="90" applyFont="1" applyFill="1" applyBorder="1" applyAlignment="1">
      <alignment horizontal="left" vertical="center" wrapText="1"/>
    </xf>
    <xf numFmtId="0" fontId="42" fillId="21" borderId="13" xfId="0" applyFont="1" applyFill="1" applyBorder="1" applyAlignment="1">
      <alignment horizontal="right"/>
    </xf>
    <xf numFmtId="0" fontId="42" fillId="21" borderId="14" xfId="0" applyFont="1" applyFill="1" applyBorder="1" applyAlignment="1">
      <alignment horizontal="right"/>
    </xf>
    <xf numFmtId="0" fontId="42" fillId="21" borderId="28" xfId="0" applyFont="1" applyFill="1" applyBorder="1" applyAlignment="1">
      <alignment horizontal="right"/>
    </xf>
    <xf numFmtId="0" fontId="42" fillId="21" borderId="12" xfId="0" applyFont="1" applyFill="1" applyBorder="1" applyAlignment="1"/>
    <xf numFmtId="0" fontId="46" fillId="21" borderId="12" xfId="0" applyFont="1" applyFill="1" applyBorder="1" applyAlignment="1"/>
    <xf numFmtId="0" fontId="46" fillId="21" borderId="13" xfId="0" applyFont="1" applyFill="1" applyBorder="1" applyAlignment="1"/>
    <xf numFmtId="0" fontId="46" fillId="21" borderId="14" xfId="0" applyFont="1" applyFill="1" applyBorder="1" applyAlignment="1"/>
    <xf numFmtId="0" fontId="42" fillId="21" borderId="12" xfId="0" applyFont="1" applyFill="1" applyBorder="1" applyAlignment="1">
      <alignment horizontal="right"/>
    </xf>
    <xf numFmtId="0" fontId="42" fillId="23" borderId="13" xfId="0" applyFont="1" applyFill="1" applyBorder="1" applyAlignment="1"/>
    <xf numFmtId="0" fontId="42" fillId="23" borderId="14" xfId="0" applyFont="1" applyFill="1" applyBorder="1" applyAlignment="1"/>
    <xf numFmtId="0" fontId="42" fillId="23" borderId="28" xfId="0" applyFont="1" applyFill="1" applyBorder="1" applyAlignment="1"/>
    <xf numFmtId="0" fontId="46" fillId="21" borderId="28" xfId="0" applyFont="1" applyFill="1" applyBorder="1" applyAlignment="1"/>
    <xf numFmtId="0" fontId="31" fillId="21" borderId="12" xfId="0" applyFont="1" applyFill="1" applyBorder="1" applyAlignment="1">
      <alignment horizontal="right"/>
    </xf>
    <xf numFmtId="0" fontId="2" fillId="2" borderId="0" xfId="90" applyFont="1"/>
    <xf numFmtId="0" fontId="2" fillId="25" borderId="12" xfId="90" applyFont="1" applyFill="1" applyBorder="1" applyAlignment="1">
      <alignment vertical="center" wrapText="1"/>
    </xf>
    <xf numFmtId="0" fontId="2" fillId="25" borderId="12" xfId="83" applyFill="1" applyBorder="1" applyAlignment="1">
      <alignment vertical="center" wrapText="1"/>
    </xf>
    <xf numFmtId="0" fontId="38" fillId="0" borderId="0" xfId="90" applyFont="1" applyFill="1" applyBorder="1" applyAlignment="1">
      <alignment horizontal="left" vertical="center" wrapText="1"/>
    </xf>
    <xf numFmtId="0" fontId="2" fillId="2" borderId="0" xfId="90" applyAlignment="1">
      <alignment horizontal="left" vertical="center"/>
    </xf>
    <xf numFmtId="0" fontId="41" fillId="21" borderId="13" xfId="90" applyFont="1" applyFill="1" applyBorder="1" applyAlignment="1">
      <alignment horizontal="center" vertical="center" wrapText="1"/>
    </xf>
    <xf numFmtId="0" fontId="41" fillId="21" borderId="37" xfId="90" applyFont="1" applyFill="1" applyBorder="1" applyAlignment="1">
      <alignment horizontal="center" vertical="center" wrapText="1"/>
    </xf>
    <xf numFmtId="0" fontId="41" fillId="21" borderId="28" xfId="90" applyFont="1" applyFill="1" applyBorder="1" applyAlignment="1">
      <alignment horizontal="center" vertical="center" wrapText="1"/>
    </xf>
  </cellXfs>
  <cellStyles count="142">
    <cellStyle name="20% - Accent1" xfId="1" builtinId="30" customBuiltin="1"/>
    <cellStyle name="20% - Accent1 2" xfId="59"/>
    <cellStyle name="20% - Accent2" xfId="2" builtinId="34" customBuiltin="1"/>
    <cellStyle name="20% - Accent2 2" xfId="60"/>
    <cellStyle name="20% - Accent3" xfId="3" builtinId="38" customBuiltin="1"/>
    <cellStyle name="20% - Accent3 2" xfId="61"/>
    <cellStyle name="20% - Accent4" xfId="4" builtinId="42" customBuiltin="1"/>
    <cellStyle name="20% - Accent4 2" xfId="62"/>
    <cellStyle name="20% - Accent5" xfId="5" builtinId="46" customBuiltin="1"/>
    <cellStyle name="20% - Accent5 2" xfId="63"/>
    <cellStyle name="20% - Accent6" xfId="6" builtinId="50" customBuiltin="1"/>
    <cellStyle name="20% - Accent6 2" xfId="64"/>
    <cellStyle name="40% - Accent1" xfId="7" builtinId="31" customBuiltin="1"/>
    <cellStyle name="40% - Accent1 2" xfId="65"/>
    <cellStyle name="40% - Accent2" xfId="8" builtinId="35" customBuiltin="1"/>
    <cellStyle name="40% - Accent2 2" xfId="66"/>
    <cellStyle name="40% - Accent3" xfId="9" builtinId="39" customBuiltin="1"/>
    <cellStyle name="40% - Accent3 2" xfId="67"/>
    <cellStyle name="40% - Accent4" xfId="10" builtinId="43" customBuiltin="1"/>
    <cellStyle name="40% - Accent4 2" xfId="68"/>
    <cellStyle name="40% - Accent5" xfId="11" builtinId="47" customBuiltin="1"/>
    <cellStyle name="40% - Accent5 2" xfId="69"/>
    <cellStyle name="40% - Accent6" xfId="12" builtinId="51" customBuiltin="1"/>
    <cellStyle name="40% - Accent6 2" xfId="7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1"/>
    <cellStyle name="Calculation" xfId="27" builtinId="22" customBuiltin="1"/>
    <cellStyle name="Calculation 2" xfId="116"/>
    <cellStyle name="Check Cell" xfId="28" builtinId="23" customBuiltin="1"/>
    <cellStyle name="Comma 2" xfId="53"/>
    <cellStyle name="Comma 2 2" xfId="72"/>
    <cellStyle name="Comma 2 3" xfId="73"/>
    <cellStyle name="Comma 2 3 2" xfId="100"/>
    <cellStyle name="Comma 2 3 3" xfId="117"/>
    <cellStyle name="Comma 2 3 4" xfId="137"/>
    <cellStyle name="Comma 2 4" xfId="99"/>
    <cellStyle name="Comma 2 5" xfId="138"/>
    <cellStyle name="Comma 3" xfId="74"/>
    <cellStyle name="Comma 3 2" xfId="75"/>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76"/>
    <cellStyle name="Hyperlink 2 2" xfId="120"/>
    <cellStyle name="Hyperlink 2 3" xfId="119"/>
    <cellStyle name="Input" xfId="36" builtinId="20" customBuiltin="1"/>
    <cellStyle name="Input 2" xfId="118"/>
    <cellStyle name="Input1" xfId="37"/>
    <cellStyle name="Input1 2" xfId="77"/>
    <cellStyle name="Input1 2 2" xfId="78"/>
    <cellStyle name="Input1 3" xfId="79"/>
    <cellStyle name="Input1 3 2" xfId="80"/>
    <cellStyle name="Input1 4" xfId="102"/>
    <cellStyle name="Input1 5" xfId="103"/>
    <cellStyle name="Input1 6" xfId="101"/>
    <cellStyle name="Input1 7" xfId="136"/>
    <cellStyle name="Input2" xfId="38"/>
    <cellStyle name="Input2 2" xfId="81"/>
    <cellStyle name="Input3" xfId="39"/>
    <cellStyle name="Input3 2" xfId="82"/>
    <cellStyle name="Linked Cell" xfId="40" builtinId="24" customBuiltin="1"/>
    <cellStyle name="Neutral" xfId="41" builtinId="28" customBuiltin="1"/>
    <cellStyle name="Normal" xfId="0" builtinId="0"/>
    <cellStyle name="Normal 10" xfId="128"/>
    <cellStyle name="Normal 11" xfId="123"/>
    <cellStyle name="Normal 12" xfId="130"/>
    <cellStyle name="Normal 13" xfId="122"/>
    <cellStyle name="Normal 14" xfId="132"/>
    <cellStyle name="Normal 15" xfId="133"/>
    <cellStyle name="Normal 16" xfId="134"/>
    <cellStyle name="Normal 17" xfId="135"/>
    <cellStyle name="Normal 18" xfId="131"/>
    <cellStyle name="Normal 19" xfId="139"/>
    <cellStyle name="Normal 2" xfId="54"/>
    <cellStyle name="Normal 2 2" xfId="83"/>
    <cellStyle name="Normal 2 2 2" xfId="84"/>
    <cellStyle name="Normal 2 2 2 2" xfId="85"/>
    <cellStyle name="Normal 2 2 3" xfId="86"/>
    <cellStyle name="Normal 3" xfId="57"/>
    <cellStyle name="Normal 3 2" xfId="87"/>
    <cellStyle name="Normal 3 3" xfId="88"/>
    <cellStyle name="Normal 4" xfId="89"/>
    <cellStyle name="Normal 4 2" xfId="105"/>
    <cellStyle name="Normal 4 3" xfId="106"/>
    <cellStyle name="Normal 4 4" xfId="104"/>
    <cellStyle name="Normal 4 5" xfId="121"/>
    <cellStyle name="Normal 5" xfId="98"/>
    <cellStyle name="Normal 6" xfId="108"/>
    <cellStyle name="Normal 7" xfId="114"/>
    <cellStyle name="Normal 8" xfId="115"/>
    <cellStyle name="Normal 9" xfId="126"/>
    <cellStyle name="Normal_2010 06 02 - Urgent RIN for Vic DNSPs revised proposals 2" xfId="97"/>
    <cellStyle name="Normal_2010 06 22 - AA - Scheme Templates for data collection" xfId="42"/>
    <cellStyle name="Normal_2010 06 22 - IE - Scheme Template for data collection" xfId="43"/>
    <cellStyle name="Normal_2010 07 28 - AA - Template for data collection" xfId="44"/>
    <cellStyle name="Normal_2010 07 28 - AA - Template for data collection 2" xfId="55"/>
    <cellStyle name="Normal_2010 07 28 - AA - Template for data collection 2 2" xfId="90"/>
    <cellStyle name="Normal_2010 07 28 - AA - Template for data collection 2 3" xfId="56"/>
    <cellStyle name="Normal_Book1" xfId="45"/>
    <cellStyle name="Normal_D12 2657  STPIS - 2012 draft RIN - Ausgrid" xfId="58"/>
    <cellStyle name="Normal_Integral Energy 2009–10 RIN – incentive schemes" xfId="46"/>
    <cellStyle name="Note" xfId="47" builtinId="10" customBuiltin="1"/>
    <cellStyle name="Note 2" xfId="91"/>
    <cellStyle name="Note 2 2" xfId="125"/>
    <cellStyle name="Note 3" xfId="124"/>
    <cellStyle name="Output" xfId="48" builtinId="21" customBuiltin="1"/>
    <cellStyle name="Output 2" xfId="127"/>
    <cellStyle name="Percent" xfId="141" builtinId="5"/>
    <cellStyle name="Style 1" xfId="49"/>
    <cellStyle name="Style 1 2" xfId="92"/>
    <cellStyle name="Style 1 2 2" xfId="93"/>
    <cellStyle name="Style 1 3" xfId="94"/>
    <cellStyle name="Style 1 3 2" xfId="95"/>
    <cellStyle name="Style 1 3 3" xfId="96"/>
    <cellStyle name="Style 1 4" xfId="109"/>
    <cellStyle name="Style 1 4 2" xfId="110"/>
    <cellStyle name="Style 1 4 3" xfId="111"/>
    <cellStyle name="Style 1 5" xfId="112"/>
    <cellStyle name="Style 1 6" xfId="113"/>
    <cellStyle name="Style 1 7" xfId="107"/>
    <cellStyle name="Style 1 8" xfId="140"/>
    <cellStyle name="Title" xfId="50" builtinId="15" customBuiltin="1"/>
    <cellStyle name="Total" xfId="51" builtinId="25" customBuiltin="1"/>
    <cellStyle name="Total 2" xfId="129"/>
    <cellStyle name="Warning Text" xfId="52" builtinId="11" customBuiltin="1"/>
  </cellStyles>
  <dxfs count="1">
    <dxf>
      <fill>
        <patternFill>
          <bgColor indexed="2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4735286</xdr:colOff>
      <xdr:row>2</xdr:row>
      <xdr:rowOff>68036</xdr:rowOff>
    </xdr:from>
    <xdr:to>
      <xdr:col>4</xdr:col>
      <xdr:colOff>264523</xdr:colOff>
      <xdr:row>2</xdr:row>
      <xdr:rowOff>391886</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21036" y="449036"/>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718185" cy="5619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716280" cy="6953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953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30827"/>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30827"/>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2" name="Group 1"/>
        <xdr:cNvGrpSpPr>
          <a:grpSpLocks/>
        </xdr:cNvGrpSpPr>
      </xdr:nvGrpSpPr>
      <xdr:grpSpPr bwMode="auto">
        <a:xfrm>
          <a:off x="19050" y="19050"/>
          <a:ext cx="864870" cy="6953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673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69620" cy="732367"/>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69408" cy="732367"/>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 name="Group 1"/>
        <xdr:cNvGrpSpPr>
          <a:grpSpLocks/>
        </xdr:cNvGrpSpPr>
      </xdr:nvGrpSpPr>
      <xdr:grpSpPr bwMode="auto">
        <a:xfrm>
          <a:off x="0" y="19050"/>
          <a:ext cx="733425" cy="5619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43"/>
  <sheetViews>
    <sheetView tabSelected="1" view="pageBreakPreview" topLeftCell="A10" zoomScaleNormal="100" zoomScaleSheetLayoutView="100" workbookViewId="0">
      <selection activeCell="B26" sqref="B26"/>
    </sheetView>
  </sheetViews>
  <sheetFormatPr defaultColWidth="9.140625"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8" spans="1:9" ht="20.25" x14ac:dyDescent="0.3">
      <c r="A8" s="1" t="s">
        <v>52</v>
      </c>
    </row>
    <row r="9" spans="1:9" ht="20.25" x14ac:dyDescent="0.3">
      <c r="A9" s="1" t="s">
        <v>53</v>
      </c>
    </row>
    <row r="11" spans="1:9" x14ac:dyDescent="0.2">
      <c r="A11" s="3" t="s">
        <v>54</v>
      </c>
    </row>
    <row r="12" spans="1:9" ht="13.5" thickBot="1" x14ac:dyDescent="0.25"/>
    <row r="13" spans="1:9" ht="15.75" x14ac:dyDescent="0.25">
      <c r="A13" s="238" t="s">
        <v>55</v>
      </c>
      <c r="B13" s="239"/>
      <c r="C13" s="239"/>
      <c r="D13" s="239"/>
      <c r="E13" s="239"/>
      <c r="F13" s="239"/>
      <c r="G13" s="239"/>
      <c r="H13" s="239"/>
      <c r="I13" s="240"/>
    </row>
    <row r="14" spans="1:9" x14ac:dyDescent="0.2">
      <c r="A14" s="4" t="s">
        <v>101</v>
      </c>
      <c r="B14" s="5"/>
      <c r="C14" s="5"/>
      <c r="D14" s="5"/>
      <c r="E14" s="5"/>
      <c r="F14" s="5"/>
      <c r="G14" s="5"/>
      <c r="H14" s="5"/>
      <c r="I14" s="6"/>
    </row>
    <row r="15" spans="1:9" x14ac:dyDescent="0.2">
      <c r="A15" s="244" t="s">
        <v>56</v>
      </c>
      <c r="B15" s="245"/>
      <c r="C15" s="245"/>
      <c r="D15" s="245"/>
      <c r="E15" s="245"/>
      <c r="F15" s="245"/>
      <c r="G15" s="245"/>
      <c r="H15" s="245"/>
      <c r="I15" s="246"/>
    </row>
    <row r="16" spans="1:9" ht="13.5" thickBot="1" x14ac:dyDescent="0.25">
      <c r="A16" s="241" t="s">
        <v>57</v>
      </c>
      <c r="B16" s="242"/>
      <c r="C16" s="242"/>
      <c r="D16" s="242"/>
      <c r="E16" s="242"/>
      <c r="F16" s="242"/>
      <c r="G16" s="242"/>
      <c r="H16" s="242"/>
      <c r="I16" s="243"/>
    </row>
    <row r="17" spans="1:10" x14ac:dyDescent="0.2">
      <c r="A17" s="236"/>
      <c r="B17" s="237"/>
      <c r="C17" s="237"/>
      <c r="D17" s="237"/>
      <c r="E17" s="237"/>
      <c r="F17" s="237"/>
      <c r="G17" s="237"/>
      <c r="H17" s="237"/>
      <c r="I17" s="237"/>
    </row>
    <row r="18" spans="1:10" x14ac:dyDescent="0.2">
      <c r="A18" s="7" t="s">
        <v>58</v>
      </c>
      <c r="B18" s="8"/>
      <c r="C18" s="8"/>
      <c r="D18" s="9"/>
      <c r="E18" s="9"/>
      <c r="F18" s="9"/>
      <c r="G18" s="9"/>
    </row>
    <row r="19" spans="1:10" x14ac:dyDescent="0.2">
      <c r="A19" s="10" t="s">
        <v>59</v>
      </c>
    </row>
    <row r="21" spans="1:10" x14ac:dyDescent="0.2">
      <c r="J21" s="11"/>
    </row>
    <row r="22" spans="1:10" ht="18" x14ac:dyDescent="0.25">
      <c r="A22" s="12" t="s">
        <v>60</v>
      </c>
      <c r="B22" s="13"/>
      <c r="C22" s="247" t="s">
        <v>199</v>
      </c>
      <c r="D22" s="248"/>
      <c r="E22" s="248"/>
    </row>
    <row r="23" spans="1:10" ht="18" x14ac:dyDescent="0.25">
      <c r="A23" s="14"/>
      <c r="B23" s="14"/>
    </row>
    <row r="24" spans="1:10" ht="18" x14ac:dyDescent="0.25">
      <c r="A24" s="12" t="s">
        <v>200</v>
      </c>
      <c r="B24" s="13"/>
      <c r="C24" s="247" t="s">
        <v>201</v>
      </c>
      <c r="D24" s="248"/>
      <c r="E24" s="248"/>
    </row>
    <row r="25" spans="1:10" ht="18" x14ac:dyDescent="0.25">
      <c r="A25" s="14"/>
      <c r="B25" s="14"/>
      <c r="C25" s="249"/>
      <c r="D25" s="250"/>
      <c r="E25" s="250"/>
    </row>
    <row r="26" spans="1:10" ht="18" x14ac:dyDescent="0.25">
      <c r="A26" s="15" t="s">
        <v>61</v>
      </c>
      <c r="B26" s="16"/>
      <c r="C26" s="251" t="s">
        <v>247</v>
      </c>
      <c r="D26" s="252"/>
      <c r="E26" s="253"/>
    </row>
    <row r="29" spans="1:10" ht="13.5" thickBot="1" x14ac:dyDescent="0.25"/>
    <row r="30" spans="1:10" x14ac:dyDescent="0.2">
      <c r="A30" s="17"/>
      <c r="B30" s="18"/>
      <c r="C30" s="18"/>
      <c r="D30" s="18"/>
      <c r="E30" s="19"/>
      <c r="F30" s="19"/>
      <c r="G30" s="19"/>
      <c r="H30" s="20"/>
    </row>
    <row r="31" spans="1:10" x14ac:dyDescent="0.2">
      <c r="A31" s="21" t="s">
        <v>62</v>
      </c>
      <c r="B31" s="227" t="s">
        <v>63</v>
      </c>
      <c r="C31" s="228"/>
      <c r="D31" s="229"/>
      <c r="E31" s="230"/>
      <c r="F31" s="230"/>
      <c r="G31" s="231"/>
      <c r="H31" s="23"/>
    </row>
    <row r="32" spans="1:10" x14ac:dyDescent="0.2">
      <c r="A32" s="21"/>
      <c r="B32" s="227" t="s">
        <v>64</v>
      </c>
      <c r="C32" s="228"/>
      <c r="D32" s="229"/>
      <c r="E32" s="230"/>
      <c r="F32" s="230"/>
      <c r="G32" s="231"/>
      <c r="H32" s="23"/>
    </row>
    <row r="33" spans="1:8" x14ac:dyDescent="0.2">
      <c r="A33" s="21"/>
      <c r="B33" s="24"/>
      <c r="C33" s="22" t="s">
        <v>65</v>
      </c>
      <c r="D33" s="25"/>
      <c r="E33" s="22" t="s">
        <v>66</v>
      </c>
      <c r="F33" s="86"/>
      <c r="G33" s="26"/>
      <c r="H33" s="27"/>
    </row>
    <row r="34" spans="1:8" x14ac:dyDescent="0.2">
      <c r="A34" s="21"/>
      <c r="B34" s="24"/>
      <c r="C34" s="24"/>
      <c r="D34" s="24"/>
      <c r="E34" s="26"/>
      <c r="F34" s="24"/>
      <c r="G34" s="26"/>
      <c r="H34" s="28"/>
    </row>
    <row r="35" spans="1:8" x14ac:dyDescent="0.2">
      <c r="A35" s="21" t="s">
        <v>67</v>
      </c>
      <c r="B35" s="227" t="s">
        <v>63</v>
      </c>
      <c r="C35" s="228"/>
      <c r="D35" s="232"/>
      <c r="E35" s="233"/>
      <c r="F35" s="233"/>
      <c r="G35" s="233"/>
      <c r="H35" s="29"/>
    </row>
    <row r="36" spans="1:8" x14ac:dyDescent="0.2">
      <c r="A36" s="21"/>
      <c r="B36" s="227" t="s">
        <v>64</v>
      </c>
      <c r="C36" s="228"/>
      <c r="D36" s="232"/>
      <c r="E36" s="233"/>
      <c r="F36" s="233"/>
      <c r="G36" s="233"/>
      <c r="H36" s="29"/>
    </row>
    <row r="37" spans="1:8" x14ac:dyDescent="0.2">
      <c r="A37" s="30"/>
      <c r="B37" s="24"/>
      <c r="C37" s="22" t="s">
        <v>65</v>
      </c>
      <c r="D37" s="25"/>
      <c r="E37" s="22" t="s">
        <v>66</v>
      </c>
      <c r="F37" s="86"/>
      <c r="G37" s="26"/>
      <c r="H37" s="27"/>
    </row>
    <row r="38" spans="1:8" ht="13.5" thickBot="1" x14ac:dyDescent="0.25">
      <c r="A38" s="31"/>
      <c r="B38" s="32"/>
      <c r="C38" s="32"/>
      <c r="D38" s="32"/>
      <c r="E38" s="33"/>
      <c r="F38" s="33"/>
      <c r="G38" s="33"/>
      <c r="H38" s="34"/>
    </row>
    <row r="39" spans="1:8" x14ac:dyDescent="0.2">
      <c r="A39" s="17"/>
      <c r="B39" s="18"/>
      <c r="C39" s="18"/>
      <c r="D39" s="18"/>
      <c r="E39" s="19"/>
      <c r="F39" s="19"/>
      <c r="G39" s="19"/>
      <c r="H39" s="20"/>
    </row>
    <row r="40" spans="1:8" x14ac:dyDescent="0.2">
      <c r="A40" s="21" t="s">
        <v>68</v>
      </c>
      <c r="B40" s="229"/>
      <c r="C40" s="230"/>
      <c r="D40" s="234"/>
      <c r="E40" s="234"/>
      <c r="F40" s="235"/>
      <c r="G40" s="26"/>
      <c r="H40" s="28"/>
    </row>
    <row r="41" spans="1:8" x14ac:dyDescent="0.2">
      <c r="A41" s="21" t="s">
        <v>69</v>
      </c>
      <c r="B41" s="229"/>
      <c r="C41" s="230"/>
      <c r="D41" s="230"/>
      <c r="E41" s="230"/>
      <c r="F41" s="231"/>
      <c r="G41" s="26"/>
      <c r="H41" s="28"/>
    </row>
    <row r="42" spans="1:8" x14ac:dyDescent="0.2">
      <c r="A42" s="21" t="s">
        <v>70</v>
      </c>
      <c r="B42" s="229"/>
      <c r="C42" s="230"/>
      <c r="D42" s="230"/>
      <c r="E42" s="230"/>
      <c r="F42" s="231"/>
      <c r="G42" s="26"/>
      <c r="H42" s="28"/>
    </row>
    <row r="43" spans="1:8" ht="13.5" thickBot="1" x14ac:dyDescent="0.25">
      <c r="A43" s="31"/>
      <c r="B43" s="32"/>
      <c r="C43" s="32"/>
      <c r="D43" s="32"/>
      <c r="E43" s="33"/>
      <c r="F43" s="33"/>
      <c r="G43" s="33"/>
      <c r="H43" s="34"/>
    </row>
  </sheetData>
  <customSheetViews>
    <customSheetView guid="{12548F66-3706-4126-8BB8-663EB3B7FE4B}" showPageBreaks="1" fitToPage="1" printArea="1" hiddenColumns="1" view="pageBreakPreview" topLeftCell="A26">
      <selection activeCell="C26" sqref="C26:E26"/>
      <pageMargins left="0.75" right="0.75" top="1" bottom="1" header="0.5" footer="0.5"/>
      <pageSetup paperSize="9" scale="88" orientation="portrait" verticalDpi="2" r:id="rId1"/>
      <headerFooter alignWithMargins="0"/>
    </customSheetView>
  </customSheetViews>
  <mergeCells count="19">
    <mergeCell ref="A17:I17"/>
    <mergeCell ref="A13:I13"/>
    <mergeCell ref="A16:I16"/>
    <mergeCell ref="A15:I15"/>
    <mergeCell ref="B31:C31"/>
    <mergeCell ref="D31:G31"/>
    <mergeCell ref="C22:E22"/>
    <mergeCell ref="C25:E25"/>
    <mergeCell ref="C26:E26"/>
    <mergeCell ref="C24:E24"/>
    <mergeCell ref="B32:C32"/>
    <mergeCell ref="D32:G32"/>
    <mergeCell ref="B35:C35"/>
    <mergeCell ref="D35:G35"/>
    <mergeCell ref="B42:F42"/>
    <mergeCell ref="B36:C36"/>
    <mergeCell ref="D36:G36"/>
    <mergeCell ref="B40:F40"/>
    <mergeCell ref="B41:F41"/>
  </mergeCells>
  <phoneticPr fontId="22" type="noConversion"/>
  <dataValidations count="1">
    <dataValidation type="list" allowBlank="1" showInputMessage="1" showErrorMessage="1" sqref="C26:E26">
      <formula1>"2013-14, 2014-15, 2015-16, 2016-17"</formula1>
    </dataValidation>
  </dataValidations>
  <pageMargins left="0.75" right="0.75" top="1" bottom="1" header="0.5" footer="0.5"/>
  <pageSetup paperSize="9" scale="88" orientation="portrait" verticalDpi="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view="pageBreakPreview" zoomScaleNormal="100" zoomScaleSheetLayoutView="100" workbookViewId="0"/>
  </sheetViews>
  <sheetFormatPr defaultRowHeight="23.25" x14ac:dyDescent="0.35"/>
  <cols>
    <col min="1" max="1" width="1.7109375" style="103" customWidth="1"/>
    <col min="2" max="2" width="2.7109375" style="103" customWidth="1"/>
    <col min="3" max="3" width="75.7109375" style="103" customWidth="1"/>
    <col min="4" max="4" width="2.7109375" style="103" customWidth="1"/>
    <col min="5" max="5" width="75.7109375" style="103" customWidth="1"/>
    <col min="6" max="6" width="2.7109375" style="103" customWidth="1"/>
    <col min="7" max="7" width="1.7109375" style="103" customWidth="1"/>
    <col min="8" max="9" width="10.7109375" style="103" customWidth="1"/>
    <col min="10" max="10" width="4" style="103" customWidth="1"/>
    <col min="11" max="256" width="9.140625" style="103"/>
    <col min="257" max="257" width="8.140625" style="103" customWidth="1"/>
    <col min="258" max="258" width="5.7109375" style="103" customWidth="1"/>
    <col min="259" max="259" width="70.7109375" style="103" customWidth="1"/>
    <col min="260" max="260" width="10.7109375" style="103" customWidth="1"/>
    <col min="261" max="261" width="70.7109375" style="103" customWidth="1"/>
    <col min="262" max="262" width="5.7109375" style="103" customWidth="1"/>
    <col min="263" max="263" width="3.7109375" style="103" customWidth="1"/>
    <col min="264" max="265" width="10.7109375" style="103" customWidth="1"/>
    <col min="266" max="266" width="4" style="103" customWidth="1"/>
    <col min="267" max="512" width="9.140625" style="103"/>
    <col min="513" max="513" width="8.140625" style="103" customWidth="1"/>
    <col min="514" max="514" width="5.7109375" style="103" customWidth="1"/>
    <col min="515" max="515" width="70.7109375" style="103" customWidth="1"/>
    <col min="516" max="516" width="10.7109375" style="103" customWidth="1"/>
    <col min="517" max="517" width="70.7109375" style="103" customWidth="1"/>
    <col min="518" max="518" width="5.7109375" style="103" customWidth="1"/>
    <col min="519" max="519" width="3.7109375" style="103" customWidth="1"/>
    <col min="520" max="521" width="10.7109375" style="103" customWidth="1"/>
    <col min="522" max="522" width="4" style="103" customWidth="1"/>
    <col min="523" max="768" width="9.140625" style="103"/>
    <col min="769" max="769" width="8.140625" style="103" customWidth="1"/>
    <col min="770" max="770" width="5.7109375" style="103" customWidth="1"/>
    <col min="771" max="771" width="70.7109375" style="103" customWidth="1"/>
    <col min="772" max="772" width="10.7109375" style="103" customWidth="1"/>
    <col min="773" max="773" width="70.7109375" style="103" customWidth="1"/>
    <col min="774" max="774" width="5.7109375" style="103" customWidth="1"/>
    <col min="775" max="775" width="3.7109375" style="103" customWidth="1"/>
    <col min="776" max="777" width="10.7109375" style="103" customWidth="1"/>
    <col min="778" max="778" width="4" style="103" customWidth="1"/>
    <col min="779" max="1024" width="9.140625" style="103"/>
    <col min="1025" max="1025" width="8.140625" style="103" customWidth="1"/>
    <col min="1026" max="1026" width="5.7109375" style="103" customWidth="1"/>
    <col min="1027" max="1027" width="70.7109375" style="103" customWidth="1"/>
    <col min="1028" max="1028" width="10.7109375" style="103" customWidth="1"/>
    <col min="1029" max="1029" width="70.7109375" style="103" customWidth="1"/>
    <col min="1030" max="1030" width="5.7109375" style="103" customWidth="1"/>
    <col min="1031" max="1031" width="3.7109375" style="103" customWidth="1"/>
    <col min="1032" max="1033" width="10.7109375" style="103" customWidth="1"/>
    <col min="1034" max="1034" width="4" style="103" customWidth="1"/>
    <col min="1035" max="1280" width="9.140625" style="103"/>
    <col min="1281" max="1281" width="8.140625" style="103" customWidth="1"/>
    <col min="1282" max="1282" width="5.7109375" style="103" customWidth="1"/>
    <col min="1283" max="1283" width="70.7109375" style="103" customWidth="1"/>
    <col min="1284" max="1284" width="10.7109375" style="103" customWidth="1"/>
    <col min="1285" max="1285" width="70.7109375" style="103" customWidth="1"/>
    <col min="1286" max="1286" width="5.7109375" style="103" customWidth="1"/>
    <col min="1287" max="1287" width="3.7109375" style="103" customWidth="1"/>
    <col min="1288" max="1289" width="10.7109375" style="103" customWidth="1"/>
    <col min="1290" max="1290" width="4" style="103" customWidth="1"/>
    <col min="1291" max="1536" width="9.140625" style="103"/>
    <col min="1537" max="1537" width="8.140625" style="103" customWidth="1"/>
    <col min="1538" max="1538" width="5.7109375" style="103" customWidth="1"/>
    <col min="1539" max="1539" width="70.7109375" style="103" customWidth="1"/>
    <col min="1540" max="1540" width="10.7109375" style="103" customWidth="1"/>
    <col min="1541" max="1541" width="70.7109375" style="103" customWidth="1"/>
    <col min="1542" max="1542" width="5.7109375" style="103" customWidth="1"/>
    <col min="1543" max="1543" width="3.7109375" style="103" customWidth="1"/>
    <col min="1544" max="1545" width="10.7109375" style="103" customWidth="1"/>
    <col min="1546" max="1546" width="4" style="103" customWidth="1"/>
    <col min="1547" max="1792" width="9.140625" style="103"/>
    <col min="1793" max="1793" width="8.140625" style="103" customWidth="1"/>
    <col min="1794" max="1794" width="5.7109375" style="103" customWidth="1"/>
    <col min="1795" max="1795" width="70.7109375" style="103" customWidth="1"/>
    <col min="1796" max="1796" width="10.7109375" style="103" customWidth="1"/>
    <col min="1797" max="1797" width="70.7109375" style="103" customWidth="1"/>
    <col min="1798" max="1798" width="5.7109375" style="103" customWidth="1"/>
    <col min="1799" max="1799" width="3.7109375" style="103" customWidth="1"/>
    <col min="1800" max="1801" width="10.7109375" style="103" customWidth="1"/>
    <col min="1802" max="1802" width="4" style="103" customWidth="1"/>
    <col min="1803" max="2048" width="9.140625" style="103"/>
    <col min="2049" max="2049" width="8.140625" style="103" customWidth="1"/>
    <col min="2050" max="2050" width="5.7109375" style="103" customWidth="1"/>
    <col min="2051" max="2051" width="70.7109375" style="103" customWidth="1"/>
    <col min="2052" max="2052" width="10.7109375" style="103" customWidth="1"/>
    <col min="2053" max="2053" width="70.7109375" style="103" customWidth="1"/>
    <col min="2054" max="2054" width="5.7109375" style="103" customWidth="1"/>
    <col min="2055" max="2055" width="3.7109375" style="103" customWidth="1"/>
    <col min="2056" max="2057" width="10.7109375" style="103" customWidth="1"/>
    <col min="2058" max="2058" width="4" style="103" customWidth="1"/>
    <col min="2059" max="2304" width="9.140625" style="103"/>
    <col min="2305" max="2305" width="8.140625" style="103" customWidth="1"/>
    <col min="2306" max="2306" width="5.7109375" style="103" customWidth="1"/>
    <col min="2307" max="2307" width="70.7109375" style="103" customWidth="1"/>
    <col min="2308" max="2308" width="10.7109375" style="103" customWidth="1"/>
    <col min="2309" max="2309" width="70.7109375" style="103" customWidth="1"/>
    <col min="2310" max="2310" width="5.7109375" style="103" customWidth="1"/>
    <col min="2311" max="2311" width="3.7109375" style="103" customWidth="1"/>
    <col min="2312" max="2313" width="10.7109375" style="103" customWidth="1"/>
    <col min="2314" max="2314" width="4" style="103" customWidth="1"/>
    <col min="2315" max="2560" width="9.140625" style="103"/>
    <col min="2561" max="2561" width="8.140625" style="103" customWidth="1"/>
    <col min="2562" max="2562" width="5.7109375" style="103" customWidth="1"/>
    <col min="2563" max="2563" width="70.7109375" style="103" customWidth="1"/>
    <col min="2564" max="2564" width="10.7109375" style="103" customWidth="1"/>
    <col min="2565" max="2565" width="70.7109375" style="103" customWidth="1"/>
    <col min="2566" max="2566" width="5.7109375" style="103" customWidth="1"/>
    <col min="2567" max="2567" width="3.7109375" style="103" customWidth="1"/>
    <col min="2568" max="2569" width="10.7109375" style="103" customWidth="1"/>
    <col min="2570" max="2570" width="4" style="103" customWidth="1"/>
    <col min="2571" max="2816" width="9.140625" style="103"/>
    <col min="2817" max="2817" width="8.140625" style="103" customWidth="1"/>
    <col min="2818" max="2818" width="5.7109375" style="103" customWidth="1"/>
    <col min="2819" max="2819" width="70.7109375" style="103" customWidth="1"/>
    <col min="2820" max="2820" width="10.7109375" style="103" customWidth="1"/>
    <col min="2821" max="2821" width="70.7109375" style="103" customWidth="1"/>
    <col min="2822" max="2822" width="5.7109375" style="103" customWidth="1"/>
    <col min="2823" max="2823" width="3.7109375" style="103" customWidth="1"/>
    <col min="2824" max="2825" width="10.7109375" style="103" customWidth="1"/>
    <col min="2826" max="2826" width="4" style="103" customWidth="1"/>
    <col min="2827" max="3072" width="9.140625" style="103"/>
    <col min="3073" max="3073" width="8.140625" style="103" customWidth="1"/>
    <col min="3074" max="3074" width="5.7109375" style="103" customWidth="1"/>
    <col min="3075" max="3075" width="70.7109375" style="103" customWidth="1"/>
    <col min="3076" max="3076" width="10.7109375" style="103" customWidth="1"/>
    <col min="3077" max="3077" width="70.7109375" style="103" customWidth="1"/>
    <col min="3078" max="3078" width="5.7109375" style="103" customWidth="1"/>
    <col min="3079" max="3079" width="3.7109375" style="103" customWidth="1"/>
    <col min="3080" max="3081" width="10.7109375" style="103" customWidth="1"/>
    <col min="3082" max="3082" width="4" style="103" customWidth="1"/>
    <col min="3083" max="3328" width="9.140625" style="103"/>
    <col min="3329" max="3329" width="8.140625" style="103" customWidth="1"/>
    <col min="3330" max="3330" width="5.7109375" style="103" customWidth="1"/>
    <col min="3331" max="3331" width="70.7109375" style="103" customWidth="1"/>
    <col min="3332" max="3332" width="10.7109375" style="103" customWidth="1"/>
    <col min="3333" max="3333" width="70.7109375" style="103" customWidth="1"/>
    <col min="3334" max="3334" width="5.7109375" style="103" customWidth="1"/>
    <col min="3335" max="3335" width="3.7109375" style="103" customWidth="1"/>
    <col min="3336" max="3337" width="10.7109375" style="103" customWidth="1"/>
    <col min="3338" max="3338" width="4" style="103" customWidth="1"/>
    <col min="3339" max="3584" width="9.140625" style="103"/>
    <col min="3585" max="3585" width="8.140625" style="103" customWidth="1"/>
    <col min="3586" max="3586" width="5.7109375" style="103" customWidth="1"/>
    <col min="3587" max="3587" width="70.7109375" style="103" customWidth="1"/>
    <col min="3588" max="3588" width="10.7109375" style="103" customWidth="1"/>
    <col min="3589" max="3589" width="70.7109375" style="103" customWidth="1"/>
    <col min="3590" max="3590" width="5.7109375" style="103" customWidth="1"/>
    <col min="3591" max="3591" width="3.7109375" style="103" customWidth="1"/>
    <col min="3592" max="3593" width="10.7109375" style="103" customWidth="1"/>
    <col min="3594" max="3594" width="4" style="103" customWidth="1"/>
    <col min="3595" max="3840" width="9.140625" style="103"/>
    <col min="3841" max="3841" width="8.140625" style="103" customWidth="1"/>
    <col min="3842" max="3842" width="5.7109375" style="103" customWidth="1"/>
    <col min="3843" max="3843" width="70.7109375" style="103" customWidth="1"/>
    <col min="3844" max="3844" width="10.7109375" style="103" customWidth="1"/>
    <col min="3845" max="3845" width="70.7109375" style="103" customWidth="1"/>
    <col min="3846" max="3846" width="5.7109375" style="103" customWidth="1"/>
    <col min="3847" max="3847" width="3.7109375" style="103" customWidth="1"/>
    <col min="3848" max="3849" width="10.7109375" style="103" customWidth="1"/>
    <col min="3850" max="3850" width="4" style="103" customWidth="1"/>
    <col min="3851" max="4096" width="9.140625" style="103"/>
    <col min="4097" max="4097" width="8.140625" style="103" customWidth="1"/>
    <col min="4098" max="4098" width="5.7109375" style="103" customWidth="1"/>
    <col min="4099" max="4099" width="70.7109375" style="103" customWidth="1"/>
    <col min="4100" max="4100" width="10.7109375" style="103" customWidth="1"/>
    <col min="4101" max="4101" width="70.7109375" style="103" customWidth="1"/>
    <col min="4102" max="4102" width="5.7109375" style="103" customWidth="1"/>
    <col min="4103" max="4103" width="3.7109375" style="103" customWidth="1"/>
    <col min="4104" max="4105" width="10.7109375" style="103" customWidth="1"/>
    <col min="4106" max="4106" width="4" style="103" customWidth="1"/>
    <col min="4107" max="4352" width="9.140625" style="103"/>
    <col min="4353" max="4353" width="8.140625" style="103" customWidth="1"/>
    <col min="4354" max="4354" width="5.7109375" style="103" customWidth="1"/>
    <col min="4355" max="4355" width="70.7109375" style="103" customWidth="1"/>
    <col min="4356" max="4356" width="10.7109375" style="103" customWidth="1"/>
    <col min="4357" max="4357" width="70.7109375" style="103" customWidth="1"/>
    <col min="4358" max="4358" width="5.7109375" style="103" customWidth="1"/>
    <col min="4359" max="4359" width="3.7109375" style="103" customWidth="1"/>
    <col min="4360" max="4361" width="10.7109375" style="103" customWidth="1"/>
    <col min="4362" max="4362" width="4" style="103" customWidth="1"/>
    <col min="4363" max="4608" width="9.140625" style="103"/>
    <col min="4609" max="4609" width="8.140625" style="103" customWidth="1"/>
    <col min="4610" max="4610" width="5.7109375" style="103" customWidth="1"/>
    <col min="4611" max="4611" width="70.7109375" style="103" customWidth="1"/>
    <col min="4612" max="4612" width="10.7109375" style="103" customWidth="1"/>
    <col min="4613" max="4613" width="70.7109375" style="103" customWidth="1"/>
    <col min="4614" max="4614" width="5.7109375" style="103" customWidth="1"/>
    <col min="4615" max="4615" width="3.7109375" style="103" customWidth="1"/>
    <col min="4616" max="4617" width="10.7109375" style="103" customWidth="1"/>
    <col min="4618" max="4618" width="4" style="103" customWidth="1"/>
    <col min="4619" max="4864" width="9.140625" style="103"/>
    <col min="4865" max="4865" width="8.140625" style="103" customWidth="1"/>
    <col min="4866" max="4866" width="5.7109375" style="103" customWidth="1"/>
    <col min="4867" max="4867" width="70.7109375" style="103" customWidth="1"/>
    <col min="4868" max="4868" width="10.7109375" style="103" customWidth="1"/>
    <col min="4869" max="4869" width="70.7109375" style="103" customWidth="1"/>
    <col min="4870" max="4870" width="5.7109375" style="103" customWidth="1"/>
    <col min="4871" max="4871" width="3.7109375" style="103" customWidth="1"/>
    <col min="4872" max="4873" width="10.7109375" style="103" customWidth="1"/>
    <col min="4874" max="4874" width="4" style="103" customWidth="1"/>
    <col min="4875" max="5120" width="9.140625" style="103"/>
    <col min="5121" max="5121" width="8.140625" style="103" customWidth="1"/>
    <col min="5122" max="5122" width="5.7109375" style="103" customWidth="1"/>
    <col min="5123" max="5123" width="70.7109375" style="103" customWidth="1"/>
    <col min="5124" max="5124" width="10.7109375" style="103" customWidth="1"/>
    <col min="5125" max="5125" width="70.7109375" style="103" customWidth="1"/>
    <col min="5126" max="5126" width="5.7109375" style="103" customWidth="1"/>
    <col min="5127" max="5127" width="3.7109375" style="103" customWidth="1"/>
    <col min="5128" max="5129" width="10.7109375" style="103" customWidth="1"/>
    <col min="5130" max="5130" width="4" style="103" customWidth="1"/>
    <col min="5131" max="5376" width="9.140625" style="103"/>
    <col min="5377" max="5377" width="8.140625" style="103" customWidth="1"/>
    <col min="5378" max="5378" width="5.7109375" style="103" customWidth="1"/>
    <col min="5379" max="5379" width="70.7109375" style="103" customWidth="1"/>
    <col min="5380" max="5380" width="10.7109375" style="103" customWidth="1"/>
    <col min="5381" max="5381" width="70.7109375" style="103" customWidth="1"/>
    <col min="5382" max="5382" width="5.7109375" style="103" customWidth="1"/>
    <col min="5383" max="5383" width="3.7109375" style="103" customWidth="1"/>
    <col min="5384" max="5385" width="10.7109375" style="103" customWidth="1"/>
    <col min="5386" max="5386" width="4" style="103" customWidth="1"/>
    <col min="5387" max="5632" width="9.140625" style="103"/>
    <col min="5633" max="5633" width="8.140625" style="103" customWidth="1"/>
    <col min="5634" max="5634" width="5.7109375" style="103" customWidth="1"/>
    <col min="5635" max="5635" width="70.7109375" style="103" customWidth="1"/>
    <col min="5636" max="5636" width="10.7109375" style="103" customWidth="1"/>
    <col min="5637" max="5637" width="70.7109375" style="103" customWidth="1"/>
    <col min="5638" max="5638" width="5.7109375" style="103" customWidth="1"/>
    <col min="5639" max="5639" width="3.7109375" style="103" customWidth="1"/>
    <col min="5640" max="5641" width="10.7109375" style="103" customWidth="1"/>
    <col min="5642" max="5642" width="4" style="103" customWidth="1"/>
    <col min="5643" max="5888" width="9.140625" style="103"/>
    <col min="5889" max="5889" width="8.140625" style="103" customWidth="1"/>
    <col min="5890" max="5890" width="5.7109375" style="103" customWidth="1"/>
    <col min="5891" max="5891" width="70.7109375" style="103" customWidth="1"/>
    <col min="5892" max="5892" width="10.7109375" style="103" customWidth="1"/>
    <col min="5893" max="5893" width="70.7109375" style="103" customWidth="1"/>
    <col min="5894" max="5894" width="5.7109375" style="103" customWidth="1"/>
    <col min="5895" max="5895" width="3.7109375" style="103" customWidth="1"/>
    <col min="5896" max="5897" width="10.7109375" style="103" customWidth="1"/>
    <col min="5898" max="5898" width="4" style="103" customWidth="1"/>
    <col min="5899" max="6144" width="9.140625" style="103"/>
    <col min="6145" max="6145" width="8.140625" style="103" customWidth="1"/>
    <col min="6146" max="6146" width="5.7109375" style="103" customWidth="1"/>
    <col min="6147" max="6147" width="70.7109375" style="103" customWidth="1"/>
    <col min="6148" max="6148" width="10.7109375" style="103" customWidth="1"/>
    <col min="6149" max="6149" width="70.7109375" style="103" customWidth="1"/>
    <col min="6150" max="6150" width="5.7109375" style="103" customWidth="1"/>
    <col min="6151" max="6151" width="3.7109375" style="103" customWidth="1"/>
    <col min="6152" max="6153" width="10.7109375" style="103" customWidth="1"/>
    <col min="6154" max="6154" width="4" style="103" customWidth="1"/>
    <col min="6155" max="6400" width="9.140625" style="103"/>
    <col min="6401" max="6401" width="8.140625" style="103" customWidth="1"/>
    <col min="6402" max="6402" width="5.7109375" style="103" customWidth="1"/>
    <col min="6403" max="6403" width="70.7109375" style="103" customWidth="1"/>
    <col min="6404" max="6404" width="10.7109375" style="103" customWidth="1"/>
    <col min="6405" max="6405" width="70.7109375" style="103" customWidth="1"/>
    <col min="6406" max="6406" width="5.7109375" style="103" customWidth="1"/>
    <col min="6407" max="6407" width="3.7109375" style="103" customWidth="1"/>
    <col min="6408" max="6409" width="10.7109375" style="103" customWidth="1"/>
    <col min="6410" max="6410" width="4" style="103" customWidth="1"/>
    <col min="6411" max="6656" width="9.140625" style="103"/>
    <col min="6657" max="6657" width="8.140625" style="103" customWidth="1"/>
    <col min="6658" max="6658" width="5.7109375" style="103" customWidth="1"/>
    <col min="6659" max="6659" width="70.7109375" style="103" customWidth="1"/>
    <col min="6660" max="6660" width="10.7109375" style="103" customWidth="1"/>
    <col min="6661" max="6661" width="70.7109375" style="103" customWidth="1"/>
    <col min="6662" max="6662" width="5.7109375" style="103" customWidth="1"/>
    <col min="6663" max="6663" width="3.7109375" style="103" customWidth="1"/>
    <col min="6664" max="6665" width="10.7109375" style="103" customWidth="1"/>
    <col min="6666" max="6666" width="4" style="103" customWidth="1"/>
    <col min="6667" max="6912" width="9.140625" style="103"/>
    <col min="6913" max="6913" width="8.140625" style="103" customWidth="1"/>
    <col min="6914" max="6914" width="5.7109375" style="103" customWidth="1"/>
    <col min="6915" max="6915" width="70.7109375" style="103" customWidth="1"/>
    <col min="6916" max="6916" width="10.7109375" style="103" customWidth="1"/>
    <col min="6917" max="6917" width="70.7109375" style="103" customWidth="1"/>
    <col min="6918" max="6918" width="5.7109375" style="103" customWidth="1"/>
    <col min="6919" max="6919" width="3.7109375" style="103" customWidth="1"/>
    <col min="6920" max="6921" width="10.7109375" style="103" customWidth="1"/>
    <col min="6922" max="6922" width="4" style="103" customWidth="1"/>
    <col min="6923" max="7168" width="9.140625" style="103"/>
    <col min="7169" max="7169" width="8.140625" style="103" customWidth="1"/>
    <col min="7170" max="7170" width="5.7109375" style="103" customWidth="1"/>
    <col min="7171" max="7171" width="70.7109375" style="103" customWidth="1"/>
    <col min="7172" max="7172" width="10.7109375" style="103" customWidth="1"/>
    <col min="7173" max="7173" width="70.7109375" style="103" customWidth="1"/>
    <col min="7174" max="7174" width="5.7109375" style="103" customWidth="1"/>
    <col min="7175" max="7175" width="3.7109375" style="103" customWidth="1"/>
    <col min="7176" max="7177" width="10.7109375" style="103" customWidth="1"/>
    <col min="7178" max="7178" width="4" style="103" customWidth="1"/>
    <col min="7179" max="7424" width="9.140625" style="103"/>
    <col min="7425" max="7425" width="8.140625" style="103" customWidth="1"/>
    <col min="7426" max="7426" width="5.7109375" style="103" customWidth="1"/>
    <col min="7427" max="7427" width="70.7109375" style="103" customWidth="1"/>
    <col min="7428" max="7428" width="10.7109375" style="103" customWidth="1"/>
    <col min="7429" max="7429" width="70.7109375" style="103" customWidth="1"/>
    <col min="7430" max="7430" width="5.7109375" style="103" customWidth="1"/>
    <col min="7431" max="7431" width="3.7109375" style="103" customWidth="1"/>
    <col min="7432" max="7433" width="10.7109375" style="103" customWidth="1"/>
    <col min="7434" max="7434" width="4" style="103" customWidth="1"/>
    <col min="7435" max="7680" width="9.140625" style="103"/>
    <col min="7681" max="7681" width="8.140625" style="103" customWidth="1"/>
    <col min="7682" max="7682" width="5.7109375" style="103" customWidth="1"/>
    <col min="7683" max="7683" width="70.7109375" style="103" customWidth="1"/>
    <col min="7684" max="7684" width="10.7109375" style="103" customWidth="1"/>
    <col min="7685" max="7685" width="70.7109375" style="103" customWidth="1"/>
    <col min="7686" max="7686" width="5.7109375" style="103" customWidth="1"/>
    <col min="7687" max="7687" width="3.7109375" style="103" customWidth="1"/>
    <col min="7688" max="7689" width="10.7109375" style="103" customWidth="1"/>
    <col min="7690" max="7690" width="4" style="103" customWidth="1"/>
    <col min="7691" max="7936" width="9.140625" style="103"/>
    <col min="7937" max="7937" width="8.140625" style="103" customWidth="1"/>
    <col min="7938" max="7938" width="5.7109375" style="103" customWidth="1"/>
    <col min="7939" max="7939" width="70.7109375" style="103" customWidth="1"/>
    <col min="7940" max="7940" width="10.7109375" style="103" customWidth="1"/>
    <col min="7941" max="7941" width="70.7109375" style="103" customWidth="1"/>
    <col min="7942" max="7942" width="5.7109375" style="103" customWidth="1"/>
    <col min="7943" max="7943" width="3.7109375" style="103" customWidth="1"/>
    <col min="7944" max="7945" width="10.7109375" style="103" customWidth="1"/>
    <col min="7946" max="7946" width="4" style="103" customWidth="1"/>
    <col min="7947" max="8192" width="9.140625" style="103"/>
    <col min="8193" max="8193" width="8.140625" style="103" customWidth="1"/>
    <col min="8194" max="8194" width="5.7109375" style="103" customWidth="1"/>
    <col min="8195" max="8195" width="70.7109375" style="103" customWidth="1"/>
    <col min="8196" max="8196" width="10.7109375" style="103" customWidth="1"/>
    <col min="8197" max="8197" width="70.7109375" style="103" customWidth="1"/>
    <col min="8198" max="8198" width="5.7109375" style="103" customWidth="1"/>
    <col min="8199" max="8199" width="3.7109375" style="103" customWidth="1"/>
    <col min="8200" max="8201" width="10.7109375" style="103" customWidth="1"/>
    <col min="8202" max="8202" width="4" style="103" customWidth="1"/>
    <col min="8203" max="8448" width="9.140625" style="103"/>
    <col min="8449" max="8449" width="8.140625" style="103" customWidth="1"/>
    <col min="8450" max="8450" width="5.7109375" style="103" customWidth="1"/>
    <col min="8451" max="8451" width="70.7109375" style="103" customWidth="1"/>
    <col min="8452" max="8452" width="10.7109375" style="103" customWidth="1"/>
    <col min="8453" max="8453" width="70.7109375" style="103" customWidth="1"/>
    <col min="8454" max="8454" width="5.7109375" style="103" customWidth="1"/>
    <col min="8455" max="8455" width="3.7109375" style="103" customWidth="1"/>
    <col min="8456" max="8457" width="10.7109375" style="103" customWidth="1"/>
    <col min="8458" max="8458" width="4" style="103" customWidth="1"/>
    <col min="8459" max="8704" width="9.140625" style="103"/>
    <col min="8705" max="8705" width="8.140625" style="103" customWidth="1"/>
    <col min="8706" max="8706" width="5.7109375" style="103" customWidth="1"/>
    <col min="8707" max="8707" width="70.7109375" style="103" customWidth="1"/>
    <col min="8708" max="8708" width="10.7109375" style="103" customWidth="1"/>
    <col min="8709" max="8709" width="70.7109375" style="103" customWidth="1"/>
    <col min="8710" max="8710" width="5.7109375" style="103" customWidth="1"/>
    <col min="8711" max="8711" width="3.7109375" style="103" customWidth="1"/>
    <col min="8712" max="8713" width="10.7109375" style="103" customWidth="1"/>
    <col min="8714" max="8714" width="4" style="103" customWidth="1"/>
    <col min="8715" max="8960" width="9.140625" style="103"/>
    <col min="8961" max="8961" width="8.140625" style="103" customWidth="1"/>
    <col min="8962" max="8962" width="5.7109375" style="103" customWidth="1"/>
    <col min="8963" max="8963" width="70.7109375" style="103" customWidth="1"/>
    <col min="8964" max="8964" width="10.7109375" style="103" customWidth="1"/>
    <col min="8965" max="8965" width="70.7109375" style="103" customWidth="1"/>
    <col min="8966" max="8966" width="5.7109375" style="103" customWidth="1"/>
    <col min="8967" max="8967" width="3.7109375" style="103" customWidth="1"/>
    <col min="8968" max="8969" width="10.7109375" style="103" customWidth="1"/>
    <col min="8970" max="8970" width="4" style="103" customWidth="1"/>
    <col min="8971" max="9216" width="9.140625" style="103"/>
    <col min="9217" max="9217" width="8.140625" style="103" customWidth="1"/>
    <col min="9218" max="9218" width="5.7109375" style="103" customWidth="1"/>
    <col min="9219" max="9219" width="70.7109375" style="103" customWidth="1"/>
    <col min="9220" max="9220" width="10.7109375" style="103" customWidth="1"/>
    <col min="9221" max="9221" width="70.7109375" style="103" customWidth="1"/>
    <col min="9222" max="9222" width="5.7109375" style="103" customWidth="1"/>
    <col min="9223" max="9223" width="3.7109375" style="103" customWidth="1"/>
    <col min="9224" max="9225" width="10.7109375" style="103" customWidth="1"/>
    <col min="9226" max="9226" width="4" style="103" customWidth="1"/>
    <col min="9227" max="9472" width="9.140625" style="103"/>
    <col min="9473" max="9473" width="8.140625" style="103" customWidth="1"/>
    <col min="9474" max="9474" width="5.7109375" style="103" customWidth="1"/>
    <col min="9475" max="9475" width="70.7109375" style="103" customWidth="1"/>
    <col min="9476" max="9476" width="10.7109375" style="103" customWidth="1"/>
    <col min="9477" max="9477" width="70.7109375" style="103" customWidth="1"/>
    <col min="9478" max="9478" width="5.7109375" style="103" customWidth="1"/>
    <col min="9479" max="9479" width="3.7109375" style="103" customWidth="1"/>
    <col min="9480" max="9481" width="10.7109375" style="103" customWidth="1"/>
    <col min="9482" max="9482" width="4" style="103" customWidth="1"/>
    <col min="9483" max="9728" width="9.140625" style="103"/>
    <col min="9729" max="9729" width="8.140625" style="103" customWidth="1"/>
    <col min="9730" max="9730" width="5.7109375" style="103" customWidth="1"/>
    <col min="9731" max="9731" width="70.7109375" style="103" customWidth="1"/>
    <col min="9732" max="9732" width="10.7109375" style="103" customWidth="1"/>
    <col min="9733" max="9733" width="70.7109375" style="103" customWidth="1"/>
    <col min="9734" max="9734" width="5.7109375" style="103" customWidth="1"/>
    <col min="9735" max="9735" width="3.7109375" style="103" customWidth="1"/>
    <col min="9736" max="9737" width="10.7109375" style="103" customWidth="1"/>
    <col min="9738" max="9738" width="4" style="103" customWidth="1"/>
    <col min="9739" max="9984" width="9.140625" style="103"/>
    <col min="9985" max="9985" width="8.140625" style="103" customWidth="1"/>
    <col min="9986" max="9986" width="5.7109375" style="103" customWidth="1"/>
    <col min="9987" max="9987" width="70.7109375" style="103" customWidth="1"/>
    <col min="9988" max="9988" width="10.7109375" style="103" customWidth="1"/>
    <col min="9989" max="9989" width="70.7109375" style="103" customWidth="1"/>
    <col min="9990" max="9990" width="5.7109375" style="103" customWidth="1"/>
    <col min="9991" max="9991" width="3.7109375" style="103" customWidth="1"/>
    <col min="9992" max="9993" width="10.7109375" style="103" customWidth="1"/>
    <col min="9994" max="9994" width="4" style="103" customWidth="1"/>
    <col min="9995" max="10240" width="9.140625" style="103"/>
    <col min="10241" max="10241" width="8.140625" style="103" customWidth="1"/>
    <col min="10242" max="10242" width="5.7109375" style="103" customWidth="1"/>
    <col min="10243" max="10243" width="70.7109375" style="103" customWidth="1"/>
    <col min="10244" max="10244" width="10.7109375" style="103" customWidth="1"/>
    <col min="10245" max="10245" width="70.7109375" style="103" customWidth="1"/>
    <col min="10246" max="10246" width="5.7109375" style="103" customWidth="1"/>
    <col min="10247" max="10247" width="3.7109375" style="103" customWidth="1"/>
    <col min="10248" max="10249" width="10.7109375" style="103" customWidth="1"/>
    <col min="10250" max="10250" width="4" style="103" customWidth="1"/>
    <col min="10251" max="10496" width="9.140625" style="103"/>
    <col min="10497" max="10497" width="8.140625" style="103" customWidth="1"/>
    <col min="10498" max="10498" width="5.7109375" style="103" customWidth="1"/>
    <col min="10499" max="10499" width="70.7109375" style="103" customWidth="1"/>
    <col min="10500" max="10500" width="10.7109375" style="103" customWidth="1"/>
    <col min="10501" max="10501" width="70.7109375" style="103" customWidth="1"/>
    <col min="10502" max="10502" width="5.7109375" style="103" customWidth="1"/>
    <col min="10503" max="10503" width="3.7109375" style="103" customWidth="1"/>
    <col min="10504" max="10505" width="10.7109375" style="103" customWidth="1"/>
    <col min="10506" max="10506" width="4" style="103" customWidth="1"/>
    <col min="10507" max="10752" width="9.140625" style="103"/>
    <col min="10753" max="10753" width="8.140625" style="103" customWidth="1"/>
    <col min="10754" max="10754" width="5.7109375" style="103" customWidth="1"/>
    <col min="10755" max="10755" width="70.7109375" style="103" customWidth="1"/>
    <col min="10756" max="10756" width="10.7109375" style="103" customWidth="1"/>
    <col min="10757" max="10757" width="70.7109375" style="103" customWidth="1"/>
    <col min="10758" max="10758" width="5.7109375" style="103" customWidth="1"/>
    <col min="10759" max="10759" width="3.7109375" style="103" customWidth="1"/>
    <col min="10760" max="10761" width="10.7109375" style="103" customWidth="1"/>
    <col min="10762" max="10762" width="4" style="103" customWidth="1"/>
    <col min="10763" max="11008" width="9.140625" style="103"/>
    <col min="11009" max="11009" width="8.140625" style="103" customWidth="1"/>
    <col min="11010" max="11010" width="5.7109375" style="103" customWidth="1"/>
    <col min="11011" max="11011" width="70.7109375" style="103" customWidth="1"/>
    <col min="11012" max="11012" width="10.7109375" style="103" customWidth="1"/>
    <col min="11013" max="11013" width="70.7109375" style="103" customWidth="1"/>
    <col min="11014" max="11014" width="5.7109375" style="103" customWidth="1"/>
    <col min="11015" max="11015" width="3.7109375" style="103" customWidth="1"/>
    <col min="11016" max="11017" width="10.7109375" style="103" customWidth="1"/>
    <col min="11018" max="11018" width="4" style="103" customWidth="1"/>
    <col min="11019" max="11264" width="9.140625" style="103"/>
    <col min="11265" max="11265" width="8.140625" style="103" customWidth="1"/>
    <col min="11266" max="11266" width="5.7109375" style="103" customWidth="1"/>
    <col min="11267" max="11267" width="70.7109375" style="103" customWidth="1"/>
    <col min="11268" max="11268" width="10.7109375" style="103" customWidth="1"/>
    <col min="11269" max="11269" width="70.7109375" style="103" customWidth="1"/>
    <col min="11270" max="11270" width="5.7109375" style="103" customWidth="1"/>
    <col min="11271" max="11271" width="3.7109375" style="103" customWidth="1"/>
    <col min="11272" max="11273" width="10.7109375" style="103" customWidth="1"/>
    <col min="11274" max="11274" width="4" style="103" customWidth="1"/>
    <col min="11275" max="11520" width="9.140625" style="103"/>
    <col min="11521" max="11521" width="8.140625" style="103" customWidth="1"/>
    <col min="11522" max="11522" width="5.7109375" style="103" customWidth="1"/>
    <col min="11523" max="11523" width="70.7109375" style="103" customWidth="1"/>
    <col min="11524" max="11524" width="10.7109375" style="103" customWidth="1"/>
    <col min="11525" max="11525" width="70.7109375" style="103" customWidth="1"/>
    <col min="11526" max="11526" width="5.7109375" style="103" customWidth="1"/>
    <col min="11527" max="11527" width="3.7109375" style="103" customWidth="1"/>
    <col min="11528" max="11529" width="10.7109375" style="103" customWidth="1"/>
    <col min="11530" max="11530" width="4" style="103" customWidth="1"/>
    <col min="11531" max="11776" width="9.140625" style="103"/>
    <col min="11777" max="11777" width="8.140625" style="103" customWidth="1"/>
    <col min="11778" max="11778" width="5.7109375" style="103" customWidth="1"/>
    <col min="11779" max="11779" width="70.7109375" style="103" customWidth="1"/>
    <col min="11780" max="11780" width="10.7109375" style="103" customWidth="1"/>
    <col min="11781" max="11781" width="70.7109375" style="103" customWidth="1"/>
    <col min="11782" max="11782" width="5.7109375" style="103" customWidth="1"/>
    <col min="11783" max="11783" width="3.7109375" style="103" customWidth="1"/>
    <col min="11784" max="11785" width="10.7109375" style="103" customWidth="1"/>
    <col min="11786" max="11786" width="4" style="103" customWidth="1"/>
    <col min="11787" max="12032" width="9.140625" style="103"/>
    <col min="12033" max="12033" width="8.140625" style="103" customWidth="1"/>
    <col min="12034" max="12034" width="5.7109375" style="103" customWidth="1"/>
    <col min="12035" max="12035" width="70.7109375" style="103" customWidth="1"/>
    <col min="12036" max="12036" width="10.7109375" style="103" customWidth="1"/>
    <col min="12037" max="12037" width="70.7109375" style="103" customWidth="1"/>
    <col min="12038" max="12038" width="5.7109375" style="103" customWidth="1"/>
    <col min="12039" max="12039" width="3.7109375" style="103" customWidth="1"/>
    <col min="12040" max="12041" width="10.7109375" style="103" customWidth="1"/>
    <col min="12042" max="12042" width="4" style="103" customWidth="1"/>
    <col min="12043" max="12288" width="9.140625" style="103"/>
    <col min="12289" max="12289" width="8.140625" style="103" customWidth="1"/>
    <col min="12290" max="12290" width="5.7109375" style="103" customWidth="1"/>
    <col min="12291" max="12291" width="70.7109375" style="103" customWidth="1"/>
    <col min="12292" max="12292" width="10.7109375" style="103" customWidth="1"/>
    <col min="12293" max="12293" width="70.7109375" style="103" customWidth="1"/>
    <col min="12294" max="12294" width="5.7109375" style="103" customWidth="1"/>
    <col min="12295" max="12295" width="3.7109375" style="103" customWidth="1"/>
    <col min="12296" max="12297" width="10.7109375" style="103" customWidth="1"/>
    <col min="12298" max="12298" width="4" style="103" customWidth="1"/>
    <col min="12299" max="12544" width="9.140625" style="103"/>
    <col min="12545" max="12545" width="8.140625" style="103" customWidth="1"/>
    <col min="12546" max="12546" width="5.7109375" style="103" customWidth="1"/>
    <col min="12547" max="12547" width="70.7109375" style="103" customWidth="1"/>
    <col min="12548" max="12548" width="10.7109375" style="103" customWidth="1"/>
    <col min="12549" max="12549" width="70.7109375" style="103" customWidth="1"/>
    <col min="12550" max="12550" width="5.7109375" style="103" customWidth="1"/>
    <col min="12551" max="12551" width="3.7109375" style="103" customWidth="1"/>
    <col min="12552" max="12553" width="10.7109375" style="103" customWidth="1"/>
    <col min="12554" max="12554" width="4" style="103" customWidth="1"/>
    <col min="12555" max="12800" width="9.140625" style="103"/>
    <col min="12801" max="12801" width="8.140625" style="103" customWidth="1"/>
    <col min="12802" max="12802" width="5.7109375" style="103" customWidth="1"/>
    <col min="12803" max="12803" width="70.7109375" style="103" customWidth="1"/>
    <col min="12804" max="12804" width="10.7109375" style="103" customWidth="1"/>
    <col min="12805" max="12805" width="70.7109375" style="103" customWidth="1"/>
    <col min="12806" max="12806" width="5.7109375" style="103" customWidth="1"/>
    <col min="12807" max="12807" width="3.7109375" style="103" customWidth="1"/>
    <col min="12808" max="12809" width="10.7109375" style="103" customWidth="1"/>
    <col min="12810" max="12810" width="4" style="103" customWidth="1"/>
    <col min="12811" max="13056" width="9.140625" style="103"/>
    <col min="13057" max="13057" width="8.140625" style="103" customWidth="1"/>
    <col min="13058" max="13058" width="5.7109375" style="103" customWidth="1"/>
    <col min="13059" max="13059" width="70.7109375" style="103" customWidth="1"/>
    <col min="13060" max="13060" width="10.7109375" style="103" customWidth="1"/>
    <col min="13061" max="13061" width="70.7109375" style="103" customWidth="1"/>
    <col min="13062" max="13062" width="5.7109375" style="103" customWidth="1"/>
    <col min="13063" max="13063" width="3.7109375" style="103" customWidth="1"/>
    <col min="13064" max="13065" width="10.7109375" style="103" customWidth="1"/>
    <col min="13066" max="13066" width="4" style="103" customWidth="1"/>
    <col min="13067" max="13312" width="9.140625" style="103"/>
    <col min="13313" max="13313" width="8.140625" style="103" customWidth="1"/>
    <col min="13314" max="13314" width="5.7109375" style="103" customWidth="1"/>
    <col min="13315" max="13315" width="70.7109375" style="103" customWidth="1"/>
    <col min="13316" max="13316" width="10.7109375" style="103" customWidth="1"/>
    <col min="13317" max="13317" width="70.7109375" style="103" customWidth="1"/>
    <col min="13318" max="13318" width="5.7109375" style="103" customWidth="1"/>
    <col min="13319" max="13319" width="3.7109375" style="103" customWidth="1"/>
    <col min="13320" max="13321" width="10.7109375" style="103" customWidth="1"/>
    <col min="13322" max="13322" width="4" style="103" customWidth="1"/>
    <col min="13323" max="13568" width="9.140625" style="103"/>
    <col min="13569" max="13569" width="8.140625" style="103" customWidth="1"/>
    <col min="13570" max="13570" width="5.7109375" style="103" customWidth="1"/>
    <col min="13571" max="13571" width="70.7109375" style="103" customWidth="1"/>
    <col min="13572" max="13572" width="10.7109375" style="103" customWidth="1"/>
    <col min="13573" max="13573" width="70.7109375" style="103" customWidth="1"/>
    <col min="13574" max="13574" width="5.7109375" style="103" customWidth="1"/>
    <col min="13575" max="13575" width="3.7109375" style="103" customWidth="1"/>
    <col min="13576" max="13577" width="10.7109375" style="103" customWidth="1"/>
    <col min="13578" max="13578" width="4" style="103" customWidth="1"/>
    <col min="13579" max="13824" width="9.140625" style="103"/>
    <col min="13825" max="13825" width="8.140625" style="103" customWidth="1"/>
    <col min="13826" max="13826" width="5.7109375" style="103" customWidth="1"/>
    <col min="13827" max="13827" width="70.7109375" style="103" customWidth="1"/>
    <col min="13828" max="13828" width="10.7109375" style="103" customWidth="1"/>
    <col min="13829" max="13829" width="70.7109375" style="103" customWidth="1"/>
    <col min="13830" max="13830" width="5.7109375" style="103" customWidth="1"/>
    <col min="13831" max="13831" width="3.7109375" style="103" customWidth="1"/>
    <col min="13832" max="13833" width="10.7109375" style="103" customWidth="1"/>
    <col min="13834" max="13834" width="4" style="103" customWidth="1"/>
    <col min="13835" max="14080" width="9.140625" style="103"/>
    <col min="14081" max="14081" width="8.140625" style="103" customWidth="1"/>
    <col min="14082" max="14082" width="5.7109375" style="103" customWidth="1"/>
    <col min="14083" max="14083" width="70.7109375" style="103" customWidth="1"/>
    <col min="14084" max="14084" width="10.7109375" style="103" customWidth="1"/>
    <col min="14085" max="14085" width="70.7109375" style="103" customWidth="1"/>
    <col min="14086" max="14086" width="5.7109375" style="103" customWidth="1"/>
    <col min="14087" max="14087" width="3.7109375" style="103" customWidth="1"/>
    <col min="14088" max="14089" width="10.7109375" style="103" customWidth="1"/>
    <col min="14090" max="14090" width="4" style="103" customWidth="1"/>
    <col min="14091" max="14336" width="9.140625" style="103"/>
    <col min="14337" max="14337" width="8.140625" style="103" customWidth="1"/>
    <col min="14338" max="14338" width="5.7109375" style="103" customWidth="1"/>
    <col min="14339" max="14339" width="70.7109375" style="103" customWidth="1"/>
    <col min="14340" max="14340" width="10.7109375" style="103" customWidth="1"/>
    <col min="14341" max="14341" width="70.7109375" style="103" customWidth="1"/>
    <col min="14342" max="14342" width="5.7109375" style="103" customWidth="1"/>
    <col min="14343" max="14343" width="3.7109375" style="103" customWidth="1"/>
    <col min="14344" max="14345" width="10.7109375" style="103" customWidth="1"/>
    <col min="14346" max="14346" width="4" style="103" customWidth="1"/>
    <col min="14347" max="14592" width="9.140625" style="103"/>
    <col min="14593" max="14593" width="8.140625" style="103" customWidth="1"/>
    <col min="14594" max="14594" width="5.7109375" style="103" customWidth="1"/>
    <col min="14595" max="14595" width="70.7109375" style="103" customWidth="1"/>
    <col min="14596" max="14596" width="10.7109375" style="103" customWidth="1"/>
    <col min="14597" max="14597" width="70.7109375" style="103" customWidth="1"/>
    <col min="14598" max="14598" width="5.7109375" style="103" customWidth="1"/>
    <col min="14599" max="14599" width="3.7109375" style="103" customWidth="1"/>
    <col min="14600" max="14601" width="10.7109375" style="103" customWidth="1"/>
    <col min="14602" max="14602" width="4" style="103" customWidth="1"/>
    <col min="14603" max="14848" width="9.140625" style="103"/>
    <col min="14849" max="14849" width="8.140625" style="103" customWidth="1"/>
    <col min="14850" max="14850" width="5.7109375" style="103" customWidth="1"/>
    <col min="14851" max="14851" width="70.7109375" style="103" customWidth="1"/>
    <col min="14852" max="14852" width="10.7109375" style="103" customWidth="1"/>
    <col min="14853" max="14853" width="70.7109375" style="103" customWidth="1"/>
    <col min="14854" max="14854" width="5.7109375" style="103" customWidth="1"/>
    <col min="14855" max="14855" width="3.7109375" style="103" customWidth="1"/>
    <col min="14856" max="14857" width="10.7109375" style="103" customWidth="1"/>
    <col min="14858" max="14858" width="4" style="103" customWidth="1"/>
    <col min="14859" max="15104" width="9.140625" style="103"/>
    <col min="15105" max="15105" width="8.140625" style="103" customWidth="1"/>
    <col min="15106" max="15106" width="5.7109375" style="103" customWidth="1"/>
    <col min="15107" max="15107" width="70.7109375" style="103" customWidth="1"/>
    <col min="15108" max="15108" width="10.7109375" style="103" customWidth="1"/>
    <col min="15109" max="15109" width="70.7109375" style="103" customWidth="1"/>
    <col min="15110" max="15110" width="5.7109375" style="103" customWidth="1"/>
    <col min="15111" max="15111" width="3.7109375" style="103" customWidth="1"/>
    <col min="15112" max="15113" width="10.7109375" style="103" customWidth="1"/>
    <col min="15114" max="15114" width="4" style="103" customWidth="1"/>
    <col min="15115" max="15360" width="9.140625" style="103"/>
    <col min="15361" max="15361" width="8.140625" style="103" customWidth="1"/>
    <col min="15362" max="15362" width="5.7109375" style="103" customWidth="1"/>
    <col min="15363" max="15363" width="70.7109375" style="103" customWidth="1"/>
    <col min="15364" max="15364" width="10.7109375" style="103" customWidth="1"/>
    <col min="15365" max="15365" width="70.7109375" style="103" customWidth="1"/>
    <col min="15366" max="15366" width="5.7109375" style="103" customWidth="1"/>
    <col min="15367" max="15367" width="3.7109375" style="103" customWidth="1"/>
    <col min="15368" max="15369" width="10.7109375" style="103" customWidth="1"/>
    <col min="15370" max="15370" width="4" style="103" customWidth="1"/>
    <col min="15371" max="15616" width="9.140625" style="103"/>
    <col min="15617" max="15617" width="8.140625" style="103" customWidth="1"/>
    <col min="15618" max="15618" width="5.7109375" style="103" customWidth="1"/>
    <col min="15619" max="15619" width="70.7109375" style="103" customWidth="1"/>
    <col min="15620" max="15620" width="10.7109375" style="103" customWidth="1"/>
    <col min="15621" max="15621" width="70.7109375" style="103" customWidth="1"/>
    <col min="15622" max="15622" width="5.7109375" style="103" customWidth="1"/>
    <col min="15623" max="15623" width="3.7109375" style="103" customWidth="1"/>
    <col min="15624" max="15625" width="10.7109375" style="103" customWidth="1"/>
    <col min="15626" max="15626" width="4" style="103" customWidth="1"/>
    <col min="15627" max="15872" width="9.140625" style="103"/>
    <col min="15873" max="15873" width="8.140625" style="103" customWidth="1"/>
    <col min="15874" max="15874" width="5.7109375" style="103" customWidth="1"/>
    <col min="15875" max="15875" width="70.7109375" style="103" customWidth="1"/>
    <col min="15876" max="15876" width="10.7109375" style="103" customWidth="1"/>
    <col min="15877" max="15877" width="70.7109375" style="103" customWidth="1"/>
    <col min="15878" max="15878" width="5.7109375" style="103" customWidth="1"/>
    <col min="15879" max="15879" width="3.7109375" style="103" customWidth="1"/>
    <col min="15880" max="15881" width="10.7109375" style="103" customWidth="1"/>
    <col min="15882" max="15882" width="4" style="103" customWidth="1"/>
    <col min="15883" max="16128" width="9.140625" style="103"/>
    <col min="16129" max="16129" width="8.140625" style="103" customWidth="1"/>
    <col min="16130" max="16130" width="5.7109375" style="103" customWidth="1"/>
    <col min="16131" max="16131" width="70.7109375" style="103" customWidth="1"/>
    <col min="16132" max="16132" width="10.7109375" style="103" customWidth="1"/>
    <col min="16133" max="16133" width="70.7109375" style="103" customWidth="1"/>
    <col min="16134" max="16134" width="5.7109375" style="103" customWidth="1"/>
    <col min="16135" max="16135" width="3.7109375" style="103" customWidth="1"/>
    <col min="16136" max="16137" width="10.7109375" style="103" customWidth="1"/>
    <col min="16138" max="16138" width="4" style="103" customWidth="1"/>
    <col min="16139" max="16384" width="9.140625" style="103"/>
  </cols>
  <sheetData>
    <row r="1" spans="1:12" ht="15" customHeight="1" thickBot="1" x14ac:dyDescent="0.4"/>
    <row r="2" spans="1:12" ht="15" customHeight="1" x14ac:dyDescent="0.35">
      <c r="B2" s="104"/>
      <c r="C2" s="105"/>
      <c r="D2" s="105"/>
      <c r="E2" s="105"/>
      <c r="F2" s="106"/>
      <c r="G2" s="107"/>
      <c r="H2" s="107"/>
      <c r="I2" s="107"/>
      <c r="J2" s="107"/>
      <c r="K2" s="108"/>
    </row>
    <row r="3" spans="1:12" ht="35.1" customHeight="1" x14ac:dyDescent="0.35">
      <c r="B3" s="109"/>
      <c r="C3" s="110"/>
      <c r="D3" s="110"/>
      <c r="E3" s="110"/>
      <c r="F3" s="111"/>
      <c r="G3" s="107"/>
      <c r="H3" s="107"/>
      <c r="I3" s="107"/>
      <c r="J3" s="107"/>
      <c r="K3" s="108"/>
    </row>
    <row r="4" spans="1:12" ht="51.6" customHeight="1" x14ac:dyDescent="0.35">
      <c r="B4" s="109"/>
      <c r="C4" s="254" t="s">
        <v>205</v>
      </c>
      <c r="D4" s="255"/>
      <c r="E4" s="255"/>
      <c r="F4" s="112"/>
      <c r="G4" s="113"/>
      <c r="H4" s="113"/>
      <c r="I4" s="113"/>
      <c r="J4" s="114"/>
      <c r="K4" s="108"/>
    </row>
    <row r="5" spans="1:12" ht="21" customHeight="1" x14ac:dyDescent="0.35">
      <c r="B5" s="109"/>
      <c r="C5" s="256" t="s">
        <v>71</v>
      </c>
      <c r="D5" s="257"/>
      <c r="E5" s="257"/>
      <c r="F5" s="115"/>
      <c r="G5" s="116"/>
      <c r="H5" s="116"/>
      <c r="I5" s="116"/>
      <c r="J5" s="117"/>
      <c r="K5" s="108"/>
    </row>
    <row r="6" spans="1:12" ht="15" customHeight="1" thickBot="1" x14ac:dyDescent="0.4">
      <c r="B6" s="109"/>
      <c r="C6" s="110"/>
      <c r="D6" s="110"/>
      <c r="E6" s="35"/>
      <c r="F6" s="118"/>
      <c r="G6" s="119"/>
      <c r="H6" s="119"/>
      <c r="I6" s="119"/>
      <c r="J6" s="107"/>
      <c r="K6" s="108"/>
    </row>
    <row r="7" spans="1:12" s="120" customFormat="1" ht="15" customHeight="1" x14ac:dyDescent="0.2">
      <c r="B7" s="169"/>
      <c r="C7" s="170"/>
      <c r="D7" s="170"/>
      <c r="E7" s="171"/>
      <c r="F7" s="172"/>
      <c r="G7" s="121"/>
      <c r="H7" s="122"/>
      <c r="I7" s="122"/>
      <c r="J7" s="123"/>
      <c r="K7" s="124"/>
      <c r="L7" s="125"/>
    </row>
    <row r="8" spans="1:12" s="120" customFormat="1" ht="30" customHeight="1" x14ac:dyDescent="0.2">
      <c r="B8" s="173"/>
      <c r="C8" s="213" t="s">
        <v>153</v>
      </c>
      <c r="D8" s="175"/>
      <c r="E8" s="174"/>
      <c r="F8" s="176"/>
      <c r="G8" s="121"/>
      <c r="H8" s="122"/>
      <c r="I8" s="122"/>
      <c r="J8" s="123"/>
      <c r="K8" s="124"/>
      <c r="L8" s="125"/>
    </row>
    <row r="9" spans="1:12" s="120" customFormat="1" ht="30" customHeight="1" x14ac:dyDescent="0.2">
      <c r="B9" s="173"/>
      <c r="C9" s="206" t="s">
        <v>102</v>
      </c>
      <c r="D9" s="175"/>
      <c r="E9" s="174" t="s">
        <v>194</v>
      </c>
      <c r="F9" s="176"/>
      <c r="G9" s="121"/>
      <c r="H9" s="122"/>
      <c r="I9" s="122"/>
      <c r="J9" s="123"/>
      <c r="K9" s="124"/>
      <c r="L9" s="125"/>
    </row>
    <row r="10" spans="1:12" s="120" customFormat="1" ht="30" customHeight="1" x14ac:dyDescent="0.2">
      <c r="B10" s="173"/>
      <c r="C10" s="177" t="s">
        <v>154</v>
      </c>
      <c r="D10" s="175"/>
      <c r="E10" s="207" t="s">
        <v>202</v>
      </c>
      <c r="F10" s="176"/>
      <c r="G10" s="121"/>
      <c r="H10" s="122"/>
      <c r="I10" s="122"/>
      <c r="J10" s="123"/>
      <c r="K10" s="124"/>
      <c r="L10" s="125"/>
    </row>
    <row r="11" spans="1:12" s="120" customFormat="1" ht="30" customHeight="1" x14ac:dyDescent="0.45">
      <c r="B11" s="173"/>
      <c r="C11" s="178" t="s">
        <v>155</v>
      </c>
      <c r="D11" s="175"/>
      <c r="E11" s="180" t="s">
        <v>203</v>
      </c>
      <c r="F11" s="176"/>
      <c r="G11" s="121"/>
      <c r="H11" s="122"/>
      <c r="I11" s="122"/>
      <c r="J11" s="123"/>
      <c r="K11" s="124"/>
      <c r="L11" s="125"/>
    </row>
    <row r="12" spans="1:12" s="120" customFormat="1" ht="30" customHeight="1" x14ac:dyDescent="0.45">
      <c r="B12" s="173"/>
      <c r="C12" s="178" t="s">
        <v>156</v>
      </c>
      <c r="D12" s="175"/>
      <c r="E12" s="212" t="s">
        <v>204</v>
      </c>
      <c r="F12" s="176"/>
      <c r="G12" s="121"/>
      <c r="H12" s="122"/>
      <c r="I12" s="122"/>
      <c r="J12" s="123"/>
      <c r="K12" s="124"/>
      <c r="L12" s="125"/>
    </row>
    <row r="13" spans="1:12" s="120" customFormat="1" ht="30" customHeight="1" x14ac:dyDescent="0.45">
      <c r="B13" s="173"/>
      <c r="C13" s="178" t="s">
        <v>193</v>
      </c>
      <c r="D13" s="175"/>
      <c r="E13" s="174"/>
      <c r="F13" s="176"/>
      <c r="G13" s="121"/>
      <c r="H13" s="122"/>
      <c r="I13" s="122"/>
      <c r="J13" s="123"/>
      <c r="K13" s="124"/>
      <c r="L13" s="125"/>
    </row>
    <row r="14" spans="1:12" s="120" customFormat="1" ht="15" customHeight="1" thickBot="1" x14ac:dyDescent="0.25">
      <c r="B14" s="209"/>
      <c r="C14" s="210"/>
      <c r="D14" s="211"/>
      <c r="E14" s="210"/>
      <c r="F14" s="179"/>
      <c r="G14" s="121"/>
      <c r="H14" s="126"/>
      <c r="I14" s="122"/>
      <c r="J14" s="123"/>
      <c r="K14" s="124"/>
      <c r="L14" s="125"/>
    </row>
    <row r="15" spans="1:12" x14ac:dyDescent="0.35">
      <c r="A15" s="108"/>
      <c r="B15" s="107"/>
      <c r="C15" s="107"/>
      <c r="D15" s="107"/>
      <c r="E15" s="107"/>
    </row>
    <row r="16" spans="1:12" x14ac:dyDescent="0.35">
      <c r="A16" s="108"/>
      <c r="B16" s="107"/>
      <c r="C16" s="108"/>
      <c r="D16" s="107"/>
      <c r="E16" s="107"/>
    </row>
    <row r="17" spans="1:5" x14ac:dyDescent="0.35">
      <c r="A17" s="108"/>
      <c r="B17" s="108"/>
      <c r="C17" s="108"/>
      <c r="D17" s="108"/>
      <c r="E17" s="108"/>
    </row>
    <row r="18" spans="1:5" x14ac:dyDescent="0.35">
      <c r="A18" s="108"/>
      <c r="B18" s="108"/>
      <c r="D18" s="108"/>
    </row>
  </sheetData>
  <customSheetViews>
    <customSheetView guid="{12548F66-3706-4126-8BB8-663EB3B7FE4B}" scale="70" showPageBreaks="1" fitToPage="1" printArea="1" view="pageBreakPreview">
      <selection activeCell="E24" sqref="E24"/>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customSheetView>
  </customSheetViews>
  <mergeCells count="2">
    <mergeCell ref="C4:E4"/>
    <mergeCell ref="C5:E5"/>
  </mergeCells>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GSL'!A1" display="1d. STPIS - GSL"/>
    <hyperlink ref="E11" location="'3a. Feeder Reliability'!Print_Area" display="  3a. Feeder reliability"/>
    <hyperlink ref="E12" location="'3b. Planned outages '!Print_Area" display="  3b. Planned outages"/>
    <hyperlink ref="E9" location="'2. Customer Service'!A1" display="2. Quality of service and customer service"/>
  </hyperlinks>
  <pageMargins left="0.55118110236220474" right="0.55118110236220474" top="0.78740157480314965" bottom="0.78740157480314965" header="0.51181102362204722" footer="0.31496062992125984"/>
  <pageSetup paperSize="8" fitToHeight="100" orientation="landscape" r:id="rId2"/>
  <headerFooter scaleWithDoc="0" alignWithMargins="0">
    <oddFooter>&amp;L&amp;8&amp;D&amp;C&amp;8&amp; Template: &amp;A
&amp;F&amp;R&amp;8&amp;P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view="pageBreakPreview" zoomScaleNormal="85" zoomScaleSheetLayoutView="85" workbookViewId="0">
      <selection activeCell="B1" sqref="B1"/>
    </sheetView>
  </sheetViews>
  <sheetFormatPr defaultColWidth="8.85546875" defaultRowHeight="12.75" x14ac:dyDescent="0.2"/>
  <cols>
    <col min="1" max="1" width="10.42578125" style="44" customWidth="1"/>
    <col min="2" max="2" width="49.5703125" style="44" customWidth="1"/>
    <col min="3" max="3" width="15.28515625" style="44" customWidth="1"/>
    <col min="4" max="4" width="16.42578125" style="44" customWidth="1"/>
    <col min="5" max="5" width="16.140625" style="44" customWidth="1"/>
    <col min="6" max="6" width="16.140625" style="181" customWidth="1"/>
    <col min="7" max="7" width="18.5703125" style="44" customWidth="1"/>
    <col min="8" max="8" width="15.7109375" style="44" customWidth="1"/>
    <col min="9" max="9" width="3" style="44" customWidth="1"/>
    <col min="10" max="10" width="8.85546875" style="44"/>
    <col min="11" max="11" width="10.7109375" style="44" customWidth="1"/>
    <col min="12" max="16384" width="8.85546875" style="44"/>
  </cols>
  <sheetData>
    <row r="1" spans="2:11" ht="20.25" x14ac:dyDescent="0.3">
      <c r="B1" s="40" t="str">
        <f>Cover!C22</f>
        <v>TasNetworks</v>
      </c>
    </row>
    <row r="2" spans="2:11" ht="20.25" x14ac:dyDescent="0.3">
      <c r="B2" s="40" t="s">
        <v>98</v>
      </c>
    </row>
    <row r="3" spans="2:11" ht="20.25" x14ac:dyDescent="0.3">
      <c r="B3" s="42" t="str">
        <f>Cover!C26</f>
        <v>2016-17</v>
      </c>
    </row>
    <row r="4" spans="2:11" ht="18" x14ac:dyDescent="0.25">
      <c r="B4" s="68" t="s">
        <v>5</v>
      </c>
      <c r="I4" s="262"/>
      <c r="J4" s="262"/>
      <c r="K4" s="262"/>
    </row>
    <row r="5" spans="2:11" ht="23.25" x14ac:dyDescent="0.35">
      <c r="B5" s="76"/>
      <c r="I5" s="262"/>
      <c r="J5" s="262"/>
      <c r="K5" s="262"/>
    </row>
    <row r="6" spans="2:11" s="139" customFormat="1" ht="46.5" customHeight="1" x14ac:dyDescent="0.2">
      <c r="B6" s="263" t="s">
        <v>126</v>
      </c>
      <c r="C6" s="264"/>
      <c r="D6" s="264"/>
      <c r="F6" s="181"/>
    </row>
    <row r="8" spans="2:11" ht="15.75" x14ac:dyDescent="0.25">
      <c r="B8" s="43" t="s">
        <v>113</v>
      </c>
    </row>
    <row r="10" spans="2:11" ht="20.25" customHeight="1" x14ac:dyDescent="0.2">
      <c r="B10" s="45"/>
      <c r="C10" s="259" t="s">
        <v>184</v>
      </c>
      <c r="D10" s="260"/>
      <c r="E10" s="260"/>
      <c r="F10" s="260"/>
      <c r="G10" s="260"/>
      <c r="H10" s="261"/>
    </row>
    <row r="11" spans="2:11" ht="30" x14ac:dyDescent="0.2">
      <c r="B11" s="46"/>
      <c r="C11" s="47" t="s">
        <v>181</v>
      </c>
      <c r="D11" s="47" t="s">
        <v>180</v>
      </c>
      <c r="E11" s="47" t="s">
        <v>1</v>
      </c>
      <c r="F11" s="47" t="s">
        <v>178</v>
      </c>
      <c r="G11" s="47" t="s">
        <v>179</v>
      </c>
      <c r="H11" s="48" t="s">
        <v>6</v>
      </c>
    </row>
    <row r="12" spans="2:11" ht="17.25" customHeight="1" x14ac:dyDescent="0.2">
      <c r="B12" s="49" t="s">
        <v>108</v>
      </c>
      <c r="C12" s="87">
        <v>532.38716413329996</v>
      </c>
      <c r="D12" s="87">
        <v>9.0975192036999992</v>
      </c>
      <c r="E12" s="87">
        <v>106.9688269708</v>
      </c>
      <c r="F12" s="87">
        <v>512.41158565600006</v>
      </c>
      <c r="G12" s="87">
        <v>568.99024672890005</v>
      </c>
      <c r="H12" s="87">
        <v>314.9415170538</v>
      </c>
    </row>
    <row r="13" spans="2:11" ht="17.25" customHeight="1" x14ac:dyDescent="0.2">
      <c r="B13" s="49" t="s">
        <v>124</v>
      </c>
      <c r="C13" s="87">
        <v>4.8411641559999996</v>
      </c>
      <c r="D13" s="87">
        <v>4.9729362655999996</v>
      </c>
      <c r="E13" s="87">
        <v>64.790559225400003</v>
      </c>
      <c r="F13" s="87">
        <v>263.67856619960003</v>
      </c>
      <c r="G13" s="87">
        <v>356.78829101989999</v>
      </c>
      <c r="H13" s="87">
        <v>174.19400870729999</v>
      </c>
    </row>
    <row r="14" spans="2:11" x14ac:dyDescent="0.2">
      <c r="B14" s="51"/>
      <c r="C14" s="52"/>
      <c r="D14" s="52"/>
      <c r="E14" s="52"/>
      <c r="F14" s="182"/>
      <c r="G14" s="52"/>
      <c r="H14" s="52"/>
    </row>
    <row r="15" spans="2:11" ht="15.75" x14ac:dyDescent="0.25">
      <c r="B15" s="43" t="s">
        <v>114</v>
      </c>
      <c r="C15" s="53"/>
      <c r="D15" s="53"/>
      <c r="E15" s="53"/>
      <c r="F15" s="53"/>
      <c r="G15" s="53"/>
      <c r="H15" s="53"/>
    </row>
    <row r="16" spans="2:11" x14ac:dyDescent="0.2">
      <c r="B16" s="54"/>
      <c r="C16" s="55"/>
      <c r="D16" s="55"/>
      <c r="E16" s="55"/>
      <c r="F16" s="55"/>
      <c r="G16" s="55"/>
      <c r="H16" s="55"/>
      <c r="I16" s="262"/>
      <c r="J16" s="262"/>
      <c r="K16" s="262"/>
    </row>
    <row r="17" spans="2:8" ht="15.75" customHeight="1" x14ac:dyDescent="0.2">
      <c r="B17" s="50"/>
      <c r="C17" s="259" t="s">
        <v>184</v>
      </c>
      <c r="D17" s="260"/>
      <c r="E17" s="260"/>
      <c r="F17" s="260"/>
      <c r="G17" s="260"/>
      <c r="H17" s="261"/>
    </row>
    <row r="18" spans="2:8" ht="30" x14ac:dyDescent="0.2">
      <c r="B18" s="46"/>
      <c r="C18" s="47" t="s">
        <v>181</v>
      </c>
      <c r="D18" s="47" t="s">
        <v>182</v>
      </c>
      <c r="E18" s="47" t="s">
        <v>1</v>
      </c>
      <c r="F18" s="47" t="s">
        <v>178</v>
      </c>
      <c r="G18" s="47" t="s">
        <v>179</v>
      </c>
      <c r="H18" s="48" t="s">
        <v>6</v>
      </c>
    </row>
    <row r="19" spans="2:8" s="77" customFormat="1" ht="17.25" customHeight="1" x14ac:dyDescent="0.2">
      <c r="B19" s="49" t="s">
        <v>108</v>
      </c>
      <c r="C19" s="87">
        <v>0.29812450779999999</v>
      </c>
      <c r="D19" s="87">
        <v>0.1261153985</v>
      </c>
      <c r="E19" s="87">
        <v>1.0414035805999999</v>
      </c>
      <c r="F19" s="87">
        <v>3.1484256517999998</v>
      </c>
      <c r="G19" s="87">
        <v>3.3706987805000002</v>
      </c>
      <c r="H19" s="87">
        <v>1.9950607876999999</v>
      </c>
    </row>
    <row r="20" spans="2:8" s="77" customFormat="1" ht="17.25" customHeight="1" x14ac:dyDescent="0.2">
      <c r="B20" s="49" t="s">
        <v>124</v>
      </c>
      <c r="C20" s="87">
        <v>0.2505910167</v>
      </c>
      <c r="D20" s="87">
        <v>0.1024182283</v>
      </c>
      <c r="E20" s="87">
        <v>0.84352635409999999</v>
      </c>
      <c r="F20" s="87">
        <v>2.5757355369999999</v>
      </c>
      <c r="G20" s="87">
        <v>2.8946171537000001</v>
      </c>
      <c r="H20" s="87">
        <v>1.6627543664</v>
      </c>
    </row>
    <row r="21" spans="2:8" x14ac:dyDescent="0.2">
      <c r="B21" s="56"/>
      <c r="C21" s="53"/>
      <c r="D21" s="53"/>
      <c r="E21" s="53"/>
      <c r="F21" s="53"/>
      <c r="G21" s="53"/>
      <c r="H21" s="53"/>
    </row>
    <row r="22" spans="2:8" ht="15.75" x14ac:dyDescent="0.25">
      <c r="B22" s="43" t="s">
        <v>115</v>
      </c>
      <c r="C22" s="53"/>
      <c r="D22" s="53"/>
      <c r="E22" s="53"/>
      <c r="F22" s="53"/>
      <c r="G22" s="53"/>
      <c r="H22" s="53"/>
    </row>
    <row r="23" spans="2:8" x14ac:dyDescent="0.2">
      <c r="B23" s="54"/>
      <c r="C23" s="55"/>
      <c r="D23" s="55"/>
      <c r="E23" s="55"/>
      <c r="F23" s="55"/>
      <c r="G23" s="55"/>
      <c r="H23" s="55"/>
    </row>
    <row r="24" spans="2:8" ht="15.75" customHeight="1" x14ac:dyDescent="0.2">
      <c r="B24" s="50"/>
      <c r="C24" s="259" t="s">
        <v>184</v>
      </c>
      <c r="D24" s="260"/>
      <c r="E24" s="260"/>
      <c r="F24" s="260"/>
      <c r="G24" s="260"/>
      <c r="H24" s="261"/>
    </row>
    <row r="25" spans="2:8" ht="30" x14ac:dyDescent="0.2">
      <c r="B25" s="46"/>
      <c r="C25" s="47" t="s">
        <v>181</v>
      </c>
      <c r="D25" s="47" t="s">
        <v>182</v>
      </c>
      <c r="E25" s="47" t="s">
        <v>1</v>
      </c>
      <c r="F25" s="47" t="s">
        <v>178</v>
      </c>
      <c r="G25" s="47" t="s">
        <v>179</v>
      </c>
      <c r="H25" s="48" t="s">
        <v>6</v>
      </c>
    </row>
    <row r="26" spans="2:8" s="77" customFormat="1" ht="17.25" customHeight="1" x14ac:dyDescent="0.2">
      <c r="B26" s="49" t="s">
        <v>108</v>
      </c>
      <c r="C26" s="87">
        <v>0.2167218283</v>
      </c>
      <c r="D26" s="87">
        <v>5.4759279700000003E-2</v>
      </c>
      <c r="E26" s="87">
        <v>3.2293853215000001</v>
      </c>
      <c r="F26" s="87">
        <v>6.8933735164999996</v>
      </c>
      <c r="G26" s="87">
        <v>8.2104964953999993</v>
      </c>
      <c r="H26" s="87">
        <v>5.0117994777000003</v>
      </c>
    </row>
    <row r="27" spans="2:8" s="77" customFormat="1" ht="17.25" customHeight="1" x14ac:dyDescent="0.2">
      <c r="B27" s="49" t="s">
        <v>124</v>
      </c>
      <c r="C27" s="87">
        <v>0.2167218283</v>
      </c>
      <c r="D27" s="87">
        <v>5.4759279700000003E-2</v>
      </c>
      <c r="E27" s="87">
        <v>3.0748444166</v>
      </c>
      <c r="F27" s="87">
        <v>6.2376542253</v>
      </c>
      <c r="G27" s="87">
        <v>7.4545962481999997</v>
      </c>
      <c r="H27" s="87">
        <v>4.6156270145000002</v>
      </c>
    </row>
    <row r="28" spans="2:8" x14ac:dyDescent="0.2">
      <c r="B28" s="56"/>
      <c r="C28" s="53"/>
      <c r="D28" s="53"/>
      <c r="E28" s="53"/>
      <c r="F28" s="53"/>
      <c r="G28" s="53"/>
      <c r="H28" s="53"/>
    </row>
    <row r="30" spans="2:8" ht="15.75" x14ac:dyDescent="0.25">
      <c r="B30" s="43" t="s">
        <v>188</v>
      </c>
    </row>
    <row r="32" spans="2:8" s="187" customFormat="1" x14ac:dyDescent="0.2"/>
    <row r="33" spans="2:8" ht="21.75" customHeight="1" x14ac:dyDescent="0.2">
      <c r="B33" s="50"/>
      <c r="C33" s="259" t="s">
        <v>184</v>
      </c>
      <c r="D33" s="260"/>
      <c r="E33" s="260"/>
      <c r="F33" s="260"/>
      <c r="G33" s="260"/>
      <c r="H33" s="261"/>
    </row>
    <row r="34" spans="2:8" s="187" customFormat="1" ht="30" x14ac:dyDescent="0.2">
      <c r="B34" s="50"/>
      <c r="C34" s="203" t="s">
        <v>181</v>
      </c>
      <c r="D34" s="203" t="s">
        <v>182</v>
      </c>
      <c r="E34" s="203" t="s">
        <v>1</v>
      </c>
      <c r="F34" s="203" t="s">
        <v>178</v>
      </c>
      <c r="G34" s="203" t="s">
        <v>179</v>
      </c>
      <c r="H34" s="203" t="s">
        <v>6</v>
      </c>
    </row>
    <row r="35" spans="2:8" ht="15" x14ac:dyDescent="0.2">
      <c r="B35" s="75" t="s">
        <v>48</v>
      </c>
      <c r="C35" s="88">
        <v>1869</v>
      </c>
      <c r="D35" s="88">
        <v>4700</v>
      </c>
      <c r="E35" s="88">
        <v>192176</v>
      </c>
      <c r="F35" s="88">
        <v>43495</v>
      </c>
      <c r="G35" s="88">
        <v>44146</v>
      </c>
      <c r="H35" s="88">
        <v>286386</v>
      </c>
    </row>
    <row r="36" spans="2:8" ht="15" x14ac:dyDescent="0.2">
      <c r="B36" s="75" t="s">
        <v>49</v>
      </c>
      <c r="C36" s="88">
        <v>1890</v>
      </c>
      <c r="D36" s="88">
        <v>4654</v>
      </c>
      <c r="E36" s="88">
        <v>193851</v>
      </c>
      <c r="F36" s="88">
        <v>43989</v>
      </c>
      <c r="G36" s="88">
        <v>44534</v>
      </c>
      <c r="H36" s="88">
        <v>288918</v>
      </c>
    </row>
    <row r="37" spans="2:8" ht="15" x14ac:dyDescent="0.2">
      <c r="B37" s="75" t="s">
        <v>189</v>
      </c>
      <c r="C37" s="205">
        <f>(C35+C36)/2</f>
        <v>1879.5</v>
      </c>
      <c r="D37" s="205">
        <f t="shared" ref="D37:H37" si="0">(D35+D36)/2</f>
        <v>4677</v>
      </c>
      <c r="E37" s="205">
        <f>(E35+E36)/2</f>
        <v>193013.5</v>
      </c>
      <c r="F37" s="205">
        <f>(F35+F36)/2</f>
        <v>43742</v>
      </c>
      <c r="G37" s="205">
        <f t="shared" si="0"/>
        <v>44340</v>
      </c>
      <c r="H37" s="205">
        <f t="shared" si="0"/>
        <v>287652</v>
      </c>
    </row>
    <row r="38" spans="2:8" s="185" customFormat="1" ht="15" x14ac:dyDescent="0.2">
      <c r="B38" s="192"/>
      <c r="C38" s="193"/>
      <c r="D38" s="193"/>
      <c r="E38" s="193"/>
      <c r="F38" s="193"/>
      <c r="G38" s="193"/>
      <c r="H38" s="193"/>
    </row>
    <row r="39" spans="2:8" s="185" customFormat="1" ht="15" x14ac:dyDescent="0.2">
      <c r="B39" s="192"/>
      <c r="C39" s="193"/>
      <c r="D39" s="193"/>
      <c r="E39" s="193"/>
      <c r="F39" s="193"/>
      <c r="G39" s="193"/>
      <c r="H39" s="193"/>
    </row>
    <row r="40" spans="2:8" s="185" customFormat="1" ht="15.75" x14ac:dyDescent="0.25">
      <c r="B40" s="188" t="s">
        <v>190</v>
      </c>
      <c r="C40" s="186"/>
      <c r="D40" s="186"/>
      <c r="E40" s="186"/>
      <c r="F40" s="186"/>
      <c r="G40" s="186"/>
      <c r="H40" s="189"/>
    </row>
    <row r="41" spans="2:8" s="185" customFormat="1" ht="15.75" x14ac:dyDescent="0.25">
      <c r="B41" s="188"/>
      <c r="C41" s="186"/>
      <c r="D41" s="186"/>
      <c r="E41" s="186"/>
      <c r="F41" s="186"/>
      <c r="G41" s="186"/>
      <c r="H41" s="189"/>
    </row>
    <row r="42" spans="2:8" s="185" customFormat="1" ht="18" customHeight="1" x14ac:dyDescent="0.2">
      <c r="B42" s="159"/>
      <c r="C42" s="259" t="s">
        <v>186</v>
      </c>
      <c r="D42" s="260"/>
      <c r="E42" s="260"/>
      <c r="F42" s="260"/>
      <c r="G42" s="260"/>
      <c r="H42" s="261"/>
    </row>
    <row r="43" spans="2:8" s="185" customFormat="1" ht="30" x14ac:dyDescent="0.2">
      <c r="B43" s="135"/>
      <c r="C43" s="47" t="s">
        <v>181</v>
      </c>
      <c r="D43" s="47" t="s">
        <v>182</v>
      </c>
      <c r="E43" s="47" t="s">
        <v>1</v>
      </c>
      <c r="F43" s="47" t="s">
        <v>178</v>
      </c>
      <c r="G43" s="47" t="s">
        <v>179</v>
      </c>
      <c r="H43" s="48" t="s">
        <v>6</v>
      </c>
    </row>
    <row r="44" spans="2:8" s="185" customFormat="1" ht="15" x14ac:dyDescent="0.2">
      <c r="B44" s="204" t="s">
        <v>48</v>
      </c>
      <c r="C44" s="190">
        <v>125020</v>
      </c>
      <c r="D44" s="190">
        <v>135800</v>
      </c>
      <c r="E44" s="190">
        <v>1891592</v>
      </c>
      <c r="F44" s="190">
        <v>787746</v>
      </c>
      <c r="G44" s="190">
        <v>978348</v>
      </c>
      <c r="H44" s="191">
        <v>3918506</v>
      </c>
    </row>
    <row r="45" spans="2:8" s="185" customFormat="1" ht="15" x14ac:dyDescent="0.2">
      <c r="B45" s="204" t="s">
        <v>49</v>
      </c>
      <c r="C45" s="190">
        <v>128780</v>
      </c>
      <c r="D45" s="190">
        <v>136300</v>
      </c>
      <c r="E45" s="190">
        <v>1901022</v>
      </c>
      <c r="F45" s="190">
        <v>796926</v>
      </c>
      <c r="G45" s="190">
        <v>1005001</v>
      </c>
      <c r="H45" s="191">
        <v>3968029</v>
      </c>
    </row>
    <row r="46" spans="2:8" s="185" customFormat="1" ht="15" x14ac:dyDescent="0.2">
      <c r="B46" s="204" t="s">
        <v>191</v>
      </c>
      <c r="C46" s="205">
        <f>(C44+C45)/2</f>
        <v>126900</v>
      </c>
      <c r="D46" s="205">
        <f t="shared" ref="D46:H46" si="1">(D44+D45)/2</f>
        <v>136050</v>
      </c>
      <c r="E46" s="205">
        <f t="shared" si="1"/>
        <v>1896307</v>
      </c>
      <c r="F46" s="205">
        <f t="shared" si="1"/>
        <v>792336</v>
      </c>
      <c r="G46" s="205">
        <f t="shared" si="1"/>
        <v>991674.5</v>
      </c>
      <c r="H46" s="205">
        <f t="shared" si="1"/>
        <v>3943267.5</v>
      </c>
    </row>
    <row r="47" spans="2:8" s="185" customFormat="1" ht="15" x14ac:dyDescent="0.2">
      <c r="B47" s="192"/>
      <c r="C47" s="193"/>
      <c r="D47" s="193"/>
      <c r="E47" s="193"/>
      <c r="F47" s="193"/>
      <c r="G47" s="193"/>
      <c r="H47" s="193"/>
    </row>
    <row r="48" spans="2:8" s="185" customFormat="1" ht="15" x14ac:dyDescent="0.2">
      <c r="B48" s="192"/>
      <c r="C48" s="193"/>
      <c r="D48" s="193"/>
      <c r="E48" s="193"/>
      <c r="F48" s="193"/>
      <c r="G48" s="193"/>
      <c r="H48" s="193"/>
    </row>
    <row r="49" spans="2:9" s="185" customFormat="1" ht="15" x14ac:dyDescent="0.2">
      <c r="B49" s="192"/>
      <c r="C49" s="193"/>
      <c r="D49" s="193"/>
      <c r="E49" s="193"/>
      <c r="F49" s="193"/>
      <c r="G49" s="193"/>
      <c r="H49" s="193"/>
    </row>
    <row r="50" spans="2:9" s="185" customFormat="1" ht="15" x14ac:dyDescent="0.2">
      <c r="B50" s="192"/>
      <c r="C50" s="193"/>
      <c r="D50" s="193"/>
      <c r="E50" s="193"/>
      <c r="F50" s="193"/>
      <c r="G50" s="193"/>
      <c r="H50" s="193"/>
    </row>
    <row r="51" spans="2:9" s="185" customFormat="1" ht="15" x14ac:dyDescent="0.2">
      <c r="B51" s="192"/>
      <c r="C51" s="193"/>
      <c r="D51" s="193"/>
      <c r="E51" s="193"/>
      <c r="F51" s="193"/>
      <c r="G51" s="193"/>
      <c r="H51" s="193"/>
    </row>
    <row r="52" spans="2:9" s="185" customFormat="1" ht="15" x14ac:dyDescent="0.2">
      <c r="B52" s="192"/>
      <c r="C52" s="193"/>
      <c r="D52" s="193"/>
      <c r="E52" s="193"/>
      <c r="F52" s="193"/>
      <c r="G52" s="193"/>
      <c r="H52" s="193"/>
    </row>
    <row r="53" spans="2:9" s="185" customFormat="1" ht="15" x14ac:dyDescent="0.2">
      <c r="B53" s="192"/>
      <c r="C53" s="193"/>
      <c r="D53" s="193"/>
      <c r="E53" s="193"/>
      <c r="F53" s="193"/>
      <c r="G53" s="193"/>
      <c r="H53" s="193"/>
    </row>
    <row r="54" spans="2:9" s="185" customFormat="1" ht="15" x14ac:dyDescent="0.2">
      <c r="B54" s="192"/>
      <c r="C54" s="193"/>
      <c r="D54" s="193"/>
      <c r="E54" s="193"/>
      <c r="F54" s="193"/>
      <c r="G54" s="193"/>
      <c r="H54" s="193"/>
    </row>
    <row r="55" spans="2:9" s="185" customFormat="1" ht="15" x14ac:dyDescent="0.2">
      <c r="B55" s="192"/>
      <c r="C55" s="193"/>
      <c r="D55" s="193"/>
      <c r="E55" s="193"/>
      <c r="F55" s="193"/>
      <c r="G55" s="193"/>
      <c r="H55" s="193"/>
    </row>
    <row r="56" spans="2:9" s="185" customFormat="1" ht="15" x14ac:dyDescent="0.2">
      <c r="B56" s="192"/>
      <c r="C56" s="193"/>
      <c r="D56" s="193"/>
      <c r="E56" s="193"/>
      <c r="F56" s="193"/>
      <c r="G56" s="193"/>
      <c r="H56" s="193"/>
    </row>
    <row r="57" spans="2:9" s="185" customFormat="1" ht="15" x14ac:dyDescent="0.2">
      <c r="B57" s="192"/>
      <c r="C57" s="193"/>
      <c r="D57" s="193"/>
      <c r="E57" s="193"/>
      <c r="F57" s="193"/>
      <c r="G57" s="193"/>
      <c r="H57" s="193"/>
    </row>
    <row r="58" spans="2:9" s="185" customFormat="1" ht="15" x14ac:dyDescent="0.2">
      <c r="B58" s="192"/>
      <c r="C58" s="193"/>
      <c r="D58" s="193"/>
      <c r="E58" s="193"/>
      <c r="F58" s="193"/>
      <c r="G58" s="193"/>
      <c r="H58" s="193"/>
    </row>
    <row r="59" spans="2:9" s="185" customFormat="1" ht="15" x14ac:dyDescent="0.2">
      <c r="B59" s="192"/>
      <c r="C59" s="193"/>
      <c r="D59" s="193"/>
      <c r="E59" s="193"/>
      <c r="F59" s="193"/>
      <c r="G59" s="193"/>
      <c r="H59" s="193"/>
    </row>
    <row r="60" spans="2:9" s="185" customFormat="1" ht="15" x14ac:dyDescent="0.2">
      <c r="B60" s="192"/>
      <c r="C60" s="193"/>
      <c r="D60" s="193"/>
      <c r="E60" s="193"/>
      <c r="F60" s="193"/>
      <c r="G60" s="193"/>
      <c r="H60" s="193"/>
    </row>
    <row r="62" spans="2:9" ht="15.75" x14ac:dyDescent="0.25">
      <c r="B62" s="73"/>
      <c r="C62" s="194"/>
      <c r="D62" s="195"/>
      <c r="E62" s="195"/>
      <c r="F62" s="195"/>
      <c r="G62" s="195"/>
      <c r="H62" s="195"/>
      <c r="I62" s="196"/>
    </row>
    <row r="63" spans="2:9" ht="15.75" x14ac:dyDescent="0.25">
      <c r="B63" s="73"/>
      <c r="C63" s="194"/>
      <c r="D63" s="195"/>
      <c r="E63" s="195"/>
      <c r="F63" s="195"/>
      <c r="G63" s="195"/>
      <c r="H63" s="195"/>
      <c r="I63" s="196"/>
    </row>
    <row r="64" spans="2:9" x14ac:dyDescent="0.2">
      <c r="B64" s="73"/>
      <c r="C64" s="197"/>
      <c r="D64" s="258"/>
      <c r="E64" s="258"/>
      <c r="F64" s="258"/>
      <c r="G64" s="258"/>
      <c r="H64" s="258"/>
      <c r="I64" s="258"/>
    </row>
    <row r="65" spans="2:9" ht="15" x14ac:dyDescent="0.2">
      <c r="B65" s="73"/>
      <c r="C65" s="198"/>
      <c r="D65" s="70"/>
      <c r="E65" s="70"/>
      <c r="F65" s="70"/>
      <c r="G65" s="70"/>
      <c r="H65" s="70"/>
      <c r="I65" s="70"/>
    </row>
    <row r="66" spans="2:9" x14ac:dyDescent="0.2">
      <c r="B66" s="73"/>
      <c r="C66" s="199"/>
      <c r="D66" s="200"/>
      <c r="E66" s="200"/>
      <c r="F66" s="200"/>
      <c r="G66" s="200"/>
      <c r="H66" s="200"/>
      <c r="I66" s="201"/>
    </row>
    <row r="67" spans="2:9" x14ac:dyDescent="0.2">
      <c r="B67" s="73"/>
      <c r="C67" s="199"/>
      <c r="D67" s="200"/>
      <c r="E67" s="200"/>
      <c r="F67" s="200"/>
      <c r="G67" s="200"/>
      <c r="H67" s="200"/>
      <c r="I67" s="201"/>
    </row>
    <row r="68" spans="2:9" x14ac:dyDescent="0.2">
      <c r="B68" s="73"/>
      <c r="C68" s="199"/>
      <c r="D68" s="202"/>
      <c r="E68" s="202"/>
      <c r="F68" s="202"/>
      <c r="G68" s="202"/>
      <c r="H68" s="202"/>
      <c r="I68" s="202"/>
    </row>
    <row r="69" spans="2:9" x14ac:dyDescent="0.2">
      <c r="B69" s="73"/>
      <c r="C69" s="73"/>
      <c r="D69" s="73"/>
      <c r="E69" s="73"/>
      <c r="F69" s="73"/>
      <c r="G69" s="73"/>
      <c r="H69" s="73"/>
      <c r="I69" s="189"/>
    </row>
  </sheetData>
  <protectedRanges>
    <protectedRange sqref="I66:I67" name="Input cells_4"/>
    <protectedRange sqref="D66:H67" name="Input cells_4_1"/>
    <protectedRange sqref="H44:H45" name="Input cells_4_3"/>
    <protectedRange sqref="C44:G45" name="Input cells_4_1_2"/>
  </protectedRanges>
  <customSheetViews>
    <customSheetView guid="{12548F66-3706-4126-8BB8-663EB3B7FE4B}" showPageBreaks="1" showGridLines="0" fitToPage="1" printArea="1" view="pageBreakPreview">
      <pageMargins left="0" right="0" top="0" bottom="0" header="0" footer="0"/>
      <pageSetup paperSize="9" scale="68" orientation="portrait" verticalDpi="2" r:id="rId1"/>
      <headerFooter alignWithMargins="0">
        <oddFooter>&amp;L&amp;D&amp;C&amp; Template: &amp;A
&amp;F&amp;R&amp;P of &amp;N</oddFooter>
      </headerFooter>
    </customSheetView>
  </customSheetViews>
  <mergeCells count="10">
    <mergeCell ref="D64:I64"/>
    <mergeCell ref="C42:H42"/>
    <mergeCell ref="C24:H24"/>
    <mergeCell ref="I4:K4"/>
    <mergeCell ref="I5:K5"/>
    <mergeCell ref="C10:H10"/>
    <mergeCell ref="I16:K16"/>
    <mergeCell ref="C17:H17"/>
    <mergeCell ref="B6:D6"/>
    <mergeCell ref="C33:H33"/>
  </mergeCells>
  <phoneticPr fontId="22" type="noConversion"/>
  <dataValidations count="1">
    <dataValidation allowBlank="1" showInputMessage="1" showErrorMessage="1" error="invalid entry" sqref="D66:I67 C44:H45"/>
  </dataValidations>
  <pageMargins left="0" right="0" top="0" bottom="0" header="0" footer="0"/>
  <pageSetup paperSize="9" scale="68" orientation="portrait" verticalDpi="2" r:id="rId2"/>
  <headerFooter alignWithMargins="0">
    <oddFooter>&amp;L&amp;D&amp;C&amp; Template: &amp;A
&amp;F&amp;R&amp;P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Normal="85" zoomScaleSheetLayoutView="85" workbookViewId="0">
      <selection activeCell="B6" sqref="B6:D6"/>
    </sheetView>
  </sheetViews>
  <sheetFormatPr defaultColWidth="8.85546875" defaultRowHeight="12.75" x14ac:dyDescent="0.2"/>
  <cols>
    <col min="1" max="1" width="12.85546875" style="41" customWidth="1"/>
    <col min="2" max="2" width="35.5703125" style="41" customWidth="1"/>
    <col min="3" max="3" width="21.28515625" style="41" customWidth="1"/>
    <col min="4" max="4" width="15.28515625" style="41" customWidth="1"/>
    <col min="5" max="5" width="16.5703125" style="41" customWidth="1"/>
    <col min="6" max="6" width="14.28515625" style="41" customWidth="1"/>
    <col min="7" max="7" width="14.7109375" style="41" customWidth="1"/>
    <col min="8" max="8" width="16.140625" style="41" customWidth="1"/>
    <col min="9" max="16384" width="8.85546875" style="41"/>
  </cols>
  <sheetData>
    <row r="1" spans="2:10" ht="20.25" x14ac:dyDescent="0.3">
      <c r="B1" s="40" t="str">
        <f>Cover!C22</f>
        <v>TasNetworks</v>
      </c>
      <c r="E1" s="57"/>
    </row>
    <row r="2" spans="2:10" ht="20.25" x14ac:dyDescent="0.3">
      <c r="B2" s="40" t="s">
        <v>99</v>
      </c>
      <c r="E2" s="57"/>
    </row>
    <row r="3" spans="2:10" ht="20.25" x14ac:dyDescent="0.3">
      <c r="B3" s="42" t="str">
        <f>Cover!C26</f>
        <v>2016-17</v>
      </c>
      <c r="E3" s="57"/>
    </row>
    <row r="4" spans="2:10" ht="18" x14ac:dyDescent="0.25">
      <c r="B4" s="68" t="s">
        <v>0</v>
      </c>
      <c r="E4" s="57"/>
      <c r="H4" s="265"/>
      <c r="I4" s="265"/>
      <c r="J4" s="265"/>
    </row>
    <row r="6" spans="2:10" s="139" customFormat="1" ht="46.5" customHeight="1" x14ac:dyDescent="0.2">
      <c r="B6" s="269" t="s">
        <v>126</v>
      </c>
      <c r="C6" s="270"/>
      <c r="D6" s="270"/>
    </row>
    <row r="7" spans="2:10" s="73" customFormat="1" x14ac:dyDescent="0.2"/>
    <row r="8" spans="2:10" x14ac:dyDescent="0.2">
      <c r="B8" s="59" t="s">
        <v>2</v>
      </c>
      <c r="C8" s="59"/>
      <c r="D8" s="155"/>
      <c r="E8" s="155"/>
    </row>
    <row r="9" spans="2:10" x14ac:dyDescent="0.2">
      <c r="B9" s="59"/>
      <c r="C9" s="59"/>
      <c r="D9" s="155"/>
      <c r="E9" s="155"/>
    </row>
    <row r="10" spans="2:10" ht="25.5" x14ac:dyDescent="0.2">
      <c r="B10" s="151"/>
      <c r="C10" s="142" t="s">
        <v>158</v>
      </c>
      <c r="D10" s="142" t="s">
        <v>108</v>
      </c>
      <c r="E10" s="155"/>
    </row>
    <row r="11" spans="2:10" x14ac:dyDescent="0.2">
      <c r="B11" s="159" t="s">
        <v>159</v>
      </c>
      <c r="C11" s="160">
        <v>40944</v>
      </c>
      <c r="D11" s="161">
        <v>48889</v>
      </c>
      <c r="E11" s="155"/>
    </row>
    <row r="12" spans="2:10" x14ac:dyDescent="0.2">
      <c r="B12" s="159" t="s">
        <v>176</v>
      </c>
      <c r="C12" s="160">
        <v>33504</v>
      </c>
      <c r="D12" s="161">
        <v>35419</v>
      </c>
      <c r="E12" s="155"/>
    </row>
    <row r="13" spans="2:10" ht="25.5" x14ac:dyDescent="0.2">
      <c r="B13" s="159" t="s">
        <v>7</v>
      </c>
      <c r="C13" s="162">
        <f>C12/C11</f>
        <v>0.81828839390386865</v>
      </c>
      <c r="D13" s="162">
        <v>0.72447789891386616</v>
      </c>
      <c r="E13" s="155"/>
    </row>
    <row r="14" spans="2:10" x14ac:dyDescent="0.2">
      <c r="B14" s="163"/>
      <c r="C14" s="164"/>
      <c r="D14" s="165"/>
      <c r="E14" s="155"/>
    </row>
    <row r="15" spans="2:10" x14ac:dyDescent="0.2">
      <c r="B15" s="59" t="s">
        <v>3</v>
      </c>
      <c r="C15" s="59"/>
      <c r="D15" s="60"/>
      <c r="E15" s="156"/>
      <c r="F15" s="61"/>
    </row>
    <row r="16" spans="2:10" x14ac:dyDescent="0.2">
      <c r="B16" s="59"/>
      <c r="C16" s="59"/>
      <c r="D16" s="60"/>
      <c r="E16" s="156"/>
      <c r="F16" s="61"/>
    </row>
    <row r="17" spans="2:7" x14ac:dyDescent="0.2">
      <c r="B17" s="266" t="s">
        <v>94</v>
      </c>
      <c r="C17" s="267"/>
      <c r="D17" s="157"/>
      <c r="E17" s="157"/>
      <c r="F17" s="62"/>
      <c r="G17" s="63"/>
    </row>
    <row r="18" spans="2:7" x14ac:dyDescent="0.2">
      <c r="B18" s="59"/>
      <c r="C18" s="59"/>
      <c r="D18" s="60"/>
      <c r="E18" s="156"/>
      <c r="F18" s="61"/>
    </row>
    <row r="19" spans="2:7" ht="24.6" customHeight="1" x14ac:dyDescent="0.2">
      <c r="B19" s="151"/>
      <c r="C19" s="151" t="s">
        <v>108</v>
      </c>
      <c r="D19" s="156"/>
      <c r="E19" s="156"/>
      <c r="F19" s="61"/>
    </row>
    <row r="20" spans="2:7" ht="21" customHeight="1" x14ac:dyDescent="0.2">
      <c r="B20" s="159" t="s">
        <v>8</v>
      </c>
      <c r="C20" s="162"/>
      <c r="D20" s="156"/>
      <c r="E20" s="156"/>
      <c r="F20" s="61"/>
    </row>
    <row r="21" spans="2:7" ht="32.25" customHeight="1" x14ac:dyDescent="0.2">
      <c r="B21" s="159" t="s">
        <v>9</v>
      </c>
      <c r="C21" s="162"/>
      <c r="D21" s="155"/>
      <c r="E21" s="155"/>
    </row>
    <row r="22" spans="2:7" ht="35.25" customHeight="1" x14ac:dyDescent="0.2">
      <c r="B22" s="159" t="s">
        <v>10</v>
      </c>
      <c r="C22" s="162" t="e">
        <f>(C21/C20)*100</f>
        <v>#DIV/0!</v>
      </c>
      <c r="D22" s="155"/>
      <c r="E22" s="155"/>
    </row>
    <row r="23" spans="2:7" ht="16.149999999999999" customHeight="1" x14ac:dyDescent="0.2">
      <c r="B23" s="163"/>
      <c r="C23" s="164"/>
      <c r="D23" s="155"/>
      <c r="E23" s="155"/>
    </row>
    <row r="24" spans="2:7" x14ac:dyDescent="0.2">
      <c r="B24" s="268" t="s">
        <v>4</v>
      </c>
      <c r="C24" s="268"/>
      <c r="D24" s="59"/>
      <c r="E24" s="155"/>
    </row>
    <row r="25" spans="2:7" x14ac:dyDescent="0.2">
      <c r="B25" s="166"/>
      <c r="C25" s="166"/>
      <c r="D25" s="59"/>
      <c r="E25" s="155"/>
    </row>
    <row r="26" spans="2:7" x14ac:dyDescent="0.2">
      <c r="B26" s="151"/>
      <c r="C26" s="151" t="s">
        <v>108</v>
      </c>
      <c r="D26" s="155"/>
      <c r="E26" s="155"/>
    </row>
    <row r="27" spans="2:7" ht="18.75" customHeight="1" x14ac:dyDescent="0.2">
      <c r="B27" s="159" t="s">
        <v>11</v>
      </c>
      <c r="C27" s="162"/>
      <c r="D27" s="155"/>
      <c r="E27" s="155"/>
    </row>
    <row r="28" spans="2:7" ht="18" customHeight="1" x14ac:dyDescent="0.2">
      <c r="B28" s="159" t="s">
        <v>12</v>
      </c>
      <c r="C28" s="162"/>
      <c r="D28" s="155"/>
      <c r="E28" s="155"/>
    </row>
    <row r="29" spans="2:7" ht="80.25" customHeight="1" x14ac:dyDescent="0.2">
      <c r="B29" s="159" t="s">
        <v>103</v>
      </c>
      <c r="C29" s="162"/>
      <c r="D29" s="155"/>
      <c r="E29" s="155"/>
    </row>
    <row r="30" spans="2:7" ht="38.25" x14ac:dyDescent="0.2">
      <c r="B30" s="167" t="s">
        <v>111</v>
      </c>
      <c r="C30" s="162"/>
      <c r="D30" s="155"/>
      <c r="E30" s="155"/>
    </row>
    <row r="31" spans="2:7" ht="38.25" x14ac:dyDescent="0.2">
      <c r="B31" s="167" t="s">
        <v>112</v>
      </c>
      <c r="C31" s="162" t="e">
        <f>C30/C28</f>
        <v>#DIV/0!</v>
      </c>
      <c r="D31" s="155"/>
      <c r="E31" s="155"/>
    </row>
    <row r="32" spans="2:7" x14ac:dyDescent="0.2">
      <c r="B32" s="64"/>
      <c r="C32" s="158"/>
      <c r="D32" s="155"/>
      <c r="E32" s="155"/>
    </row>
  </sheetData>
  <customSheetViews>
    <customSheetView guid="{12548F66-3706-4126-8BB8-663EB3B7FE4B}" showPageBreaks="1" showGridLines="0" printArea="1" view="pageBreakPreview">
      <pageMargins left="0" right="0" top="0" bottom="0" header="0" footer="0"/>
      <pageSetup paperSize="8" scale="93" fitToHeight="2" orientation="portrait" verticalDpi="2" r:id="rId1"/>
      <headerFooter alignWithMargins="0">
        <oddFooter>&amp;L&amp;D&amp;C&amp; Template: &amp;A
&amp;F&amp;R&amp;P of &amp;N</oddFooter>
      </headerFooter>
    </customSheetView>
  </customSheetViews>
  <mergeCells count="4">
    <mergeCell ref="H4:J4"/>
    <mergeCell ref="B17:C17"/>
    <mergeCell ref="B24:C24"/>
    <mergeCell ref="B6:D6"/>
  </mergeCells>
  <pageMargins left="0" right="0" top="0" bottom="0" header="0" footer="0"/>
  <pageSetup paperSize="8" scale="93" fitToHeight="2" orientation="portrait" verticalDpi="2" r:id="rId2"/>
  <headerFooter alignWithMargins="0">
    <oddFooter>&amp;L&amp;D&amp;C&amp; Template: &amp;A
&amp;F&amp;R&amp;P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D548"/>
  <sheetViews>
    <sheetView showGridLines="0" view="pageBreakPreview" zoomScale="110" zoomScaleNormal="100" zoomScaleSheetLayoutView="110" workbookViewId="0">
      <selection activeCell="B12" sqref="B12"/>
    </sheetView>
  </sheetViews>
  <sheetFormatPr defaultColWidth="9.140625" defaultRowHeight="12.75" x14ac:dyDescent="0.2"/>
  <cols>
    <col min="1" max="1" width="9.140625" style="72"/>
    <col min="2" max="35" width="17.28515625" style="80" customWidth="1"/>
    <col min="36" max="36" width="13" style="84" customWidth="1"/>
    <col min="37" max="37" width="15.42578125" style="84" bestFit="1" customWidth="1"/>
    <col min="38" max="38" width="17.42578125" style="72" customWidth="1"/>
    <col min="39" max="39" width="16.140625" style="72" customWidth="1"/>
    <col min="40" max="40" width="14.42578125" style="71" customWidth="1"/>
    <col min="41" max="41" width="17.5703125" style="72" customWidth="1"/>
    <col min="42" max="16384" width="9.140625" style="72"/>
  </cols>
  <sheetData>
    <row r="1" spans="2:82" ht="20.25" x14ac:dyDescent="0.3">
      <c r="B1" s="216" t="str">
        <f>Cover!C22</f>
        <v>TasNetworks</v>
      </c>
      <c r="C1" s="78"/>
      <c r="D1" s="78"/>
      <c r="E1" s="140">
        <v>41456</v>
      </c>
      <c r="F1" s="140">
        <v>41456</v>
      </c>
      <c r="G1" s="140"/>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N1" s="150"/>
    </row>
    <row r="2" spans="2:82" ht="20.25" x14ac:dyDescent="0.3">
      <c r="B2" s="78" t="s">
        <v>98</v>
      </c>
      <c r="C2" s="78"/>
      <c r="D2" s="78"/>
      <c r="E2" s="140">
        <v>41821</v>
      </c>
      <c r="F2" s="140">
        <v>41821</v>
      </c>
      <c r="G2" s="140"/>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N2" s="150"/>
    </row>
    <row r="3" spans="2:82" ht="20.25" x14ac:dyDescent="0.3">
      <c r="B3" s="78" t="str">
        <f>Cover!C26</f>
        <v>2016-17</v>
      </c>
      <c r="C3" s="78"/>
      <c r="D3" s="78"/>
      <c r="E3" s="140">
        <v>42186</v>
      </c>
      <c r="F3" s="140">
        <v>42186</v>
      </c>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N3" s="150"/>
    </row>
    <row r="4" spans="2:82" ht="20.25" x14ac:dyDescent="0.3">
      <c r="B4" s="78" t="s">
        <v>100</v>
      </c>
      <c r="C4" s="78"/>
      <c r="D4" s="78"/>
      <c r="E4" s="140">
        <v>42552</v>
      </c>
      <c r="F4" s="140">
        <v>42552</v>
      </c>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N4" s="150"/>
    </row>
    <row r="5" spans="2:82" ht="12" customHeight="1" x14ac:dyDescent="0.3">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N5" s="150"/>
    </row>
    <row r="6" spans="2:82" ht="37.5" customHeight="1" x14ac:dyDescent="0.3">
      <c r="B6" s="271" t="s">
        <v>126</v>
      </c>
      <c r="C6" s="272"/>
      <c r="D6" s="272"/>
      <c r="E6" s="273"/>
      <c r="F6" s="78"/>
      <c r="G6" s="78"/>
      <c r="AN6" s="150"/>
    </row>
    <row r="7" spans="2:82" ht="8.25" customHeight="1" x14ac:dyDescent="0.2">
      <c r="AN7" s="150"/>
    </row>
    <row r="8" spans="2:82" ht="16.5" customHeight="1" x14ac:dyDescent="0.25">
      <c r="B8" s="79" t="s">
        <v>116</v>
      </c>
      <c r="C8" s="79"/>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5"/>
      <c r="AN8" s="150"/>
    </row>
    <row r="9" spans="2:82" s="150" customFormat="1" ht="15.75" hidden="1" x14ac:dyDescent="0.25">
      <c r="B9" s="79"/>
      <c r="C9" s="79"/>
      <c r="D9" s="80"/>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4"/>
    </row>
    <row r="10" spans="2:82" s="150" customFormat="1" ht="38.25" customHeight="1" x14ac:dyDescent="0.2">
      <c r="B10" s="274" t="s">
        <v>177</v>
      </c>
      <c r="C10" s="275"/>
      <c r="D10" s="275"/>
      <c r="E10" s="275"/>
      <c r="F10" s="275"/>
      <c r="G10" s="275"/>
      <c r="H10" s="275"/>
      <c r="I10" s="276"/>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0"/>
      <c r="AI10" s="80"/>
    </row>
    <row r="11" spans="2:82" ht="11.25" customHeight="1" x14ac:dyDescent="0.2">
      <c r="B11" s="82"/>
      <c r="C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M11" s="277" t="s">
        <v>0</v>
      </c>
      <c r="AN11" s="278"/>
      <c r="AO11" s="150"/>
    </row>
    <row r="12" spans="2:82" s="150" customFormat="1" ht="79.5" customHeight="1" x14ac:dyDescent="0.2">
      <c r="B12" s="214" t="s">
        <v>13</v>
      </c>
      <c r="C12" s="218" t="s">
        <v>208</v>
      </c>
      <c r="D12" s="218" t="s">
        <v>209</v>
      </c>
      <c r="E12" s="218" t="s">
        <v>210</v>
      </c>
      <c r="F12" s="218" t="s">
        <v>211</v>
      </c>
      <c r="G12" s="218" t="s">
        <v>212</v>
      </c>
      <c r="H12" s="218" t="s">
        <v>213</v>
      </c>
      <c r="I12" s="218" t="s">
        <v>214</v>
      </c>
      <c r="J12" s="218" t="s">
        <v>215</v>
      </c>
      <c r="K12" s="218" t="s">
        <v>216</v>
      </c>
      <c r="L12" s="218" t="s">
        <v>217</v>
      </c>
      <c r="M12" s="218" t="s">
        <v>218</v>
      </c>
      <c r="N12" s="218" t="s">
        <v>219</v>
      </c>
      <c r="O12" s="218" t="s">
        <v>220</v>
      </c>
      <c r="P12" s="218" t="s">
        <v>221</v>
      </c>
      <c r="Q12" s="218" t="s">
        <v>222</v>
      </c>
      <c r="R12" s="218" t="s">
        <v>223</v>
      </c>
      <c r="S12" s="218" t="s">
        <v>224</v>
      </c>
      <c r="T12" s="218" t="s">
        <v>225</v>
      </c>
      <c r="U12" s="218" t="s">
        <v>226</v>
      </c>
      <c r="V12" s="218" t="s">
        <v>227</v>
      </c>
      <c r="W12" s="218" t="s">
        <v>228</v>
      </c>
      <c r="X12" s="218" t="s">
        <v>229</v>
      </c>
      <c r="Y12" s="218" t="s">
        <v>230</v>
      </c>
      <c r="Z12" s="218" t="s">
        <v>231</v>
      </c>
      <c r="AA12" s="218" t="s">
        <v>232</v>
      </c>
      <c r="AB12" s="218" t="s">
        <v>233</v>
      </c>
      <c r="AC12" s="218" t="s">
        <v>234</v>
      </c>
      <c r="AD12" s="218" t="s">
        <v>235</v>
      </c>
      <c r="AE12" s="218" t="s">
        <v>236</v>
      </c>
      <c r="AF12" s="218" t="s">
        <v>237</v>
      </c>
      <c r="AG12" s="218" t="s">
        <v>238</v>
      </c>
      <c r="AH12" s="218" t="s">
        <v>239</v>
      </c>
      <c r="AI12" s="218" t="s">
        <v>240</v>
      </c>
      <c r="AJ12" s="218" t="s">
        <v>241</v>
      </c>
      <c r="AK12" s="218" t="s">
        <v>242</v>
      </c>
      <c r="AL12" s="218" t="s">
        <v>243</v>
      </c>
      <c r="AM12" s="218" t="s">
        <v>244</v>
      </c>
      <c r="AN12" s="218" t="s">
        <v>245</v>
      </c>
      <c r="AO12" s="219" t="s">
        <v>246</v>
      </c>
      <c r="AP12" s="96"/>
      <c r="AQ12" s="67"/>
      <c r="AR12" s="82"/>
      <c r="AS12" s="82"/>
      <c r="AT12" s="80"/>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0"/>
      <c r="BY12" s="80"/>
      <c r="BZ12" s="84"/>
      <c r="CA12" s="84"/>
      <c r="CD12" s="141"/>
    </row>
    <row r="13" spans="2:82" s="150" customFormat="1" ht="12.75" customHeight="1" x14ac:dyDescent="0.2">
      <c r="B13" s="217">
        <f>IF(B3="2013-14",F1,IF(B3="2014-15",F2,IF(B3="2015-16",F3,F4)))</f>
        <v>42552</v>
      </c>
      <c r="C13" s="222">
        <v>5.5777855600000002E-2</v>
      </c>
      <c r="D13" s="222">
        <v>5.5230086400000003E-2</v>
      </c>
      <c r="E13" s="222">
        <v>0</v>
      </c>
      <c r="F13" s="222">
        <v>0</v>
      </c>
      <c r="G13" s="222">
        <v>0</v>
      </c>
      <c r="H13" s="222">
        <v>0</v>
      </c>
      <c r="I13" s="222">
        <v>2.17944648E-2</v>
      </c>
      <c r="J13" s="222">
        <v>2.1710090200000001E-2</v>
      </c>
      <c r="K13" s="222">
        <v>1.1408023099999999E-2</v>
      </c>
      <c r="L13" s="222">
        <v>8.9848086999999993E-3</v>
      </c>
      <c r="M13" s="222">
        <v>0.17100270449999999</v>
      </c>
      <c r="N13" s="222">
        <v>0.1709220327</v>
      </c>
      <c r="O13" s="222">
        <v>4.7219740000000002E-4</v>
      </c>
      <c r="P13" s="222">
        <v>4.6408220000000001E-4</v>
      </c>
      <c r="Q13" s="222">
        <v>0</v>
      </c>
      <c r="R13" s="222">
        <v>0</v>
      </c>
      <c r="S13" s="222">
        <v>0</v>
      </c>
      <c r="T13" s="222">
        <v>0</v>
      </c>
      <c r="U13" s="222">
        <v>3.5911880000000001E-4</v>
      </c>
      <c r="V13" s="222">
        <v>3.5068140000000001E-4</v>
      </c>
      <c r="W13" s="222">
        <v>8.9608400000000001E-5</v>
      </c>
      <c r="X13" s="222">
        <v>7.95117E-5</v>
      </c>
      <c r="Y13" s="222">
        <v>1.1193189999999999E-3</v>
      </c>
      <c r="Z13" s="222">
        <v>1.1112518E-3</v>
      </c>
      <c r="AA13" s="222">
        <v>6.0356037999999999E-3</v>
      </c>
      <c r="AB13" s="222">
        <v>6.0356037999999999E-3</v>
      </c>
      <c r="AC13" s="222">
        <v>0</v>
      </c>
      <c r="AD13" s="222">
        <v>0</v>
      </c>
      <c r="AE13" s="222">
        <v>0</v>
      </c>
      <c r="AF13" s="222">
        <v>0</v>
      </c>
      <c r="AG13" s="222">
        <v>0</v>
      </c>
      <c r="AH13" s="222">
        <v>0</v>
      </c>
      <c r="AI13" s="222">
        <v>0</v>
      </c>
      <c r="AJ13" s="222">
        <v>0</v>
      </c>
      <c r="AK13" s="222">
        <v>2.3999810600000001E-2</v>
      </c>
      <c r="AL13" s="222">
        <v>2.3999810600000001E-2</v>
      </c>
      <c r="AM13" s="222">
        <v>104</v>
      </c>
      <c r="AN13" s="222">
        <v>99</v>
      </c>
      <c r="AO13" s="222" t="s">
        <v>250</v>
      </c>
      <c r="AP13" s="96"/>
      <c r="AQ13" s="67"/>
      <c r="AR13" s="82"/>
      <c r="AS13" s="82"/>
      <c r="AT13" s="80"/>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0"/>
      <c r="BY13" s="80"/>
      <c r="BZ13" s="84"/>
      <c r="CA13" s="84"/>
      <c r="CD13" s="141"/>
    </row>
    <row r="14" spans="2:82" s="150" customFormat="1" ht="12.75" customHeight="1" x14ac:dyDescent="0.2">
      <c r="B14" s="217">
        <f>B13+1</f>
        <v>42553</v>
      </c>
      <c r="C14" s="222">
        <v>5.7931141300000003E-2</v>
      </c>
      <c r="D14" s="222">
        <v>5.7931141300000003E-2</v>
      </c>
      <c r="E14" s="222">
        <v>0</v>
      </c>
      <c r="F14" s="222">
        <v>0</v>
      </c>
      <c r="G14" s="222">
        <v>0</v>
      </c>
      <c r="H14" s="222">
        <v>0</v>
      </c>
      <c r="I14" s="222">
        <v>8.4022291900000004E-2</v>
      </c>
      <c r="J14" s="222">
        <v>8.4022291900000004E-2</v>
      </c>
      <c r="K14" s="222">
        <v>2.4942637100000001E-2</v>
      </c>
      <c r="L14" s="222">
        <v>2.4942637100000001E-2</v>
      </c>
      <c r="M14" s="222">
        <v>4.9757230800000003E-2</v>
      </c>
      <c r="N14" s="222">
        <v>4.9757230800000003E-2</v>
      </c>
      <c r="O14" s="222">
        <v>3.043163E-4</v>
      </c>
      <c r="P14" s="222">
        <v>3.043163E-4</v>
      </c>
      <c r="Q14" s="222">
        <v>0</v>
      </c>
      <c r="R14" s="222">
        <v>0</v>
      </c>
      <c r="S14" s="222">
        <v>0</v>
      </c>
      <c r="T14" s="222">
        <v>0</v>
      </c>
      <c r="U14" s="222">
        <v>1.7507699999999999E-4</v>
      </c>
      <c r="V14" s="222">
        <v>1.7507699999999999E-4</v>
      </c>
      <c r="W14" s="222">
        <v>3.4959910000000001E-4</v>
      </c>
      <c r="X14" s="222">
        <v>3.4959910000000001E-4</v>
      </c>
      <c r="Y14" s="222">
        <v>5.9596170000000002E-4</v>
      </c>
      <c r="Z14" s="222">
        <v>5.9596170000000002E-4</v>
      </c>
      <c r="AA14" s="222">
        <v>5.4066836999999996E-3</v>
      </c>
      <c r="AB14" s="222">
        <v>5.4066836999999996E-3</v>
      </c>
      <c r="AC14" s="222">
        <v>0</v>
      </c>
      <c r="AD14" s="222">
        <v>0</v>
      </c>
      <c r="AE14" s="222">
        <v>0</v>
      </c>
      <c r="AF14" s="222">
        <v>0</v>
      </c>
      <c r="AG14" s="222">
        <v>4.3874752000000001E-3</v>
      </c>
      <c r="AH14" s="222">
        <v>4.3874752000000001E-3</v>
      </c>
      <c r="AI14" s="222">
        <v>9.5275237000000002E-3</v>
      </c>
      <c r="AJ14" s="222">
        <v>9.5275237000000002E-3</v>
      </c>
      <c r="AK14" s="222">
        <v>5.4967632999999997E-3</v>
      </c>
      <c r="AL14" s="222">
        <v>5.4967632999999997E-3</v>
      </c>
      <c r="AM14" s="222">
        <v>55</v>
      </c>
      <c r="AN14" s="222">
        <v>47</v>
      </c>
      <c r="AO14" s="222" t="s">
        <v>250</v>
      </c>
      <c r="AP14" s="96"/>
      <c r="AQ14" s="67"/>
      <c r="AR14" s="82"/>
      <c r="AS14" s="82"/>
      <c r="AT14" s="80"/>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0"/>
      <c r="BY14" s="80"/>
      <c r="BZ14" s="84"/>
      <c r="CA14" s="84"/>
      <c r="CD14" s="141"/>
    </row>
    <row r="15" spans="2:82" s="150" customFormat="1" ht="12.75" customHeight="1" x14ac:dyDescent="0.2">
      <c r="B15" s="217">
        <f t="shared" ref="B15:B78" si="0">B14+1</f>
        <v>42554</v>
      </c>
      <c r="C15" s="222">
        <v>3.5658499599999997E-2</v>
      </c>
      <c r="D15" s="222">
        <v>3.54799674E-2</v>
      </c>
      <c r="E15" s="222">
        <v>0</v>
      </c>
      <c r="F15" s="222">
        <v>0</v>
      </c>
      <c r="G15" s="222">
        <v>0</v>
      </c>
      <c r="H15" s="222">
        <v>0</v>
      </c>
      <c r="I15" s="222">
        <v>3.9413449500000003E-2</v>
      </c>
      <c r="J15" s="222">
        <v>3.93712622E-2</v>
      </c>
      <c r="K15" s="222">
        <v>1.89313625E-2</v>
      </c>
      <c r="L15" s="222">
        <v>1.89313625E-2</v>
      </c>
      <c r="M15" s="222">
        <v>5.1298084299999998E-2</v>
      </c>
      <c r="N15" s="222">
        <v>5.0668845599999998E-2</v>
      </c>
      <c r="O15" s="222">
        <v>1.7657946E-3</v>
      </c>
      <c r="P15" s="222">
        <v>1.761737E-3</v>
      </c>
      <c r="Q15" s="222">
        <v>0</v>
      </c>
      <c r="R15" s="222">
        <v>0</v>
      </c>
      <c r="S15" s="222">
        <v>0</v>
      </c>
      <c r="T15" s="222">
        <v>0</v>
      </c>
      <c r="U15" s="222">
        <v>3.2858602999999999E-3</v>
      </c>
      <c r="V15" s="222">
        <v>3.2816415999999998E-3</v>
      </c>
      <c r="W15" s="222">
        <v>2.5241819999999998E-4</v>
      </c>
      <c r="X15" s="222">
        <v>2.5241819999999998E-4</v>
      </c>
      <c r="Y15" s="222">
        <v>5.3646640000000001E-4</v>
      </c>
      <c r="Z15" s="222">
        <v>5.2839919999999999E-4</v>
      </c>
      <c r="AA15" s="222">
        <v>6.8014661000000004E-3</v>
      </c>
      <c r="AB15" s="222">
        <v>6.8014661000000004E-3</v>
      </c>
      <c r="AC15" s="222">
        <v>0</v>
      </c>
      <c r="AD15" s="222">
        <v>0</v>
      </c>
      <c r="AE15" s="222">
        <v>0</v>
      </c>
      <c r="AF15" s="222">
        <v>0</v>
      </c>
      <c r="AG15" s="222">
        <v>0</v>
      </c>
      <c r="AH15" s="222">
        <v>0</v>
      </c>
      <c r="AI15" s="222">
        <v>1.2629742899999999E-2</v>
      </c>
      <c r="AJ15" s="222">
        <v>1.2629742899999999E-2</v>
      </c>
      <c r="AK15" s="222">
        <v>1.6954151800000001E-2</v>
      </c>
      <c r="AL15" s="222">
        <v>1.6954151800000001E-2</v>
      </c>
      <c r="AM15" s="222">
        <v>44</v>
      </c>
      <c r="AN15" s="222">
        <v>41</v>
      </c>
      <c r="AO15" s="222" t="s">
        <v>250</v>
      </c>
      <c r="AP15" s="96"/>
      <c r="AQ15" s="67"/>
      <c r="AR15" s="82"/>
      <c r="AS15" s="82"/>
      <c r="AT15" s="80"/>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0"/>
      <c r="BY15" s="80"/>
      <c r="BZ15" s="84"/>
      <c r="CA15" s="84"/>
      <c r="CD15" s="141"/>
    </row>
    <row r="16" spans="2:82" s="150" customFormat="1" ht="12.75" customHeight="1" x14ac:dyDescent="0.2">
      <c r="B16" s="217">
        <f t="shared" si="0"/>
        <v>42555</v>
      </c>
      <c r="C16" s="222">
        <v>0.82233938699999998</v>
      </c>
      <c r="D16" s="222">
        <v>0.82219534390000004</v>
      </c>
      <c r="E16" s="222">
        <v>0</v>
      </c>
      <c r="F16" s="222">
        <v>0</v>
      </c>
      <c r="G16" s="222">
        <v>0</v>
      </c>
      <c r="H16" s="222">
        <v>0</v>
      </c>
      <c r="I16" s="222">
        <v>1.1143779304000001</v>
      </c>
      <c r="J16" s="222">
        <v>1.1141248067</v>
      </c>
      <c r="K16" s="222">
        <v>0.4993194655</v>
      </c>
      <c r="L16" s="222">
        <v>0.49920840170000003</v>
      </c>
      <c r="M16" s="222">
        <v>0.74003387379999996</v>
      </c>
      <c r="N16" s="222">
        <v>0.74003387379999996</v>
      </c>
      <c r="O16" s="222">
        <v>8.8015843E-3</v>
      </c>
      <c r="P16" s="222">
        <v>8.7934690999999995E-3</v>
      </c>
      <c r="Q16" s="222">
        <v>0</v>
      </c>
      <c r="R16" s="222">
        <v>0</v>
      </c>
      <c r="S16" s="222">
        <v>0</v>
      </c>
      <c r="T16" s="222">
        <v>0</v>
      </c>
      <c r="U16" s="222">
        <v>1.36881842E-2</v>
      </c>
      <c r="V16" s="222">
        <v>1.3675528100000001E-2</v>
      </c>
      <c r="W16" s="222">
        <v>5.0041901E-3</v>
      </c>
      <c r="X16" s="222">
        <v>4.9940933999999999E-3</v>
      </c>
      <c r="Y16" s="222">
        <v>4.8251720999999996E-3</v>
      </c>
      <c r="Z16" s="222">
        <v>4.8251720999999996E-3</v>
      </c>
      <c r="AA16" s="222">
        <v>1.4956378100000001E-2</v>
      </c>
      <c r="AB16" s="222">
        <v>1.4956378100000001E-2</v>
      </c>
      <c r="AC16" s="222">
        <v>0</v>
      </c>
      <c r="AD16" s="222">
        <v>0</v>
      </c>
      <c r="AE16" s="222">
        <v>0</v>
      </c>
      <c r="AF16" s="222">
        <v>0</v>
      </c>
      <c r="AG16" s="222">
        <v>2.6087547999999999E-2</v>
      </c>
      <c r="AH16" s="222">
        <v>2.6087547999999999E-2</v>
      </c>
      <c r="AI16" s="222">
        <v>0</v>
      </c>
      <c r="AJ16" s="222">
        <v>0</v>
      </c>
      <c r="AK16" s="222">
        <v>9.5868150000000003E-3</v>
      </c>
      <c r="AL16" s="222">
        <v>9.5868150000000003E-3</v>
      </c>
      <c r="AM16" s="222">
        <v>153</v>
      </c>
      <c r="AN16" s="222">
        <v>111</v>
      </c>
      <c r="AO16" s="222" t="s">
        <v>250</v>
      </c>
      <c r="AP16" s="96"/>
      <c r="AQ16" s="67"/>
      <c r="AR16" s="82"/>
      <c r="AS16" s="82"/>
      <c r="AT16" s="80"/>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0"/>
      <c r="BY16" s="80"/>
      <c r="BZ16" s="84"/>
      <c r="CA16" s="84"/>
      <c r="CD16" s="141"/>
    </row>
    <row r="17" spans="2:82" s="150" customFormat="1" ht="12.75" customHeight="1" x14ac:dyDescent="0.2">
      <c r="B17" s="217">
        <f t="shared" si="0"/>
        <v>42556</v>
      </c>
      <c r="C17" s="222">
        <v>0.22485027129999999</v>
      </c>
      <c r="D17" s="222">
        <v>0.22485027129999999</v>
      </c>
      <c r="E17" s="222">
        <v>0</v>
      </c>
      <c r="F17" s="222">
        <v>0</v>
      </c>
      <c r="G17" s="222">
        <v>0</v>
      </c>
      <c r="H17" s="222">
        <v>0</v>
      </c>
      <c r="I17" s="222">
        <v>8.1372943399999995E-2</v>
      </c>
      <c r="J17" s="222">
        <v>8.1372943399999995E-2</v>
      </c>
      <c r="K17" s="222">
        <v>4.1507563499999997E-2</v>
      </c>
      <c r="L17" s="222">
        <v>4.1507563499999997E-2</v>
      </c>
      <c r="M17" s="222">
        <v>0.70532089689999999</v>
      </c>
      <c r="N17" s="222">
        <v>0.70532089689999999</v>
      </c>
      <c r="O17" s="222">
        <v>1.4221710000000001E-3</v>
      </c>
      <c r="P17" s="222">
        <v>1.4221710000000001E-3</v>
      </c>
      <c r="Q17" s="222">
        <v>0</v>
      </c>
      <c r="R17" s="222">
        <v>0</v>
      </c>
      <c r="S17" s="222">
        <v>0</v>
      </c>
      <c r="T17" s="222">
        <v>0</v>
      </c>
      <c r="U17" s="222">
        <v>2.8054520000000001E-4</v>
      </c>
      <c r="V17" s="222">
        <v>2.8054520000000001E-4</v>
      </c>
      <c r="W17" s="222">
        <v>3.9882060000000002E-4</v>
      </c>
      <c r="X17" s="222">
        <v>3.9882060000000002E-4</v>
      </c>
      <c r="Y17" s="222">
        <v>4.7999621999999997E-3</v>
      </c>
      <c r="Z17" s="222">
        <v>4.7999621999999997E-3</v>
      </c>
      <c r="AA17" s="222">
        <v>9.266427E-4</v>
      </c>
      <c r="AB17" s="222">
        <v>9.266427E-4</v>
      </c>
      <c r="AC17" s="222">
        <v>0</v>
      </c>
      <c r="AD17" s="222">
        <v>0</v>
      </c>
      <c r="AE17" s="222">
        <v>0</v>
      </c>
      <c r="AF17" s="222">
        <v>0</v>
      </c>
      <c r="AG17" s="222">
        <v>0</v>
      </c>
      <c r="AH17" s="222">
        <v>0</v>
      </c>
      <c r="AI17" s="222">
        <v>0</v>
      </c>
      <c r="AJ17" s="222">
        <v>0</v>
      </c>
      <c r="AK17" s="222">
        <v>3.6846767999999998E-3</v>
      </c>
      <c r="AL17" s="222">
        <v>3.6846767999999998E-3</v>
      </c>
      <c r="AM17" s="222">
        <v>113</v>
      </c>
      <c r="AN17" s="222">
        <v>86</v>
      </c>
      <c r="AO17" s="222" t="s">
        <v>250</v>
      </c>
      <c r="AP17" s="96"/>
      <c r="AQ17" s="67"/>
      <c r="AR17" s="82"/>
      <c r="AS17" s="82"/>
      <c r="AT17" s="80"/>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0"/>
      <c r="BY17" s="80"/>
      <c r="BZ17" s="84"/>
      <c r="CA17" s="84"/>
      <c r="CD17" s="141"/>
    </row>
    <row r="18" spans="2:82" s="150" customFormat="1" ht="12.75" customHeight="1" x14ac:dyDescent="0.2">
      <c r="B18" s="217">
        <f t="shared" si="0"/>
        <v>42557</v>
      </c>
      <c r="C18" s="222">
        <v>0.3650723407</v>
      </c>
      <c r="D18" s="222">
        <v>0.36488975080000002</v>
      </c>
      <c r="E18" s="222">
        <v>0</v>
      </c>
      <c r="F18" s="222">
        <v>0</v>
      </c>
      <c r="G18" s="222">
        <v>0</v>
      </c>
      <c r="H18" s="222">
        <v>0</v>
      </c>
      <c r="I18" s="222">
        <v>3.4348868800000001E-2</v>
      </c>
      <c r="J18" s="222">
        <v>3.3969183299999997E-2</v>
      </c>
      <c r="K18" s="222">
        <v>0.1634330262</v>
      </c>
      <c r="L18" s="222">
        <v>0.1634330262</v>
      </c>
      <c r="M18" s="222">
        <v>1.2553998565</v>
      </c>
      <c r="N18" s="222">
        <v>1.2553998565</v>
      </c>
      <c r="O18" s="222">
        <v>1.7744171E-3</v>
      </c>
      <c r="P18" s="222">
        <v>1.7663018999999999E-3</v>
      </c>
      <c r="Q18" s="222">
        <v>0</v>
      </c>
      <c r="R18" s="222">
        <v>0</v>
      </c>
      <c r="S18" s="222">
        <v>0</v>
      </c>
      <c r="T18" s="222">
        <v>0</v>
      </c>
      <c r="U18" s="222">
        <v>3.0163869999999998E-4</v>
      </c>
      <c r="V18" s="222">
        <v>2.8476389999999998E-4</v>
      </c>
      <c r="W18" s="222">
        <v>1.3289815999999999E-3</v>
      </c>
      <c r="X18" s="222">
        <v>1.3289815999999999E-3</v>
      </c>
      <c r="Y18" s="222">
        <v>5.4171000000000002E-3</v>
      </c>
      <c r="Z18" s="222">
        <v>5.4171000000000002E-3</v>
      </c>
      <c r="AA18" s="222">
        <v>2.0876088999999998E-3</v>
      </c>
      <c r="AB18" s="222">
        <v>2.0876088999999998E-3</v>
      </c>
      <c r="AC18" s="222">
        <v>0</v>
      </c>
      <c r="AD18" s="222">
        <v>0</v>
      </c>
      <c r="AE18" s="222">
        <v>0</v>
      </c>
      <c r="AF18" s="222">
        <v>0</v>
      </c>
      <c r="AG18" s="222">
        <v>3.8395681999999999E-3</v>
      </c>
      <c r="AH18" s="222">
        <v>3.8395681999999999E-3</v>
      </c>
      <c r="AI18" s="222">
        <v>0</v>
      </c>
      <c r="AJ18" s="222">
        <v>0</v>
      </c>
      <c r="AK18" s="222">
        <v>9.5898399999999996E-4</v>
      </c>
      <c r="AL18" s="222">
        <v>9.5898399999999996E-4</v>
      </c>
      <c r="AM18" s="222">
        <v>159</v>
      </c>
      <c r="AN18" s="222">
        <v>133</v>
      </c>
      <c r="AO18" s="222" t="s">
        <v>250</v>
      </c>
      <c r="AP18" s="96"/>
      <c r="AQ18" s="67"/>
      <c r="AR18" s="82"/>
      <c r="AS18" s="82"/>
      <c r="AT18" s="80"/>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0"/>
      <c r="BY18" s="80"/>
      <c r="BZ18" s="84"/>
      <c r="CA18" s="84"/>
      <c r="CD18" s="141"/>
    </row>
    <row r="19" spans="2:82" s="150" customFormat="1" ht="12.75" customHeight="1" x14ac:dyDescent="0.2">
      <c r="B19" s="217">
        <f t="shared" si="0"/>
        <v>42558</v>
      </c>
      <c r="C19" s="222">
        <v>0.34883500290000002</v>
      </c>
      <c r="D19" s="222">
        <v>0.3487031324</v>
      </c>
      <c r="E19" s="222">
        <v>0</v>
      </c>
      <c r="F19" s="222">
        <v>0</v>
      </c>
      <c r="G19" s="222">
        <v>0</v>
      </c>
      <c r="H19" s="222">
        <v>0</v>
      </c>
      <c r="I19" s="222">
        <v>0.65305644409999997</v>
      </c>
      <c r="J19" s="222">
        <v>0.65295097589999995</v>
      </c>
      <c r="K19" s="222">
        <v>6.3090857099999995E-2</v>
      </c>
      <c r="L19" s="222">
        <v>6.2989889600000001E-2</v>
      </c>
      <c r="M19" s="222">
        <v>8.7896851299999995E-2</v>
      </c>
      <c r="N19" s="222">
        <v>8.7654836400000005E-2</v>
      </c>
      <c r="O19" s="222">
        <v>7.0641927999999998E-3</v>
      </c>
      <c r="P19" s="222">
        <v>7.0540487999999997E-3</v>
      </c>
      <c r="Q19" s="222">
        <v>0</v>
      </c>
      <c r="R19" s="222">
        <v>0</v>
      </c>
      <c r="S19" s="222">
        <v>0</v>
      </c>
      <c r="T19" s="222">
        <v>0</v>
      </c>
      <c r="U19" s="222">
        <v>1.3911776799999999E-2</v>
      </c>
      <c r="V19" s="222">
        <v>1.38991207E-2</v>
      </c>
      <c r="W19" s="222">
        <v>1.0311280999999999E-3</v>
      </c>
      <c r="X19" s="222">
        <v>1.0210314000000001E-3</v>
      </c>
      <c r="Y19" s="222">
        <v>6.6352420000000004E-4</v>
      </c>
      <c r="Z19" s="222">
        <v>6.5545700000000002E-4</v>
      </c>
      <c r="AA19" s="222">
        <v>2.2711367900000001E-2</v>
      </c>
      <c r="AB19" s="222">
        <v>2.2711367900000001E-2</v>
      </c>
      <c r="AC19" s="222">
        <v>0</v>
      </c>
      <c r="AD19" s="222">
        <v>0</v>
      </c>
      <c r="AE19" s="222">
        <v>0</v>
      </c>
      <c r="AF19" s="222">
        <v>0</v>
      </c>
      <c r="AG19" s="222">
        <v>7.7835498000000001E-3</v>
      </c>
      <c r="AH19" s="222">
        <v>7.7835498000000001E-3</v>
      </c>
      <c r="AI19" s="222">
        <v>6.7674572399999994E-2</v>
      </c>
      <c r="AJ19" s="222">
        <v>6.7674572399999994E-2</v>
      </c>
      <c r="AK19" s="222">
        <v>2.13537808E-2</v>
      </c>
      <c r="AL19" s="222">
        <v>2.13537808E-2</v>
      </c>
      <c r="AM19" s="222">
        <v>150</v>
      </c>
      <c r="AN19" s="222">
        <v>137</v>
      </c>
      <c r="AO19" s="222" t="s">
        <v>250</v>
      </c>
      <c r="AP19" s="96"/>
      <c r="AQ19" s="67"/>
      <c r="AR19" s="82"/>
      <c r="AS19" s="82"/>
      <c r="AT19" s="80"/>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0"/>
      <c r="BY19" s="80"/>
      <c r="BZ19" s="84"/>
      <c r="CA19" s="84"/>
      <c r="CD19" s="141"/>
    </row>
    <row r="20" spans="2:82" s="150" customFormat="1" ht="12.75" customHeight="1" x14ac:dyDescent="0.2">
      <c r="B20" s="217">
        <f t="shared" si="0"/>
        <v>42559</v>
      </c>
      <c r="C20" s="222">
        <v>2.1230602099999999E-2</v>
      </c>
      <c r="D20" s="222">
        <v>2.1210314300000001E-2</v>
      </c>
      <c r="E20" s="222">
        <v>0</v>
      </c>
      <c r="F20" s="222">
        <v>0</v>
      </c>
      <c r="G20" s="222">
        <v>0</v>
      </c>
      <c r="H20" s="222">
        <v>0</v>
      </c>
      <c r="I20" s="222">
        <v>4.0976455799999999E-2</v>
      </c>
      <c r="J20" s="222">
        <v>4.0976455799999999E-2</v>
      </c>
      <c r="K20" s="222">
        <v>5.4370900999999999E-3</v>
      </c>
      <c r="L20" s="222">
        <v>5.3361225999999998E-3</v>
      </c>
      <c r="M20" s="222">
        <v>1.7203241999999999E-3</v>
      </c>
      <c r="N20" s="222">
        <v>1.7203241999999999E-3</v>
      </c>
      <c r="O20" s="222">
        <v>1.4150720000000001E-4</v>
      </c>
      <c r="P20" s="222">
        <v>1.3947840000000001E-4</v>
      </c>
      <c r="Q20" s="222">
        <v>0</v>
      </c>
      <c r="R20" s="222">
        <v>0</v>
      </c>
      <c r="S20" s="222">
        <v>0</v>
      </c>
      <c r="T20" s="222">
        <v>0</v>
      </c>
      <c r="U20" s="222">
        <v>2.235924E-4</v>
      </c>
      <c r="V20" s="222">
        <v>2.235924E-4</v>
      </c>
      <c r="W20" s="222">
        <v>1.4640249999999999E-4</v>
      </c>
      <c r="X20" s="222">
        <v>1.3630580000000001E-4</v>
      </c>
      <c r="Y20" s="222">
        <v>1.81512E-5</v>
      </c>
      <c r="Z20" s="222">
        <v>1.81512E-5</v>
      </c>
      <c r="AA20" s="222">
        <v>1.4678181999999999E-3</v>
      </c>
      <c r="AB20" s="222">
        <v>1.4678181999999999E-3</v>
      </c>
      <c r="AC20" s="222">
        <v>0</v>
      </c>
      <c r="AD20" s="222">
        <v>0</v>
      </c>
      <c r="AE20" s="222">
        <v>0</v>
      </c>
      <c r="AF20" s="222">
        <v>0</v>
      </c>
      <c r="AG20" s="222">
        <v>0</v>
      </c>
      <c r="AH20" s="222">
        <v>0</v>
      </c>
      <c r="AI20" s="222">
        <v>0</v>
      </c>
      <c r="AJ20" s="222">
        <v>0</v>
      </c>
      <c r="AK20" s="222">
        <v>5.8365926E-3</v>
      </c>
      <c r="AL20" s="222">
        <v>5.8365926E-3</v>
      </c>
      <c r="AM20" s="222">
        <v>79</v>
      </c>
      <c r="AN20" s="222">
        <v>72</v>
      </c>
      <c r="AO20" s="222" t="s">
        <v>250</v>
      </c>
      <c r="AP20" s="96"/>
      <c r="AQ20" s="67"/>
      <c r="AR20" s="82"/>
      <c r="AS20" s="82"/>
      <c r="AT20" s="80"/>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0"/>
      <c r="BY20" s="80"/>
      <c r="BZ20" s="84"/>
      <c r="CA20" s="84"/>
      <c r="CD20" s="141"/>
    </row>
    <row r="21" spans="2:82" s="150" customFormat="1" ht="12.75" customHeight="1" x14ac:dyDescent="0.2">
      <c r="B21" s="217">
        <f t="shared" si="0"/>
        <v>42560</v>
      </c>
      <c r="C21" s="222">
        <v>6.1514953999999997E-2</v>
      </c>
      <c r="D21" s="222">
        <v>6.1514953999999997E-2</v>
      </c>
      <c r="E21" s="222">
        <v>0</v>
      </c>
      <c r="F21" s="222">
        <v>0</v>
      </c>
      <c r="G21" s="222">
        <v>0</v>
      </c>
      <c r="H21" s="222">
        <v>0</v>
      </c>
      <c r="I21" s="222">
        <v>2.9383426999999998E-3</v>
      </c>
      <c r="J21" s="222">
        <v>2.9383426999999998E-3</v>
      </c>
      <c r="K21" s="222">
        <v>1.42616012E-2</v>
      </c>
      <c r="L21" s="222">
        <v>1.42616012E-2</v>
      </c>
      <c r="M21" s="222">
        <v>0.22759276279999999</v>
      </c>
      <c r="N21" s="222">
        <v>0.22759276279999999</v>
      </c>
      <c r="O21" s="222">
        <v>5.4650110000000005E-4</v>
      </c>
      <c r="P21" s="222">
        <v>5.4650110000000005E-4</v>
      </c>
      <c r="Q21" s="222">
        <v>0</v>
      </c>
      <c r="R21" s="222">
        <v>0</v>
      </c>
      <c r="S21" s="222">
        <v>0</v>
      </c>
      <c r="T21" s="222">
        <v>0</v>
      </c>
      <c r="U21" s="222">
        <v>5.6952800000000001E-5</v>
      </c>
      <c r="V21" s="222">
        <v>5.6952800000000001E-5</v>
      </c>
      <c r="W21" s="222">
        <v>1.893136E-4</v>
      </c>
      <c r="X21" s="222">
        <v>1.893136E-4</v>
      </c>
      <c r="Y21" s="222">
        <v>1.9129259999999999E-3</v>
      </c>
      <c r="Z21" s="222">
        <v>1.9129259999999999E-3</v>
      </c>
      <c r="AA21" s="222">
        <v>6.3551359999999997E-4</v>
      </c>
      <c r="AB21" s="222">
        <v>6.3551359999999997E-4</v>
      </c>
      <c r="AC21" s="222">
        <v>0</v>
      </c>
      <c r="AD21" s="222">
        <v>0</v>
      </c>
      <c r="AE21" s="222">
        <v>0</v>
      </c>
      <c r="AF21" s="222">
        <v>0</v>
      </c>
      <c r="AG21" s="222">
        <v>0</v>
      </c>
      <c r="AH21" s="222">
        <v>0</v>
      </c>
      <c r="AI21" s="222">
        <v>1.1358817000000001E-3</v>
      </c>
      <c r="AJ21" s="222">
        <v>1.1358817000000001E-3</v>
      </c>
      <c r="AK21" s="222">
        <v>1.6194829999999999E-3</v>
      </c>
      <c r="AL21" s="222">
        <v>1.6194829999999999E-3</v>
      </c>
      <c r="AM21" s="222">
        <v>42</v>
      </c>
      <c r="AN21" s="222">
        <v>40</v>
      </c>
      <c r="AO21" s="222" t="s">
        <v>250</v>
      </c>
      <c r="AP21" s="96"/>
      <c r="AQ21" s="67"/>
      <c r="AR21" s="82"/>
      <c r="AS21" s="82"/>
      <c r="AT21" s="80"/>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0"/>
      <c r="BY21" s="80"/>
      <c r="BZ21" s="84"/>
      <c r="CA21" s="84"/>
      <c r="CD21" s="141"/>
    </row>
    <row r="22" spans="2:82" s="150" customFormat="1" ht="12.75" customHeight="1" x14ac:dyDescent="0.2">
      <c r="B22" s="217">
        <f t="shared" si="0"/>
        <v>42561</v>
      </c>
      <c r="C22" s="222">
        <v>0.96677785660000004</v>
      </c>
      <c r="D22" s="222">
        <v>0.96299419230000005</v>
      </c>
      <c r="E22" s="222">
        <v>0</v>
      </c>
      <c r="F22" s="222">
        <v>0</v>
      </c>
      <c r="G22" s="222">
        <v>0</v>
      </c>
      <c r="H22" s="222">
        <v>0</v>
      </c>
      <c r="I22" s="222">
        <v>1.7547081669</v>
      </c>
      <c r="J22" s="222">
        <v>1.7546237923000001</v>
      </c>
      <c r="K22" s="222">
        <v>0.40249512479999999</v>
      </c>
      <c r="L22" s="222">
        <v>0.38386666409999998</v>
      </c>
      <c r="M22" s="222">
        <v>0.1672796309</v>
      </c>
      <c r="N22" s="222">
        <v>0.1672796309</v>
      </c>
      <c r="O22" s="222">
        <v>8.3978579999999994E-3</v>
      </c>
      <c r="P22" s="222">
        <v>8.2898256999999996E-3</v>
      </c>
      <c r="Q22" s="222">
        <v>0</v>
      </c>
      <c r="R22" s="222">
        <v>0</v>
      </c>
      <c r="S22" s="222">
        <v>0</v>
      </c>
      <c r="T22" s="222">
        <v>0</v>
      </c>
      <c r="U22" s="222">
        <v>1.5247531E-2</v>
      </c>
      <c r="V22" s="222">
        <v>1.52390936E-2</v>
      </c>
      <c r="W22" s="222">
        <v>2.8977604999999998E-3</v>
      </c>
      <c r="X22" s="222">
        <v>2.3803032999999999E-3</v>
      </c>
      <c r="Y22" s="222">
        <v>1.9209934000000001E-3</v>
      </c>
      <c r="Z22" s="222">
        <v>1.9209934000000001E-3</v>
      </c>
      <c r="AA22" s="222">
        <v>9.1561122000000002E-3</v>
      </c>
      <c r="AB22" s="222">
        <v>9.1561122000000002E-3</v>
      </c>
      <c r="AC22" s="222">
        <v>0</v>
      </c>
      <c r="AD22" s="222">
        <v>0</v>
      </c>
      <c r="AE22" s="222">
        <v>0</v>
      </c>
      <c r="AF22" s="222">
        <v>0</v>
      </c>
      <c r="AG22" s="222">
        <v>1.1783429600000001E-2</v>
      </c>
      <c r="AH22" s="222">
        <v>1.1783429600000001E-2</v>
      </c>
      <c r="AI22" s="222">
        <v>0</v>
      </c>
      <c r="AJ22" s="222">
        <v>0</v>
      </c>
      <c r="AK22" s="222">
        <v>1.3875520699999999E-2</v>
      </c>
      <c r="AL22" s="222">
        <v>1.3875520699999999E-2</v>
      </c>
      <c r="AM22" s="222">
        <v>40</v>
      </c>
      <c r="AN22" s="222">
        <v>34</v>
      </c>
      <c r="AO22" s="222" t="s">
        <v>250</v>
      </c>
      <c r="AP22" s="96"/>
      <c r="AQ22" s="67"/>
      <c r="AR22" s="82"/>
      <c r="AS22" s="82"/>
      <c r="AT22" s="80"/>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0"/>
      <c r="BY22" s="80"/>
      <c r="BZ22" s="84"/>
      <c r="CA22" s="84"/>
      <c r="CD22" s="141"/>
    </row>
    <row r="23" spans="2:82" s="150" customFormat="1" ht="12.75" customHeight="1" x14ac:dyDescent="0.2">
      <c r="B23" s="217">
        <f t="shared" si="0"/>
        <v>42562</v>
      </c>
      <c r="C23" s="222">
        <v>3.1777902069000001</v>
      </c>
      <c r="D23" s="222">
        <v>3.1774960344999998</v>
      </c>
      <c r="E23" s="222">
        <v>0</v>
      </c>
      <c r="F23" s="222">
        <v>0</v>
      </c>
      <c r="G23" s="222">
        <v>1.1936800900000001E-2</v>
      </c>
      <c r="H23" s="222">
        <v>8.5262888999999998E-3</v>
      </c>
      <c r="I23" s="222">
        <v>0.5346553866</v>
      </c>
      <c r="J23" s="222">
        <v>0.53461319929999995</v>
      </c>
      <c r="K23" s="222">
        <v>10.666767913699999</v>
      </c>
      <c r="L23" s="222">
        <v>10.666414528500001</v>
      </c>
      <c r="M23" s="222">
        <v>3.0894389910000002</v>
      </c>
      <c r="N23" s="222">
        <v>3.0891001701</v>
      </c>
      <c r="O23" s="222">
        <v>2.9408099199999999E-2</v>
      </c>
      <c r="P23" s="222">
        <v>2.9399984000000001E-2</v>
      </c>
      <c r="Q23" s="222">
        <v>0</v>
      </c>
      <c r="R23" s="222">
        <v>0</v>
      </c>
      <c r="S23" s="222">
        <v>1.1760379999999999E-4</v>
      </c>
      <c r="T23" s="222">
        <v>5.8801899999999997E-5</v>
      </c>
      <c r="U23" s="222">
        <v>6.8807419999999996E-3</v>
      </c>
      <c r="V23" s="222">
        <v>6.8765233000000004E-3</v>
      </c>
      <c r="W23" s="222">
        <v>7.6919387899999997E-2</v>
      </c>
      <c r="X23" s="222">
        <v>7.6909291199999993E-2</v>
      </c>
      <c r="Y23" s="222">
        <v>4.2306220700000001E-2</v>
      </c>
      <c r="Z23" s="222">
        <v>4.2298153499999998E-2</v>
      </c>
      <c r="AA23" s="222">
        <v>5.0898651699999999E-2</v>
      </c>
      <c r="AB23" s="222">
        <v>5.0898651699999999E-2</v>
      </c>
      <c r="AC23" s="222">
        <v>0</v>
      </c>
      <c r="AD23" s="222">
        <v>0</v>
      </c>
      <c r="AE23" s="222">
        <v>0</v>
      </c>
      <c r="AF23" s="222">
        <v>0</v>
      </c>
      <c r="AG23" s="222">
        <v>9.9356272999999995E-3</v>
      </c>
      <c r="AH23" s="222">
        <v>9.9356272999999995E-3</v>
      </c>
      <c r="AI23" s="222">
        <v>0.12701177289999999</v>
      </c>
      <c r="AJ23" s="222">
        <v>0.12701177289999999</v>
      </c>
      <c r="AK23" s="222">
        <v>8.1911958100000001E-2</v>
      </c>
      <c r="AL23" s="222">
        <v>8.1911958100000001E-2</v>
      </c>
      <c r="AM23" s="222">
        <v>269</v>
      </c>
      <c r="AN23" s="222">
        <v>211</v>
      </c>
      <c r="AO23" s="222" t="s">
        <v>250</v>
      </c>
      <c r="AP23" s="96"/>
      <c r="AQ23" s="67"/>
      <c r="AR23" s="82"/>
      <c r="AS23" s="82"/>
      <c r="AT23" s="8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0"/>
      <c r="BY23" s="80"/>
      <c r="BZ23" s="84"/>
      <c r="CA23" s="84"/>
      <c r="CD23" s="141"/>
    </row>
    <row r="24" spans="2:82" s="150" customFormat="1" ht="12.75" customHeight="1" x14ac:dyDescent="0.2">
      <c r="B24" s="217">
        <f t="shared" si="0"/>
        <v>42563</v>
      </c>
      <c r="C24" s="222">
        <v>82.717120728300003</v>
      </c>
      <c r="D24" s="222">
        <v>0</v>
      </c>
      <c r="E24" s="222">
        <v>0</v>
      </c>
      <c r="F24" s="222">
        <v>0</v>
      </c>
      <c r="G24" s="222">
        <v>3.3656707828000001</v>
      </c>
      <c r="H24" s="222">
        <v>0</v>
      </c>
      <c r="I24" s="222">
        <v>30.959743566</v>
      </c>
      <c r="J24" s="222">
        <v>0</v>
      </c>
      <c r="K24" s="222">
        <v>164.1234021194</v>
      </c>
      <c r="L24" s="222">
        <v>0</v>
      </c>
      <c r="M24" s="222">
        <v>138.1176746667</v>
      </c>
      <c r="N24" s="222">
        <v>0</v>
      </c>
      <c r="O24" s="222">
        <v>0.15303907380000001</v>
      </c>
      <c r="P24" s="222">
        <v>0</v>
      </c>
      <c r="Q24" s="222">
        <v>0</v>
      </c>
      <c r="R24" s="222">
        <v>0</v>
      </c>
      <c r="S24" s="222">
        <v>1.8008085300000001E-2</v>
      </c>
      <c r="T24" s="222">
        <v>0</v>
      </c>
      <c r="U24" s="222">
        <v>0.1009161484</v>
      </c>
      <c r="V24" s="222">
        <v>0</v>
      </c>
      <c r="W24" s="222">
        <v>0.25903909409999998</v>
      </c>
      <c r="X24" s="222">
        <v>0</v>
      </c>
      <c r="Y24" s="222">
        <v>0.2061261033</v>
      </c>
      <c r="Z24" s="222">
        <v>0</v>
      </c>
      <c r="AA24" s="222">
        <v>0.17300018280000001</v>
      </c>
      <c r="AB24" s="222">
        <v>0</v>
      </c>
      <c r="AC24" s="222">
        <v>0</v>
      </c>
      <c r="AD24" s="222">
        <v>0</v>
      </c>
      <c r="AE24" s="222">
        <v>0</v>
      </c>
      <c r="AF24" s="222">
        <v>0</v>
      </c>
      <c r="AG24" s="222">
        <v>0.1002754302</v>
      </c>
      <c r="AH24" s="222">
        <v>0</v>
      </c>
      <c r="AI24" s="222">
        <v>0.29754422400000002</v>
      </c>
      <c r="AJ24" s="222">
        <v>0</v>
      </c>
      <c r="AK24" s="222">
        <v>0.25842955550000002</v>
      </c>
      <c r="AL24" s="222">
        <v>0</v>
      </c>
      <c r="AM24" s="222">
        <v>0</v>
      </c>
      <c r="AN24" s="222">
        <v>0</v>
      </c>
      <c r="AO24" s="222" t="s">
        <v>251</v>
      </c>
      <c r="AP24" s="96"/>
      <c r="AQ24" s="67"/>
      <c r="AR24" s="82"/>
      <c r="AS24" s="82"/>
      <c r="AT24" s="8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0"/>
      <c r="BY24" s="80"/>
      <c r="BZ24" s="84"/>
      <c r="CA24" s="84"/>
      <c r="CD24" s="141"/>
    </row>
    <row r="25" spans="2:82" s="150" customFormat="1" ht="12.75" customHeight="1" x14ac:dyDescent="0.2">
      <c r="B25" s="217">
        <f t="shared" si="0"/>
        <v>42564</v>
      </c>
      <c r="C25" s="222">
        <v>11.8818995234</v>
      </c>
      <c r="D25" s="222">
        <v>0</v>
      </c>
      <c r="E25" s="222">
        <v>0</v>
      </c>
      <c r="F25" s="222">
        <v>0</v>
      </c>
      <c r="G25" s="222">
        <v>0.74421168689999995</v>
      </c>
      <c r="H25" s="222">
        <v>0</v>
      </c>
      <c r="I25" s="222">
        <v>4.0218266717000004</v>
      </c>
      <c r="J25" s="222">
        <v>0</v>
      </c>
      <c r="K25" s="222">
        <v>18.6726401403</v>
      </c>
      <c r="L25" s="222">
        <v>0</v>
      </c>
      <c r="M25" s="222">
        <v>24.534900472299999</v>
      </c>
      <c r="N25" s="222">
        <v>0</v>
      </c>
      <c r="O25" s="222">
        <v>2.9346476199999999E-2</v>
      </c>
      <c r="P25" s="222">
        <v>0</v>
      </c>
      <c r="Q25" s="222">
        <v>0</v>
      </c>
      <c r="R25" s="222">
        <v>0</v>
      </c>
      <c r="S25" s="222">
        <v>5.5126792000000004E-3</v>
      </c>
      <c r="T25" s="222">
        <v>0</v>
      </c>
      <c r="U25" s="222">
        <v>1.0109121299999999E-2</v>
      </c>
      <c r="V25" s="222">
        <v>0</v>
      </c>
      <c r="W25" s="222">
        <v>5.4993083399999997E-2</v>
      </c>
      <c r="X25" s="222">
        <v>0</v>
      </c>
      <c r="Y25" s="222">
        <v>5.2666475300000001E-2</v>
      </c>
      <c r="Z25" s="222">
        <v>0</v>
      </c>
      <c r="AA25" s="222">
        <v>2.0619448200000001E-2</v>
      </c>
      <c r="AB25" s="222">
        <v>0</v>
      </c>
      <c r="AC25" s="222">
        <v>0</v>
      </c>
      <c r="AD25" s="222">
        <v>0</v>
      </c>
      <c r="AE25" s="222">
        <v>0</v>
      </c>
      <c r="AF25" s="222">
        <v>0</v>
      </c>
      <c r="AG25" s="222">
        <v>1.1153256999999999E-3</v>
      </c>
      <c r="AH25" s="222">
        <v>0</v>
      </c>
      <c r="AI25" s="222">
        <v>3.8454645400000001E-2</v>
      </c>
      <c r="AJ25" s="222">
        <v>0</v>
      </c>
      <c r="AK25" s="222">
        <v>4.9133057199999997E-2</v>
      </c>
      <c r="AL25" s="222">
        <v>0</v>
      </c>
      <c r="AM25" s="222">
        <v>0</v>
      </c>
      <c r="AN25" s="222">
        <v>0</v>
      </c>
      <c r="AO25" s="222" t="s">
        <v>251</v>
      </c>
      <c r="AP25" s="96"/>
      <c r="AQ25" s="67"/>
      <c r="AR25" s="82"/>
      <c r="AS25" s="82"/>
      <c r="AT25" s="8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0"/>
      <c r="BY25" s="80"/>
      <c r="BZ25" s="84"/>
      <c r="CA25" s="84"/>
      <c r="CD25" s="141"/>
    </row>
    <row r="26" spans="2:82" s="150" customFormat="1" ht="12.75" customHeight="1" x14ac:dyDescent="0.2">
      <c r="B26" s="217">
        <f t="shared" si="0"/>
        <v>42565</v>
      </c>
      <c r="C26" s="222">
        <v>12.6795412065</v>
      </c>
      <c r="D26" s="222">
        <v>0</v>
      </c>
      <c r="E26" s="222">
        <v>0</v>
      </c>
      <c r="F26" s="222">
        <v>0</v>
      </c>
      <c r="G26" s="222">
        <v>0</v>
      </c>
      <c r="H26" s="222">
        <v>0</v>
      </c>
      <c r="I26" s="222">
        <v>5.3547901849999997</v>
      </c>
      <c r="J26" s="222">
        <v>0</v>
      </c>
      <c r="K26" s="222">
        <v>23.628213321899999</v>
      </c>
      <c r="L26" s="222">
        <v>0</v>
      </c>
      <c r="M26" s="222">
        <v>21.300348662200001</v>
      </c>
      <c r="N26" s="222">
        <v>0</v>
      </c>
      <c r="O26" s="222">
        <v>4.2035445300000002E-2</v>
      </c>
      <c r="P26" s="222">
        <v>0</v>
      </c>
      <c r="Q26" s="222">
        <v>0</v>
      </c>
      <c r="R26" s="222">
        <v>0</v>
      </c>
      <c r="S26" s="222">
        <v>0</v>
      </c>
      <c r="T26" s="222">
        <v>0</v>
      </c>
      <c r="U26" s="222">
        <v>3.2226848699999998E-2</v>
      </c>
      <c r="V26" s="222">
        <v>0</v>
      </c>
      <c r="W26" s="222">
        <v>6.6403646799999994E-2</v>
      </c>
      <c r="X26" s="222">
        <v>0</v>
      </c>
      <c r="Y26" s="222">
        <v>5.2467821099999999E-2</v>
      </c>
      <c r="Z26" s="222">
        <v>0</v>
      </c>
      <c r="AA26" s="222">
        <v>4.77165196E-2</v>
      </c>
      <c r="AB26" s="222">
        <v>0</v>
      </c>
      <c r="AC26" s="222">
        <v>0</v>
      </c>
      <c r="AD26" s="222">
        <v>0</v>
      </c>
      <c r="AE26" s="222">
        <v>0</v>
      </c>
      <c r="AF26" s="222">
        <v>0</v>
      </c>
      <c r="AG26" s="222">
        <v>1.7922731000000001E-2</v>
      </c>
      <c r="AH26" s="222">
        <v>0</v>
      </c>
      <c r="AI26" s="222">
        <v>7.2546242999999996E-2</v>
      </c>
      <c r="AJ26" s="222">
        <v>0</v>
      </c>
      <c r="AK26" s="222">
        <v>9.7502758999999994E-2</v>
      </c>
      <c r="AL26" s="222">
        <v>0</v>
      </c>
      <c r="AM26" s="222">
        <v>0</v>
      </c>
      <c r="AN26" s="222">
        <v>0</v>
      </c>
      <c r="AO26" s="222" t="s">
        <v>251</v>
      </c>
      <c r="AP26" s="96"/>
      <c r="AQ26" s="67"/>
      <c r="AR26" s="82"/>
      <c r="AS26" s="82"/>
      <c r="AT26" s="8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0"/>
      <c r="BY26" s="80"/>
      <c r="BZ26" s="84"/>
      <c r="CA26" s="84"/>
      <c r="CD26" s="141"/>
    </row>
    <row r="27" spans="2:82" s="150" customFormat="1" ht="12.75" customHeight="1" x14ac:dyDescent="0.2">
      <c r="B27" s="217">
        <f t="shared" si="0"/>
        <v>42566</v>
      </c>
      <c r="C27" s="222">
        <v>1.1678862607</v>
      </c>
      <c r="D27" s="222">
        <v>1.1609255351000001</v>
      </c>
      <c r="E27" s="222">
        <v>0</v>
      </c>
      <c r="F27" s="222">
        <v>0</v>
      </c>
      <c r="G27" s="222">
        <v>0</v>
      </c>
      <c r="H27" s="222">
        <v>0</v>
      </c>
      <c r="I27" s="222">
        <v>0.56396858579999998</v>
      </c>
      <c r="J27" s="222">
        <v>0.56164828560000002</v>
      </c>
      <c r="K27" s="222">
        <v>2.4225611534999998</v>
      </c>
      <c r="L27" s="222">
        <v>2.3934724831</v>
      </c>
      <c r="M27" s="222">
        <v>1.6299178239000001</v>
      </c>
      <c r="N27" s="222">
        <v>1.6299178239000001</v>
      </c>
      <c r="O27" s="222">
        <v>8.7242376000000003E-3</v>
      </c>
      <c r="P27" s="222">
        <v>8.7059783999999998E-3</v>
      </c>
      <c r="Q27" s="222">
        <v>0</v>
      </c>
      <c r="R27" s="222">
        <v>0</v>
      </c>
      <c r="S27" s="222">
        <v>0</v>
      </c>
      <c r="T27" s="222">
        <v>0</v>
      </c>
      <c r="U27" s="222">
        <v>1.3774137999999999E-3</v>
      </c>
      <c r="V27" s="222">
        <v>1.360539E-3</v>
      </c>
      <c r="W27" s="222">
        <v>1.7447143299999999E-2</v>
      </c>
      <c r="X27" s="222">
        <v>1.7396659799999999E-2</v>
      </c>
      <c r="Y27" s="222">
        <v>1.81168318E-2</v>
      </c>
      <c r="Z27" s="222">
        <v>1.81168318E-2</v>
      </c>
      <c r="AA27" s="222">
        <v>1.54653471E-2</v>
      </c>
      <c r="AB27" s="222">
        <v>1.54653471E-2</v>
      </c>
      <c r="AC27" s="222">
        <v>0</v>
      </c>
      <c r="AD27" s="222">
        <v>0</v>
      </c>
      <c r="AE27" s="222">
        <v>0</v>
      </c>
      <c r="AF27" s="222">
        <v>0</v>
      </c>
      <c r="AG27" s="222">
        <v>0</v>
      </c>
      <c r="AH27" s="222">
        <v>0</v>
      </c>
      <c r="AI27" s="222">
        <v>2.9129056300000001E-2</v>
      </c>
      <c r="AJ27" s="222">
        <v>2.9129056300000001E-2</v>
      </c>
      <c r="AK27" s="222">
        <v>3.8222219100000003E-2</v>
      </c>
      <c r="AL27" s="222">
        <v>3.8222219100000003E-2</v>
      </c>
      <c r="AM27" s="222">
        <v>523</v>
      </c>
      <c r="AN27" s="222">
        <v>316</v>
      </c>
      <c r="AO27" s="222" t="s">
        <v>250</v>
      </c>
      <c r="AP27" s="96"/>
      <c r="AQ27" s="67"/>
      <c r="AR27" s="82"/>
      <c r="AS27" s="82"/>
      <c r="AT27" s="8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0"/>
      <c r="BY27" s="80"/>
      <c r="BZ27" s="84"/>
      <c r="CA27" s="84"/>
      <c r="CD27" s="141"/>
    </row>
    <row r="28" spans="2:82" s="150" customFormat="1" ht="12.75" customHeight="1" x14ac:dyDescent="0.2">
      <c r="B28" s="217">
        <f t="shared" si="0"/>
        <v>42567</v>
      </c>
      <c r="C28" s="222">
        <v>0.23470620789999999</v>
      </c>
      <c r="D28" s="222">
        <v>0.2345662225</v>
      </c>
      <c r="E28" s="222">
        <v>0</v>
      </c>
      <c r="F28" s="222">
        <v>0</v>
      </c>
      <c r="G28" s="222">
        <v>0</v>
      </c>
      <c r="H28" s="222">
        <v>0</v>
      </c>
      <c r="I28" s="222">
        <v>4.2060706000000003E-3</v>
      </c>
      <c r="J28" s="222">
        <v>4.1638832999999998E-3</v>
      </c>
      <c r="K28" s="222">
        <v>0.1233870479</v>
      </c>
      <c r="L28" s="222">
        <v>0.1227913412</v>
      </c>
      <c r="M28" s="222">
        <v>0.82665164859999996</v>
      </c>
      <c r="N28" s="222">
        <v>0.82665164859999996</v>
      </c>
      <c r="O28" s="222">
        <v>1.1033999E-3</v>
      </c>
      <c r="P28" s="222">
        <v>1.0993423E-3</v>
      </c>
      <c r="Q28" s="222">
        <v>0</v>
      </c>
      <c r="R28" s="222">
        <v>0</v>
      </c>
      <c r="S28" s="222">
        <v>0</v>
      </c>
      <c r="T28" s="222">
        <v>0</v>
      </c>
      <c r="U28" s="222">
        <v>6.8553999999999994E-5</v>
      </c>
      <c r="V28" s="222">
        <v>6.4335299999999994E-5</v>
      </c>
      <c r="W28" s="222">
        <v>1.4640240000000001E-4</v>
      </c>
      <c r="X28" s="222">
        <v>1.363057E-4</v>
      </c>
      <c r="Y28" s="222">
        <v>4.1394633E-3</v>
      </c>
      <c r="Z28" s="222">
        <v>4.1394633E-3</v>
      </c>
      <c r="AA28" s="222">
        <v>4.1432646E-3</v>
      </c>
      <c r="AB28" s="222">
        <v>4.1432646E-3</v>
      </c>
      <c r="AC28" s="222">
        <v>0</v>
      </c>
      <c r="AD28" s="222">
        <v>0</v>
      </c>
      <c r="AE28" s="222">
        <v>0</v>
      </c>
      <c r="AF28" s="222">
        <v>0</v>
      </c>
      <c r="AG28" s="222">
        <v>0</v>
      </c>
      <c r="AH28" s="222">
        <v>0</v>
      </c>
      <c r="AI28" s="222">
        <v>8.8548292000000008E-3</v>
      </c>
      <c r="AJ28" s="222">
        <v>8.8548292000000008E-3</v>
      </c>
      <c r="AK28" s="222">
        <v>9.4002619999999995E-3</v>
      </c>
      <c r="AL28" s="222">
        <v>9.4002619999999995E-3</v>
      </c>
      <c r="AM28" s="222">
        <v>176</v>
      </c>
      <c r="AN28" s="222">
        <v>99</v>
      </c>
      <c r="AO28" s="222" t="s">
        <v>250</v>
      </c>
      <c r="AP28" s="96"/>
      <c r="AQ28" s="67"/>
      <c r="AR28" s="82"/>
      <c r="AS28" s="82"/>
      <c r="AT28" s="8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0"/>
      <c r="BY28" s="80"/>
      <c r="BZ28" s="84"/>
      <c r="CA28" s="84"/>
      <c r="CD28" s="141"/>
    </row>
    <row r="29" spans="2:82" s="150" customFormat="1" ht="12.75" customHeight="1" x14ac:dyDescent="0.2">
      <c r="B29" s="217">
        <f t="shared" si="0"/>
        <v>42568</v>
      </c>
      <c r="C29" s="222">
        <v>0.14667637049999999</v>
      </c>
      <c r="D29" s="222">
        <v>0.1466560827</v>
      </c>
      <c r="E29" s="222">
        <v>0</v>
      </c>
      <c r="F29" s="222">
        <v>0</v>
      </c>
      <c r="G29" s="222">
        <v>0</v>
      </c>
      <c r="H29" s="222">
        <v>0</v>
      </c>
      <c r="I29" s="222">
        <v>3.96749796E-2</v>
      </c>
      <c r="J29" s="222">
        <v>3.96749796E-2</v>
      </c>
      <c r="K29" s="222">
        <v>0.1552056352</v>
      </c>
      <c r="L29" s="222">
        <v>0.1551046677</v>
      </c>
      <c r="M29" s="222">
        <v>0.3833649153</v>
      </c>
      <c r="N29" s="222">
        <v>0.3833649153</v>
      </c>
      <c r="O29" s="222">
        <v>1.0166699999999999E-3</v>
      </c>
      <c r="P29" s="222">
        <v>1.0146412E-3</v>
      </c>
      <c r="Q29" s="222">
        <v>0</v>
      </c>
      <c r="R29" s="222">
        <v>0</v>
      </c>
      <c r="S29" s="222">
        <v>0</v>
      </c>
      <c r="T29" s="222">
        <v>0</v>
      </c>
      <c r="U29" s="222">
        <v>3.8812249999999998E-4</v>
      </c>
      <c r="V29" s="222">
        <v>3.8812249999999998E-4</v>
      </c>
      <c r="W29" s="222">
        <v>6.8531519999999999E-4</v>
      </c>
      <c r="X29" s="222">
        <v>6.7521849999999995E-4</v>
      </c>
      <c r="Y29" s="222">
        <v>2.7529196000000001E-3</v>
      </c>
      <c r="Z29" s="222">
        <v>2.7529196000000001E-3</v>
      </c>
      <c r="AA29" s="222">
        <v>9.8334692999999997E-3</v>
      </c>
      <c r="AB29" s="222">
        <v>9.8334692999999997E-3</v>
      </c>
      <c r="AC29" s="222">
        <v>0</v>
      </c>
      <c r="AD29" s="222">
        <v>0</v>
      </c>
      <c r="AE29" s="222">
        <v>0</v>
      </c>
      <c r="AF29" s="222">
        <v>0</v>
      </c>
      <c r="AG29" s="222">
        <v>0</v>
      </c>
      <c r="AH29" s="222">
        <v>0</v>
      </c>
      <c r="AI29" s="222">
        <v>1.05977767E-2</v>
      </c>
      <c r="AJ29" s="222">
        <v>1.05977767E-2</v>
      </c>
      <c r="AK29" s="222">
        <v>3.06340438E-2</v>
      </c>
      <c r="AL29" s="222">
        <v>3.06340438E-2</v>
      </c>
      <c r="AM29" s="222">
        <v>89</v>
      </c>
      <c r="AN29" s="222">
        <v>80</v>
      </c>
      <c r="AO29" s="222" t="s">
        <v>250</v>
      </c>
      <c r="AP29" s="96"/>
      <c r="AQ29" s="67"/>
      <c r="AR29" s="82"/>
      <c r="AS29" s="82"/>
      <c r="AT29" s="8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0"/>
      <c r="BY29" s="80"/>
      <c r="BZ29" s="84"/>
      <c r="CA29" s="84"/>
      <c r="CD29" s="141"/>
    </row>
    <row r="30" spans="2:82" s="150" customFormat="1" ht="12.75" customHeight="1" x14ac:dyDescent="0.2">
      <c r="B30" s="217">
        <f t="shared" si="0"/>
        <v>42569</v>
      </c>
      <c r="C30" s="222">
        <v>0.96929471069999995</v>
      </c>
      <c r="D30" s="222">
        <v>0.96910451269999998</v>
      </c>
      <c r="E30" s="222">
        <v>0</v>
      </c>
      <c r="F30" s="222">
        <v>0</v>
      </c>
      <c r="G30" s="222">
        <v>0</v>
      </c>
      <c r="H30" s="222">
        <v>0</v>
      </c>
      <c r="I30" s="222">
        <v>1.0754742944</v>
      </c>
      <c r="J30" s="222">
        <v>1.0754110134999999</v>
      </c>
      <c r="K30" s="222">
        <v>1.5728500274999999</v>
      </c>
      <c r="L30" s="222">
        <v>1.5720549087</v>
      </c>
      <c r="M30" s="222">
        <v>0.54103760739999995</v>
      </c>
      <c r="N30" s="222">
        <v>0.54103760739999995</v>
      </c>
      <c r="O30" s="222">
        <v>7.3611546000000002E-3</v>
      </c>
      <c r="P30" s="222">
        <v>7.3411203999999997E-3</v>
      </c>
      <c r="Q30" s="222">
        <v>0</v>
      </c>
      <c r="R30" s="222">
        <v>0</v>
      </c>
      <c r="S30" s="222">
        <v>0</v>
      </c>
      <c r="T30" s="222">
        <v>0</v>
      </c>
      <c r="U30" s="222">
        <v>1.05415419E-2</v>
      </c>
      <c r="V30" s="222">
        <v>1.0533104499999999E-2</v>
      </c>
      <c r="W30" s="222">
        <v>5.520385E-3</v>
      </c>
      <c r="X30" s="222">
        <v>5.4408733000000003E-3</v>
      </c>
      <c r="Y30" s="222">
        <v>4.7021479000000001E-3</v>
      </c>
      <c r="Z30" s="222">
        <v>4.7021479000000001E-3</v>
      </c>
      <c r="AA30" s="222">
        <v>1.80690253E-2</v>
      </c>
      <c r="AB30" s="222">
        <v>1.80690253E-2</v>
      </c>
      <c r="AC30" s="222">
        <v>0</v>
      </c>
      <c r="AD30" s="222">
        <v>0</v>
      </c>
      <c r="AE30" s="222">
        <v>0</v>
      </c>
      <c r="AF30" s="222">
        <v>0</v>
      </c>
      <c r="AG30" s="222">
        <v>1.4704370099999999E-2</v>
      </c>
      <c r="AH30" s="222">
        <v>1.4704370099999999E-2</v>
      </c>
      <c r="AI30" s="222">
        <v>6.3457925999999996E-3</v>
      </c>
      <c r="AJ30" s="222">
        <v>6.3457925999999996E-3</v>
      </c>
      <c r="AK30" s="222">
        <v>3.8660871100000001E-2</v>
      </c>
      <c r="AL30" s="222">
        <v>3.8660871100000001E-2</v>
      </c>
      <c r="AM30" s="222">
        <v>319</v>
      </c>
      <c r="AN30" s="222">
        <v>189</v>
      </c>
      <c r="AO30" s="222" t="s">
        <v>250</v>
      </c>
      <c r="AP30" s="96"/>
      <c r="AQ30" s="67"/>
      <c r="AR30" s="82"/>
      <c r="AS30" s="82"/>
      <c r="AT30" s="80"/>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0"/>
      <c r="BY30" s="80"/>
      <c r="BZ30" s="84"/>
      <c r="CA30" s="84"/>
      <c r="CD30" s="141"/>
    </row>
    <row r="31" spans="2:82" s="150" customFormat="1" ht="12.75" customHeight="1" x14ac:dyDescent="0.2">
      <c r="B31" s="217">
        <f t="shared" si="0"/>
        <v>42570</v>
      </c>
      <c r="C31" s="222">
        <v>1.4001965426</v>
      </c>
      <c r="D31" s="222">
        <v>1.3946184299</v>
      </c>
      <c r="E31" s="222">
        <v>0</v>
      </c>
      <c r="F31" s="222">
        <v>0</v>
      </c>
      <c r="G31" s="222">
        <v>7.8206659000000008E-3</v>
      </c>
      <c r="H31" s="222">
        <v>7.8206659000000008E-3</v>
      </c>
      <c r="I31" s="222">
        <v>0.31299263900000002</v>
      </c>
      <c r="J31" s="222">
        <v>0.3121742052</v>
      </c>
      <c r="K31" s="222">
        <v>0.42188697530000002</v>
      </c>
      <c r="L31" s="222">
        <v>0.40186516820000001</v>
      </c>
      <c r="M31" s="222">
        <v>4.6310348285999998</v>
      </c>
      <c r="N31" s="222">
        <v>4.6264163870999999</v>
      </c>
      <c r="O31" s="222">
        <v>8.6146834999999995E-3</v>
      </c>
      <c r="P31" s="222">
        <v>8.4678506999999997E-3</v>
      </c>
      <c r="Q31" s="222">
        <v>0</v>
      </c>
      <c r="R31" s="222">
        <v>0</v>
      </c>
      <c r="S31" s="222">
        <v>5.8801899999999997E-5</v>
      </c>
      <c r="T31" s="222">
        <v>5.8801899999999997E-5</v>
      </c>
      <c r="U31" s="222">
        <v>1.542999E-3</v>
      </c>
      <c r="V31" s="222">
        <v>1.5303428999999999E-3</v>
      </c>
      <c r="W31" s="222">
        <v>1.7926738000000001E-2</v>
      </c>
      <c r="X31" s="222">
        <v>1.7896447900000001E-2</v>
      </c>
      <c r="Y31" s="222">
        <v>1.69733114E-2</v>
      </c>
      <c r="Z31" s="222">
        <v>1.6437853400000001E-2</v>
      </c>
      <c r="AA31" s="222">
        <v>3.6424107999999998E-3</v>
      </c>
      <c r="AB31" s="222">
        <v>3.6424107999999998E-3</v>
      </c>
      <c r="AC31" s="222">
        <v>0</v>
      </c>
      <c r="AD31" s="222">
        <v>0</v>
      </c>
      <c r="AE31" s="222">
        <v>0</v>
      </c>
      <c r="AF31" s="222">
        <v>0</v>
      </c>
      <c r="AG31" s="222">
        <v>0</v>
      </c>
      <c r="AH31" s="222">
        <v>0</v>
      </c>
      <c r="AI31" s="222">
        <v>6.1880312999999998E-3</v>
      </c>
      <c r="AJ31" s="222">
        <v>6.1880312999999998E-3</v>
      </c>
      <c r="AK31" s="222">
        <v>9.5394204E-3</v>
      </c>
      <c r="AL31" s="222">
        <v>9.5394204E-3</v>
      </c>
      <c r="AM31" s="222">
        <v>168</v>
      </c>
      <c r="AN31" s="222">
        <v>153</v>
      </c>
      <c r="AO31" s="222" t="s">
        <v>250</v>
      </c>
      <c r="AP31" s="96"/>
      <c r="AQ31" s="67"/>
      <c r="AR31" s="82"/>
      <c r="AS31" s="82"/>
      <c r="AT31" s="8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0"/>
      <c r="BY31" s="80"/>
      <c r="BZ31" s="84"/>
      <c r="CA31" s="84"/>
      <c r="CD31" s="141"/>
    </row>
    <row r="32" spans="2:82" s="150" customFormat="1" ht="12.75" customHeight="1" x14ac:dyDescent="0.2">
      <c r="B32" s="217">
        <f t="shared" si="0"/>
        <v>42571</v>
      </c>
      <c r="C32" s="222">
        <v>0.54857092919999995</v>
      </c>
      <c r="D32" s="222">
        <v>0.54855064139999998</v>
      </c>
      <c r="E32" s="222">
        <v>0</v>
      </c>
      <c r="F32" s="222">
        <v>0</v>
      </c>
      <c r="G32" s="222">
        <v>0</v>
      </c>
      <c r="H32" s="222">
        <v>0</v>
      </c>
      <c r="I32" s="222">
        <v>3.8770068E-3</v>
      </c>
      <c r="J32" s="222">
        <v>3.8348194999999999E-3</v>
      </c>
      <c r="K32" s="222">
        <v>0.98098545020000005</v>
      </c>
      <c r="L32" s="222">
        <v>0.98098545020000005</v>
      </c>
      <c r="M32" s="222">
        <v>1.3901132213</v>
      </c>
      <c r="N32" s="222">
        <v>1.3901132213</v>
      </c>
      <c r="O32" s="222">
        <v>1.2038242999999999E-3</v>
      </c>
      <c r="P32" s="222">
        <v>1.2017955E-3</v>
      </c>
      <c r="Q32" s="222">
        <v>0</v>
      </c>
      <c r="R32" s="222">
        <v>0</v>
      </c>
      <c r="S32" s="222">
        <v>0</v>
      </c>
      <c r="T32" s="222">
        <v>0</v>
      </c>
      <c r="U32" s="222">
        <v>2.1093500000000001E-5</v>
      </c>
      <c r="V32" s="222">
        <v>1.68748E-5</v>
      </c>
      <c r="W32" s="222">
        <v>1.9385714E-3</v>
      </c>
      <c r="X32" s="222">
        <v>1.9385714E-3</v>
      </c>
      <c r="Y32" s="222">
        <v>3.1976217000000001E-3</v>
      </c>
      <c r="Z32" s="222">
        <v>3.1976217000000001E-3</v>
      </c>
      <c r="AA32" s="222">
        <v>5.7520823999999996E-3</v>
      </c>
      <c r="AB32" s="222">
        <v>5.7520823999999996E-3</v>
      </c>
      <c r="AC32" s="222">
        <v>0</v>
      </c>
      <c r="AD32" s="222">
        <v>0</v>
      </c>
      <c r="AE32" s="222">
        <v>0</v>
      </c>
      <c r="AF32" s="222">
        <v>0</v>
      </c>
      <c r="AG32" s="222">
        <v>0</v>
      </c>
      <c r="AH32" s="222">
        <v>0</v>
      </c>
      <c r="AI32" s="222">
        <v>6.9793619999999998E-4</v>
      </c>
      <c r="AJ32" s="222">
        <v>6.9793619999999998E-4</v>
      </c>
      <c r="AK32" s="222">
        <v>2.2314781799999999E-2</v>
      </c>
      <c r="AL32" s="222">
        <v>2.2314781799999999E-2</v>
      </c>
      <c r="AM32" s="222">
        <v>153</v>
      </c>
      <c r="AN32" s="222">
        <v>118</v>
      </c>
      <c r="AO32" s="222" t="s">
        <v>250</v>
      </c>
      <c r="AP32" s="96"/>
      <c r="AQ32" s="67"/>
      <c r="AR32" s="82"/>
      <c r="AS32" s="82"/>
      <c r="AT32" s="8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0"/>
      <c r="BY32" s="80"/>
      <c r="BZ32" s="84"/>
      <c r="CA32" s="84"/>
      <c r="CD32" s="141"/>
    </row>
    <row r="33" spans="2:82" s="150" customFormat="1" ht="12.75" customHeight="1" x14ac:dyDescent="0.2">
      <c r="B33" s="217">
        <f t="shared" si="0"/>
        <v>42572</v>
      </c>
      <c r="C33" s="222">
        <v>0.68721802890000006</v>
      </c>
      <c r="D33" s="222">
        <v>0.68682444620000005</v>
      </c>
      <c r="E33" s="222">
        <v>0</v>
      </c>
      <c r="F33" s="222">
        <v>0</v>
      </c>
      <c r="G33" s="222">
        <v>0</v>
      </c>
      <c r="H33" s="222">
        <v>0</v>
      </c>
      <c r="I33" s="222">
        <v>0.11914736369999999</v>
      </c>
      <c r="J33" s="222">
        <v>0.1183711172</v>
      </c>
      <c r="K33" s="222">
        <v>1.9219184520000001</v>
      </c>
      <c r="L33" s="222">
        <v>1.9219184520000001</v>
      </c>
      <c r="M33" s="222">
        <v>0.96920850629999999</v>
      </c>
      <c r="N33" s="222">
        <v>0.96912783449999995</v>
      </c>
      <c r="O33" s="222">
        <v>5.2504683E-3</v>
      </c>
      <c r="P33" s="222">
        <v>5.2464106999999998E-3</v>
      </c>
      <c r="Q33" s="222">
        <v>0</v>
      </c>
      <c r="R33" s="222">
        <v>0</v>
      </c>
      <c r="S33" s="222">
        <v>0</v>
      </c>
      <c r="T33" s="222">
        <v>0</v>
      </c>
      <c r="U33" s="222">
        <v>1.1058335E-3</v>
      </c>
      <c r="V33" s="222">
        <v>1.1016147999999999E-3</v>
      </c>
      <c r="W33" s="222">
        <v>1.46781163E-2</v>
      </c>
      <c r="X33" s="222">
        <v>1.46781163E-2</v>
      </c>
      <c r="Y33" s="222">
        <v>7.0355747999999996E-3</v>
      </c>
      <c r="Z33" s="222">
        <v>7.0275075999999999E-3</v>
      </c>
      <c r="AA33" s="222">
        <v>1.1498585800000001E-2</v>
      </c>
      <c r="AB33" s="222">
        <v>1.1498585800000001E-2</v>
      </c>
      <c r="AC33" s="222">
        <v>0</v>
      </c>
      <c r="AD33" s="222">
        <v>0</v>
      </c>
      <c r="AE33" s="222">
        <v>0</v>
      </c>
      <c r="AF33" s="222">
        <v>0</v>
      </c>
      <c r="AG33" s="222">
        <v>1.0230411E-3</v>
      </c>
      <c r="AH33" s="222">
        <v>1.0230411E-3</v>
      </c>
      <c r="AI33" s="222">
        <v>3.4234213800000003E-2</v>
      </c>
      <c r="AJ33" s="222">
        <v>3.4234213800000003E-2</v>
      </c>
      <c r="AK33" s="222">
        <v>1.64136517E-2</v>
      </c>
      <c r="AL33" s="222">
        <v>1.64136517E-2</v>
      </c>
      <c r="AM33" s="222">
        <v>135</v>
      </c>
      <c r="AN33" s="222">
        <v>118</v>
      </c>
      <c r="AO33" s="222" t="s">
        <v>250</v>
      </c>
      <c r="AP33" s="96"/>
      <c r="AQ33" s="67"/>
      <c r="AR33" s="82"/>
      <c r="AS33" s="82"/>
      <c r="AT33" s="8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0"/>
      <c r="BY33" s="80"/>
      <c r="BZ33" s="84"/>
      <c r="CA33" s="84"/>
      <c r="CD33" s="141"/>
    </row>
    <row r="34" spans="2:82" s="150" customFormat="1" ht="12.75" customHeight="1" x14ac:dyDescent="0.2">
      <c r="B34" s="217">
        <f t="shared" si="0"/>
        <v>42573</v>
      </c>
      <c r="C34" s="222">
        <v>7.2381704170000001</v>
      </c>
      <c r="D34" s="222">
        <v>7.2359793441000004</v>
      </c>
      <c r="E34" s="222">
        <v>0</v>
      </c>
      <c r="F34" s="222">
        <v>0</v>
      </c>
      <c r="G34" s="222">
        <v>0</v>
      </c>
      <c r="H34" s="222">
        <v>0</v>
      </c>
      <c r="I34" s="222">
        <v>2.9826626344</v>
      </c>
      <c r="J34" s="222">
        <v>2.978992351</v>
      </c>
      <c r="K34" s="222">
        <v>5.9462516667000003</v>
      </c>
      <c r="L34" s="222">
        <v>5.9462516667000003</v>
      </c>
      <c r="M34" s="222">
        <v>18.3271515693</v>
      </c>
      <c r="N34" s="222">
        <v>18.325457462799999</v>
      </c>
      <c r="O34" s="222">
        <v>2.9290176599999999E-2</v>
      </c>
      <c r="P34" s="222">
        <v>2.9281554200000001E-2</v>
      </c>
      <c r="Q34" s="222">
        <v>0</v>
      </c>
      <c r="R34" s="222">
        <v>0</v>
      </c>
      <c r="S34" s="222">
        <v>0</v>
      </c>
      <c r="T34" s="222">
        <v>0</v>
      </c>
      <c r="U34" s="222">
        <v>1.5752196E-2</v>
      </c>
      <c r="V34" s="222">
        <v>1.5743758600000001E-2</v>
      </c>
      <c r="W34" s="222">
        <v>3.12960662E-2</v>
      </c>
      <c r="X34" s="222">
        <v>3.12960662E-2</v>
      </c>
      <c r="Y34" s="222">
        <v>6.1341700800000003E-2</v>
      </c>
      <c r="Z34" s="222">
        <v>6.1323549599999999E-2</v>
      </c>
      <c r="AA34" s="222">
        <v>8.8455830099999994E-2</v>
      </c>
      <c r="AB34" s="222">
        <v>0</v>
      </c>
      <c r="AC34" s="222">
        <v>0</v>
      </c>
      <c r="AD34" s="222">
        <v>0</v>
      </c>
      <c r="AE34" s="222">
        <v>0</v>
      </c>
      <c r="AF34" s="222">
        <v>0</v>
      </c>
      <c r="AG34" s="222">
        <v>3.0287817099999999E-2</v>
      </c>
      <c r="AH34" s="222">
        <v>0</v>
      </c>
      <c r="AI34" s="222">
        <v>0.12129323929999999</v>
      </c>
      <c r="AJ34" s="222">
        <v>0</v>
      </c>
      <c r="AK34" s="222">
        <v>0.19690432699999999</v>
      </c>
      <c r="AL34" s="222">
        <v>0</v>
      </c>
      <c r="AM34" s="222">
        <v>816</v>
      </c>
      <c r="AN34" s="222">
        <v>300</v>
      </c>
      <c r="AO34" s="222" t="s">
        <v>250</v>
      </c>
      <c r="AP34" s="96"/>
      <c r="AQ34" s="67"/>
      <c r="AR34" s="82"/>
      <c r="AS34" s="82"/>
      <c r="AT34" s="8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0"/>
      <c r="BY34" s="80"/>
      <c r="BZ34" s="84"/>
      <c r="CA34" s="84"/>
      <c r="CD34" s="141"/>
    </row>
    <row r="35" spans="2:82" s="150" customFormat="1" ht="12.75" customHeight="1" x14ac:dyDescent="0.2">
      <c r="B35" s="217">
        <f t="shared" si="0"/>
        <v>42574</v>
      </c>
      <c r="C35" s="222">
        <v>0.3175904645</v>
      </c>
      <c r="D35" s="222">
        <v>0.31719282409999999</v>
      </c>
      <c r="E35" s="222">
        <v>0</v>
      </c>
      <c r="F35" s="222">
        <v>0</v>
      </c>
      <c r="G35" s="222">
        <v>2.5284833999999999E-3</v>
      </c>
      <c r="H35" s="222">
        <v>2.5284833999999999E-3</v>
      </c>
      <c r="I35" s="222">
        <v>0.1290813824</v>
      </c>
      <c r="J35" s="222">
        <v>0.12829669839999999</v>
      </c>
      <c r="K35" s="222">
        <v>0.98212634970000001</v>
      </c>
      <c r="L35" s="222">
        <v>0.98212634970000001</v>
      </c>
      <c r="M35" s="222">
        <v>0.23097111470000001</v>
      </c>
      <c r="N35" s="222">
        <v>0.23089044289999999</v>
      </c>
      <c r="O35" s="222">
        <v>3.0046153000000001E-3</v>
      </c>
      <c r="P35" s="222">
        <v>2.9924424999999998E-3</v>
      </c>
      <c r="Q35" s="222">
        <v>0</v>
      </c>
      <c r="R35" s="222">
        <v>0</v>
      </c>
      <c r="S35" s="222">
        <v>5.8801899999999997E-5</v>
      </c>
      <c r="T35" s="222">
        <v>5.8801899999999997E-5</v>
      </c>
      <c r="U35" s="222">
        <v>1.3420820000000001E-3</v>
      </c>
      <c r="V35" s="222">
        <v>1.3209885000000001E-3</v>
      </c>
      <c r="W35" s="222">
        <v>1.0075271E-2</v>
      </c>
      <c r="X35" s="222">
        <v>1.0075271E-2</v>
      </c>
      <c r="Y35" s="222">
        <v>1.3230147E-3</v>
      </c>
      <c r="Z35" s="222">
        <v>1.3149475000000001E-3</v>
      </c>
      <c r="AA35" s="222">
        <v>3.0021042099999999E-2</v>
      </c>
      <c r="AB35" s="222">
        <v>3.0021042099999999E-2</v>
      </c>
      <c r="AC35" s="222">
        <v>0</v>
      </c>
      <c r="AD35" s="222">
        <v>0</v>
      </c>
      <c r="AE35" s="222">
        <v>0</v>
      </c>
      <c r="AF35" s="222">
        <v>0</v>
      </c>
      <c r="AG35" s="222">
        <v>4.9617493000000002E-3</v>
      </c>
      <c r="AH35" s="222">
        <v>4.9617493000000002E-3</v>
      </c>
      <c r="AI35" s="222">
        <v>3.08783142E-2</v>
      </c>
      <c r="AJ35" s="222">
        <v>3.08783142E-2</v>
      </c>
      <c r="AK35" s="222">
        <v>8.52154616E-2</v>
      </c>
      <c r="AL35" s="222">
        <v>8.52154616E-2</v>
      </c>
      <c r="AM35" s="222">
        <v>185</v>
      </c>
      <c r="AN35" s="222">
        <v>132</v>
      </c>
      <c r="AO35" s="222" t="s">
        <v>250</v>
      </c>
      <c r="AP35" s="96"/>
      <c r="AQ35" s="67"/>
      <c r="AR35" s="82"/>
      <c r="AS35" s="82"/>
      <c r="AT35" s="80"/>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0"/>
      <c r="BY35" s="80"/>
      <c r="BZ35" s="84"/>
      <c r="CA35" s="84"/>
      <c r="CD35" s="141"/>
    </row>
    <row r="36" spans="2:82" s="150" customFormat="1" ht="12.75" customHeight="1" x14ac:dyDescent="0.2">
      <c r="B36" s="217">
        <f t="shared" si="0"/>
        <v>42575</v>
      </c>
      <c r="C36" s="222">
        <v>0.53499808280000005</v>
      </c>
      <c r="D36" s="222">
        <v>0.53499808280000005</v>
      </c>
      <c r="E36" s="222">
        <v>0</v>
      </c>
      <c r="F36" s="222">
        <v>0</v>
      </c>
      <c r="G36" s="222">
        <v>0</v>
      </c>
      <c r="H36" s="222">
        <v>0</v>
      </c>
      <c r="I36" s="222">
        <v>1.8781758499999999E-2</v>
      </c>
      <c r="J36" s="222">
        <v>1.8781758499999999E-2</v>
      </c>
      <c r="K36" s="222">
        <v>1.2338355743</v>
      </c>
      <c r="L36" s="222">
        <v>1.2338355743</v>
      </c>
      <c r="M36" s="222">
        <v>1.1056170433000001</v>
      </c>
      <c r="N36" s="222">
        <v>1.1056170433000001</v>
      </c>
      <c r="O36" s="222">
        <v>2.6133151999999998E-3</v>
      </c>
      <c r="P36" s="222">
        <v>2.6133151999999998E-3</v>
      </c>
      <c r="Q36" s="222">
        <v>0</v>
      </c>
      <c r="R36" s="222">
        <v>0</v>
      </c>
      <c r="S36" s="222">
        <v>0</v>
      </c>
      <c r="T36" s="222">
        <v>0</v>
      </c>
      <c r="U36" s="222">
        <v>6.9608899999999997E-5</v>
      </c>
      <c r="V36" s="222">
        <v>6.9608899999999997E-5</v>
      </c>
      <c r="W36" s="222">
        <v>4.0904364000000004E-3</v>
      </c>
      <c r="X36" s="222">
        <v>4.0904364000000004E-3</v>
      </c>
      <c r="Y36" s="222">
        <v>6.9901968999999996E-3</v>
      </c>
      <c r="Z36" s="222">
        <v>6.9901968999999996E-3</v>
      </c>
      <c r="AA36" s="222">
        <v>9.0889089999999996E-4</v>
      </c>
      <c r="AB36" s="222">
        <v>9.0889089999999996E-4</v>
      </c>
      <c r="AC36" s="222">
        <v>0</v>
      </c>
      <c r="AD36" s="222">
        <v>0</v>
      </c>
      <c r="AE36" s="222">
        <v>0</v>
      </c>
      <c r="AF36" s="222">
        <v>0</v>
      </c>
      <c r="AG36" s="222">
        <v>0</v>
      </c>
      <c r="AH36" s="222">
        <v>0</v>
      </c>
      <c r="AI36" s="222">
        <v>6.2599710000000002E-4</v>
      </c>
      <c r="AJ36" s="222">
        <v>6.2599710000000002E-4</v>
      </c>
      <c r="AK36" s="222">
        <v>3.113925E-3</v>
      </c>
      <c r="AL36" s="222">
        <v>3.113925E-3</v>
      </c>
      <c r="AM36" s="222">
        <v>86</v>
      </c>
      <c r="AN36" s="222">
        <v>81</v>
      </c>
      <c r="AO36" s="222" t="s">
        <v>250</v>
      </c>
      <c r="AP36" s="96"/>
      <c r="AQ36" s="67"/>
      <c r="AR36" s="82"/>
      <c r="AS36" s="82"/>
      <c r="AT36" s="8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0"/>
      <c r="BY36" s="80"/>
      <c r="BZ36" s="84"/>
      <c r="CA36" s="84"/>
      <c r="CD36" s="141"/>
    </row>
    <row r="37" spans="2:82" s="150" customFormat="1" ht="12.75" customHeight="1" x14ac:dyDescent="0.2">
      <c r="B37" s="217">
        <f t="shared" si="0"/>
        <v>42576</v>
      </c>
      <c r="C37" s="222">
        <v>3.6734309152</v>
      </c>
      <c r="D37" s="222">
        <v>3.6730799370999998</v>
      </c>
      <c r="E37" s="222">
        <v>0</v>
      </c>
      <c r="F37" s="222">
        <v>0</v>
      </c>
      <c r="G37" s="222">
        <v>0.45571554580000001</v>
      </c>
      <c r="H37" s="222">
        <v>0.45571554580000001</v>
      </c>
      <c r="I37" s="222">
        <v>2.1622608366999998</v>
      </c>
      <c r="J37" s="222">
        <v>2.1615731842999999</v>
      </c>
      <c r="K37" s="222">
        <v>8.8538843489999994</v>
      </c>
      <c r="L37" s="222">
        <v>8.8538843489999994</v>
      </c>
      <c r="M37" s="222">
        <v>3.3355289167</v>
      </c>
      <c r="N37" s="222">
        <v>3.3354482448999998</v>
      </c>
      <c r="O37" s="222">
        <v>3.1480999199999998E-2</v>
      </c>
      <c r="P37" s="222">
        <v>3.1474912799999998E-2</v>
      </c>
      <c r="Q37" s="222">
        <v>0</v>
      </c>
      <c r="R37" s="222">
        <v>0</v>
      </c>
      <c r="S37" s="222">
        <v>3.6751193999999998E-3</v>
      </c>
      <c r="T37" s="222">
        <v>3.6751193999999998E-3</v>
      </c>
      <c r="U37" s="222">
        <v>1.8192201599999999E-2</v>
      </c>
      <c r="V37" s="222">
        <v>1.8183764200000001E-2</v>
      </c>
      <c r="W37" s="222">
        <v>8.2680832400000001E-2</v>
      </c>
      <c r="X37" s="222">
        <v>8.2680832400000001E-2</v>
      </c>
      <c r="Y37" s="222">
        <v>2.3827375200000001E-2</v>
      </c>
      <c r="Z37" s="222">
        <v>2.3819308000000001E-2</v>
      </c>
      <c r="AA37" s="222">
        <v>4.6321483400000002E-2</v>
      </c>
      <c r="AB37" s="222">
        <v>4.6321483400000002E-2</v>
      </c>
      <c r="AC37" s="222">
        <v>0</v>
      </c>
      <c r="AD37" s="222">
        <v>0</v>
      </c>
      <c r="AE37" s="222">
        <v>0</v>
      </c>
      <c r="AF37" s="222">
        <v>0</v>
      </c>
      <c r="AG37" s="222">
        <v>2.1898352999999999E-2</v>
      </c>
      <c r="AH37" s="222">
        <v>2.1898352999999999E-2</v>
      </c>
      <c r="AI37" s="222">
        <v>7.6875214600000005E-2</v>
      </c>
      <c r="AJ37" s="222">
        <v>7.6875214600000005E-2</v>
      </c>
      <c r="AK37" s="222">
        <v>8.0894487200000004E-2</v>
      </c>
      <c r="AL37" s="222">
        <v>8.0894487200000004E-2</v>
      </c>
      <c r="AM37" s="222">
        <v>328</v>
      </c>
      <c r="AN37" s="222">
        <v>203</v>
      </c>
      <c r="AO37" s="222" t="s">
        <v>250</v>
      </c>
      <c r="AP37" s="96"/>
      <c r="AQ37" s="67"/>
      <c r="AR37" s="82"/>
      <c r="AS37" s="82"/>
      <c r="AT37" s="80"/>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0"/>
      <c r="BY37" s="80"/>
      <c r="BZ37" s="84"/>
      <c r="CA37" s="84"/>
      <c r="CD37" s="141"/>
    </row>
    <row r="38" spans="2:82" s="150" customFormat="1" ht="12.75" customHeight="1" x14ac:dyDescent="0.2">
      <c r="B38" s="217">
        <f t="shared" si="0"/>
        <v>42577</v>
      </c>
      <c r="C38" s="222">
        <v>0.80906238409999998</v>
      </c>
      <c r="D38" s="222">
        <v>0.80873777970000005</v>
      </c>
      <c r="E38" s="222">
        <v>0</v>
      </c>
      <c r="F38" s="222">
        <v>0</v>
      </c>
      <c r="G38" s="222">
        <v>0</v>
      </c>
      <c r="H38" s="222">
        <v>0</v>
      </c>
      <c r="I38" s="222">
        <v>0.56872106239999998</v>
      </c>
      <c r="J38" s="222">
        <v>0.56865778150000001</v>
      </c>
      <c r="K38" s="222">
        <v>0.8992776723</v>
      </c>
      <c r="L38" s="222">
        <v>0.89907573799999996</v>
      </c>
      <c r="M38" s="222">
        <v>1.4110976924</v>
      </c>
      <c r="N38" s="222">
        <v>1.4100892949999999</v>
      </c>
      <c r="O38" s="222">
        <v>6.4875135E-3</v>
      </c>
      <c r="P38" s="222">
        <v>6.4560674000000004E-3</v>
      </c>
      <c r="Q38" s="222">
        <v>0</v>
      </c>
      <c r="R38" s="222">
        <v>0</v>
      </c>
      <c r="S38" s="222">
        <v>0</v>
      </c>
      <c r="T38" s="222">
        <v>0</v>
      </c>
      <c r="U38" s="222">
        <v>3.9708759999999999E-3</v>
      </c>
      <c r="V38" s="222">
        <v>3.9624385999999998E-3</v>
      </c>
      <c r="W38" s="222">
        <v>7.6066214000000002E-3</v>
      </c>
      <c r="X38" s="222">
        <v>7.5965247000000001E-3</v>
      </c>
      <c r="Y38" s="222">
        <v>1.2125954600000001E-2</v>
      </c>
      <c r="Z38" s="222">
        <v>1.2025115100000001E-2</v>
      </c>
      <c r="AA38" s="222">
        <v>2.7835798500000002E-2</v>
      </c>
      <c r="AB38" s="222">
        <v>2.7835798500000002E-2</v>
      </c>
      <c r="AC38" s="222">
        <v>0</v>
      </c>
      <c r="AD38" s="222">
        <v>0</v>
      </c>
      <c r="AE38" s="222">
        <v>0</v>
      </c>
      <c r="AF38" s="222">
        <v>0</v>
      </c>
      <c r="AG38" s="222">
        <v>5.8455725999999996E-3</v>
      </c>
      <c r="AH38" s="222">
        <v>5.8455725999999996E-3</v>
      </c>
      <c r="AI38" s="222">
        <v>2.0991094799999999E-2</v>
      </c>
      <c r="AJ38" s="222">
        <v>2.0991094799999999E-2</v>
      </c>
      <c r="AK38" s="222">
        <v>8.27358173E-2</v>
      </c>
      <c r="AL38" s="222">
        <v>8.27358173E-2</v>
      </c>
      <c r="AM38" s="222">
        <v>206</v>
      </c>
      <c r="AN38" s="222">
        <v>163</v>
      </c>
      <c r="AO38" s="222" t="s">
        <v>250</v>
      </c>
      <c r="AP38" s="96"/>
      <c r="AQ38" s="67"/>
      <c r="AR38" s="82"/>
      <c r="AS38" s="82"/>
      <c r="AT38" s="80"/>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0"/>
      <c r="BY38" s="80"/>
      <c r="BZ38" s="84"/>
      <c r="CA38" s="84"/>
      <c r="CD38" s="141"/>
    </row>
    <row r="39" spans="2:82" s="150" customFormat="1" ht="12.75" customHeight="1" x14ac:dyDescent="0.2">
      <c r="B39" s="217">
        <f t="shared" si="0"/>
        <v>42578</v>
      </c>
      <c r="C39" s="222">
        <v>17.479946996700001</v>
      </c>
      <c r="D39" s="222">
        <v>0</v>
      </c>
      <c r="E39" s="222">
        <v>527.54536955840001</v>
      </c>
      <c r="F39" s="222">
        <v>0</v>
      </c>
      <c r="G39" s="222">
        <v>0</v>
      </c>
      <c r="H39" s="222">
        <v>0</v>
      </c>
      <c r="I39" s="222">
        <v>0.1596039242</v>
      </c>
      <c r="J39" s="222">
        <v>0</v>
      </c>
      <c r="K39" s="222">
        <v>0.96690079159999998</v>
      </c>
      <c r="L39" s="222">
        <v>0</v>
      </c>
      <c r="M39" s="222">
        <v>0.92150312540000001</v>
      </c>
      <c r="N39" s="222">
        <v>0</v>
      </c>
      <c r="O39" s="222">
        <v>8.9372587000000007E-3</v>
      </c>
      <c r="P39" s="222">
        <v>0</v>
      </c>
      <c r="Q39" s="222">
        <v>4.7470449300000002E-2</v>
      </c>
      <c r="R39" s="222">
        <v>0</v>
      </c>
      <c r="S39" s="222">
        <v>0</v>
      </c>
      <c r="T39" s="222">
        <v>0</v>
      </c>
      <c r="U39" s="222">
        <v>2.0139142E-3</v>
      </c>
      <c r="V39" s="222">
        <v>0</v>
      </c>
      <c r="W39" s="222">
        <v>1.5791280299999998E-2</v>
      </c>
      <c r="X39" s="222">
        <v>0</v>
      </c>
      <c r="Y39" s="222">
        <v>1.2995191600000001E-2</v>
      </c>
      <c r="Z39" s="222">
        <v>0</v>
      </c>
      <c r="AA39" s="222">
        <v>1.05080369E-2</v>
      </c>
      <c r="AB39" s="222">
        <v>0</v>
      </c>
      <c r="AC39" s="222">
        <v>0</v>
      </c>
      <c r="AD39" s="222">
        <v>0</v>
      </c>
      <c r="AE39" s="222">
        <v>0</v>
      </c>
      <c r="AF39" s="222">
        <v>0</v>
      </c>
      <c r="AG39" s="222">
        <v>0</v>
      </c>
      <c r="AH39" s="222">
        <v>0</v>
      </c>
      <c r="AI39" s="222">
        <v>2.3657892600000001E-2</v>
      </c>
      <c r="AJ39" s="222">
        <v>0</v>
      </c>
      <c r="AK39" s="222">
        <v>2.2881499900000001E-2</v>
      </c>
      <c r="AL39" s="222">
        <v>0</v>
      </c>
      <c r="AM39" s="222">
        <v>0</v>
      </c>
      <c r="AN39" s="222">
        <v>0</v>
      </c>
      <c r="AO39" s="222" t="s">
        <v>251</v>
      </c>
      <c r="AP39" s="96"/>
      <c r="AQ39" s="67"/>
      <c r="AR39" s="82"/>
      <c r="AS39" s="82"/>
      <c r="AT39" s="80"/>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0"/>
      <c r="BY39" s="80"/>
      <c r="BZ39" s="84"/>
      <c r="CA39" s="84"/>
      <c r="CD39" s="141"/>
    </row>
    <row r="40" spans="2:82" s="150" customFormat="1" ht="12.75" customHeight="1" x14ac:dyDescent="0.2">
      <c r="B40" s="217">
        <f t="shared" si="0"/>
        <v>42579</v>
      </c>
      <c r="C40" s="222">
        <v>1.7899717862</v>
      </c>
      <c r="D40" s="222">
        <v>1.7898581747</v>
      </c>
      <c r="E40" s="222">
        <v>0</v>
      </c>
      <c r="F40" s="222">
        <v>0</v>
      </c>
      <c r="G40" s="222">
        <v>0</v>
      </c>
      <c r="H40" s="222">
        <v>0</v>
      </c>
      <c r="I40" s="222">
        <v>0.2965937381</v>
      </c>
      <c r="J40" s="222">
        <v>0.29639967659999999</v>
      </c>
      <c r="K40" s="222">
        <v>4.9741683755999997</v>
      </c>
      <c r="L40" s="222">
        <v>4.9741683755999997</v>
      </c>
      <c r="M40" s="222">
        <v>2.5761397665999999</v>
      </c>
      <c r="N40" s="222">
        <v>2.5760590948000002</v>
      </c>
      <c r="O40" s="222">
        <v>9.1657491000000004E-3</v>
      </c>
      <c r="P40" s="222">
        <v>9.1616914999999993E-3</v>
      </c>
      <c r="Q40" s="222">
        <v>0</v>
      </c>
      <c r="R40" s="222">
        <v>0</v>
      </c>
      <c r="S40" s="222">
        <v>0</v>
      </c>
      <c r="T40" s="222">
        <v>0</v>
      </c>
      <c r="U40" s="222">
        <v>7.6221834000000004E-3</v>
      </c>
      <c r="V40" s="222">
        <v>7.6179647000000003E-3</v>
      </c>
      <c r="W40" s="222">
        <v>1.2618384099999999E-2</v>
      </c>
      <c r="X40" s="222">
        <v>1.2618384099999999E-2</v>
      </c>
      <c r="Y40" s="222">
        <v>1.17891508E-2</v>
      </c>
      <c r="Z40" s="222">
        <v>1.1781083600000001E-2</v>
      </c>
      <c r="AA40" s="222">
        <v>1.24412051E-2</v>
      </c>
      <c r="AB40" s="222">
        <v>1.24412051E-2</v>
      </c>
      <c r="AC40" s="222">
        <v>0</v>
      </c>
      <c r="AD40" s="222">
        <v>0</v>
      </c>
      <c r="AE40" s="222">
        <v>0</v>
      </c>
      <c r="AF40" s="222">
        <v>0</v>
      </c>
      <c r="AG40" s="222">
        <v>5.4052429000000001E-3</v>
      </c>
      <c r="AH40" s="222">
        <v>5.4052429000000001E-3</v>
      </c>
      <c r="AI40" s="222">
        <v>3.1309949300000001E-2</v>
      </c>
      <c r="AJ40" s="222">
        <v>3.1309949300000001E-2</v>
      </c>
      <c r="AK40" s="222">
        <v>1.4118543900000001E-2</v>
      </c>
      <c r="AL40" s="222">
        <v>1.4118543900000001E-2</v>
      </c>
      <c r="AM40" s="222">
        <v>184</v>
      </c>
      <c r="AN40" s="222">
        <v>134</v>
      </c>
      <c r="AO40" s="222" t="s">
        <v>250</v>
      </c>
      <c r="AP40" s="96"/>
      <c r="AQ40" s="67"/>
      <c r="AR40" s="82"/>
      <c r="AS40" s="82"/>
      <c r="AT40" s="80"/>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0"/>
      <c r="BY40" s="80"/>
      <c r="BZ40" s="84"/>
      <c r="CA40" s="84"/>
      <c r="CD40" s="141"/>
    </row>
    <row r="41" spans="2:82" s="150" customFormat="1" ht="12.75" customHeight="1" x14ac:dyDescent="0.2">
      <c r="B41" s="217">
        <f t="shared" si="0"/>
        <v>42580</v>
      </c>
      <c r="C41" s="222">
        <v>8.2839942099999994E-2</v>
      </c>
      <c r="D41" s="222">
        <v>8.2829798199999999E-2</v>
      </c>
      <c r="E41" s="222">
        <v>0</v>
      </c>
      <c r="F41" s="222">
        <v>0</v>
      </c>
      <c r="G41" s="222">
        <v>0</v>
      </c>
      <c r="H41" s="222">
        <v>0</v>
      </c>
      <c r="I41" s="222">
        <v>2.9817935600000001E-2</v>
      </c>
      <c r="J41" s="222">
        <v>2.9817935600000001E-2</v>
      </c>
      <c r="K41" s="222">
        <v>0.156091588</v>
      </c>
      <c r="L41" s="222">
        <v>0.156091588</v>
      </c>
      <c r="M41" s="222">
        <v>0.14766852080000001</v>
      </c>
      <c r="N41" s="222">
        <v>0.147628185</v>
      </c>
      <c r="O41" s="222">
        <v>3.4438459999999998E-4</v>
      </c>
      <c r="P41" s="222">
        <v>3.4235580000000003E-4</v>
      </c>
      <c r="Q41" s="222">
        <v>0</v>
      </c>
      <c r="R41" s="222">
        <v>0</v>
      </c>
      <c r="S41" s="222">
        <v>0</v>
      </c>
      <c r="T41" s="222">
        <v>0</v>
      </c>
      <c r="U41" s="222">
        <v>1.181243E-4</v>
      </c>
      <c r="V41" s="222">
        <v>1.181243E-4</v>
      </c>
      <c r="W41" s="222">
        <v>7.3579899999999998E-4</v>
      </c>
      <c r="X41" s="222">
        <v>7.3579899999999998E-4</v>
      </c>
      <c r="Y41" s="222">
        <v>5.5562600000000004E-4</v>
      </c>
      <c r="Z41" s="222">
        <v>5.4755880000000002E-4</v>
      </c>
      <c r="AA41" s="222">
        <v>1.4384011E-3</v>
      </c>
      <c r="AB41" s="222">
        <v>1.4384011E-3</v>
      </c>
      <c r="AC41" s="222">
        <v>0</v>
      </c>
      <c r="AD41" s="222">
        <v>0</v>
      </c>
      <c r="AE41" s="222">
        <v>0</v>
      </c>
      <c r="AF41" s="222">
        <v>0</v>
      </c>
      <c r="AG41" s="222">
        <v>3.3222500000000003E-5</v>
      </c>
      <c r="AH41" s="222">
        <v>3.3222500000000003E-5</v>
      </c>
      <c r="AI41" s="222">
        <v>3.6474425E-3</v>
      </c>
      <c r="AJ41" s="222">
        <v>3.6474425E-3</v>
      </c>
      <c r="AK41" s="222">
        <v>2.7418271000000001E-3</v>
      </c>
      <c r="AL41" s="222">
        <v>2.7418271000000001E-3</v>
      </c>
      <c r="AM41" s="222">
        <v>135</v>
      </c>
      <c r="AN41" s="222">
        <v>113</v>
      </c>
      <c r="AO41" s="222" t="s">
        <v>250</v>
      </c>
      <c r="AP41" s="96"/>
      <c r="AQ41" s="67"/>
      <c r="AR41" s="82"/>
      <c r="AS41" s="82"/>
      <c r="AT41" s="80"/>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0"/>
      <c r="BY41" s="80"/>
      <c r="BZ41" s="84"/>
      <c r="CA41" s="84"/>
      <c r="CD41" s="141"/>
    </row>
    <row r="42" spans="2:82" s="150" customFormat="1" ht="12.75" customHeight="1" x14ac:dyDescent="0.2">
      <c r="B42" s="217">
        <f t="shared" si="0"/>
        <v>42581</v>
      </c>
      <c r="C42" s="222">
        <v>0.1938154034</v>
      </c>
      <c r="D42" s="222">
        <v>0.19366121650000001</v>
      </c>
      <c r="E42" s="222">
        <v>0</v>
      </c>
      <c r="F42" s="222">
        <v>0</v>
      </c>
      <c r="G42" s="222">
        <v>0</v>
      </c>
      <c r="H42" s="222">
        <v>0</v>
      </c>
      <c r="I42" s="222">
        <v>0.19005624300000001</v>
      </c>
      <c r="J42" s="222">
        <v>0.1898199944</v>
      </c>
      <c r="K42" s="222">
        <v>2.10138123E-2</v>
      </c>
      <c r="L42" s="222">
        <v>2.10138123E-2</v>
      </c>
      <c r="M42" s="222">
        <v>0.39046178669999998</v>
      </c>
      <c r="N42" s="222">
        <v>0.39030044310000001</v>
      </c>
      <c r="O42" s="222">
        <v>8.1739320999999997E-3</v>
      </c>
      <c r="P42" s="222">
        <v>8.1678457000000006E-3</v>
      </c>
      <c r="Q42" s="222">
        <v>0</v>
      </c>
      <c r="R42" s="222">
        <v>0</v>
      </c>
      <c r="S42" s="222">
        <v>0</v>
      </c>
      <c r="T42" s="222">
        <v>0</v>
      </c>
      <c r="U42" s="222">
        <v>5.3730747999999997E-3</v>
      </c>
      <c r="V42" s="222">
        <v>5.3688560999999996E-3</v>
      </c>
      <c r="W42" s="222">
        <v>1.167434E-3</v>
      </c>
      <c r="X42" s="222">
        <v>1.167434E-3</v>
      </c>
      <c r="Y42" s="222">
        <v>2.1295294100000001E-2</v>
      </c>
      <c r="Z42" s="222">
        <v>2.1279159700000001E-2</v>
      </c>
      <c r="AA42" s="222">
        <v>4.8901070000000003E-3</v>
      </c>
      <c r="AB42" s="222">
        <v>4.8901070000000003E-3</v>
      </c>
      <c r="AC42" s="222">
        <v>0</v>
      </c>
      <c r="AD42" s="222">
        <v>0</v>
      </c>
      <c r="AE42" s="222">
        <v>0</v>
      </c>
      <c r="AF42" s="222">
        <v>0</v>
      </c>
      <c r="AG42" s="222">
        <v>3.0664866E-3</v>
      </c>
      <c r="AH42" s="222">
        <v>3.0664866E-3</v>
      </c>
      <c r="AI42" s="222">
        <v>0</v>
      </c>
      <c r="AJ42" s="222">
        <v>0</v>
      </c>
      <c r="AK42" s="222">
        <v>1.35810692E-2</v>
      </c>
      <c r="AL42" s="222">
        <v>1.35810692E-2</v>
      </c>
      <c r="AM42" s="222">
        <v>60</v>
      </c>
      <c r="AN42" s="222">
        <v>48</v>
      </c>
      <c r="AO42" s="222" t="s">
        <v>250</v>
      </c>
      <c r="AP42" s="96"/>
      <c r="AQ42" s="67"/>
      <c r="AR42" s="82"/>
      <c r="AS42" s="82"/>
      <c r="AT42" s="80"/>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0"/>
      <c r="BY42" s="80"/>
      <c r="BZ42" s="84"/>
      <c r="CA42" s="84"/>
      <c r="CD42" s="141"/>
    </row>
    <row r="43" spans="2:82" s="150" customFormat="1" ht="12.75" customHeight="1" x14ac:dyDescent="0.2">
      <c r="B43" s="217">
        <f t="shared" si="0"/>
        <v>42582</v>
      </c>
      <c r="C43" s="222">
        <v>0.57344757280000003</v>
      </c>
      <c r="D43" s="222">
        <v>0.57303167399999999</v>
      </c>
      <c r="E43" s="222">
        <v>0</v>
      </c>
      <c r="F43" s="222">
        <v>0</v>
      </c>
      <c r="G43" s="222">
        <v>0</v>
      </c>
      <c r="H43" s="222">
        <v>0</v>
      </c>
      <c r="I43" s="222">
        <v>0.57499273910000004</v>
      </c>
      <c r="J43" s="222">
        <v>0.57414899389999996</v>
      </c>
      <c r="K43" s="222">
        <v>0.1238679568</v>
      </c>
      <c r="L43" s="222">
        <v>0.1238174732</v>
      </c>
      <c r="M43" s="222">
        <v>1.0817555348000001</v>
      </c>
      <c r="N43" s="222">
        <v>1.0817555348000001</v>
      </c>
      <c r="O43" s="222">
        <v>8.1186481000000005E-3</v>
      </c>
      <c r="P43" s="222">
        <v>8.1105329E-3</v>
      </c>
      <c r="Q43" s="222">
        <v>0</v>
      </c>
      <c r="R43" s="222">
        <v>0</v>
      </c>
      <c r="S43" s="222">
        <v>0</v>
      </c>
      <c r="T43" s="222">
        <v>0</v>
      </c>
      <c r="U43" s="222">
        <v>8.8071182000000001E-3</v>
      </c>
      <c r="V43" s="222">
        <v>8.7944621000000008E-3</v>
      </c>
      <c r="W43" s="222">
        <v>4.6861432000000003E-3</v>
      </c>
      <c r="X43" s="222">
        <v>4.6760465000000003E-3</v>
      </c>
      <c r="Y43" s="222">
        <v>1.16973867E-2</v>
      </c>
      <c r="Z43" s="222">
        <v>1.16973867E-2</v>
      </c>
      <c r="AA43" s="222">
        <v>1.33503502E-2</v>
      </c>
      <c r="AB43" s="222">
        <v>1.33503502E-2</v>
      </c>
      <c r="AC43" s="222">
        <v>0</v>
      </c>
      <c r="AD43" s="222">
        <v>0</v>
      </c>
      <c r="AE43" s="222">
        <v>0</v>
      </c>
      <c r="AF43" s="222">
        <v>0</v>
      </c>
      <c r="AG43" s="222">
        <v>1.4961185199999999E-2</v>
      </c>
      <c r="AH43" s="222">
        <v>1.4961185199999999E-2</v>
      </c>
      <c r="AI43" s="222">
        <v>1.01699279E-2</v>
      </c>
      <c r="AJ43" s="222">
        <v>1.01699279E-2</v>
      </c>
      <c r="AK43" s="222">
        <v>1.63511314E-2</v>
      </c>
      <c r="AL43" s="222">
        <v>1.63511314E-2</v>
      </c>
      <c r="AM43" s="222">
        <v>76</v>
      </c>
      <c r="AN43" s="222">
        <v>73</v>
      </c>
      <c r="AO43" s="222" t="s">
        <v>250</v>
      </c>
      <c r="AP43" s="96"/>
      <c r="AQ43" s="67"/>
      <c r="AR43" s="82"/>
      <c r="AS43" s="82"/>
      <c r="AT43" s="80"/>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0"/>
      <c r="BY43" s="80"/>
      <c r="BZ43" s="84"/>
      <c r="CA43" s="84"/>
      <c r="CD43" s="141"/>
    </row>
    <row r="44" spans="2:82" s="150" customFormat="1" ht="12.75" customHeight="1" x14ac:dyDescent="0.2">
      <c r="B44" s="217">
        <f t="shared" si="0"/>
        <v>42583</v>
      </c>
      <c r="C44" s="222">
        <v>0.49653282859999998</v>
      </c>
      <c r="D44" s="222">
        <v>0.49609461370000002</v>
      </c>
      <c r="E44" s="222">
        <v>0</v>
      </c>
      <c r="F44" s="222">
        <v>0</v>
      </c>
      <c r="G44" s="222">
        <v>0</v>
      </c>
      <c r="H44" s="222">
        <v>0</v>
      </c>
      <c r="I44" s="222">
        <v>0.58576802380000004</v>
      </c>
      <c r="J44" s="222">
        <v>0.58572583649999999</v>
      </c>
      <c r="K44" s="222">
        <v>0.86517440560000003</v>
      </c>
      <c r="L44" s="222">
        <v>0.86517440560000003</v>
      </c>
      <c r="M44" s="222">
        <v>0.16301410799999999</v>
      </c>
      <c r="N44" s="222">
        <v>0.16135227399999999</v>
      </c>
      <c r="O44" s="222">
        <v>3.7735209000000001E-3</v>
      </c>
      <c r="P44" s="222">
        <v>3.7694632999999999E-3</v>
      </c>
      <c r="Q44" s="222">
        <v>0</v>
      </c>
      <c r="R44" s="222">
        <v>0</v>
      </c>
      <c r="S44" s="222">
        <v>0</v>
      </c>
      <c r="T44" s="222">
        <v>0</v>
      </c>
      <c r="U44" s="222">
        <v>5.3625280000000001E-3</v>
      </c>
      <c r="V44" s="222">
        <v>5.3583093E-3</v>
      </c>
      <c r="W44" s="222">
        <v>3.9945173999999996E-3</v>
      </c>
      <c r="X44" s="222">
        <v>3.9945173999999996E-3</v>
      </c>
      <c r="Y44" s="222">
        <v>1.5589791999999999E-3</v>
      </c>
      <c r="Z44" s="222">
        <v>1.550912E-3</v>
      </c>
      <c r="AA44" s="222">
        <v>7.8964968999999992E-3</v>
      </c>
      <c r="AB44" s="222">
        <v>7.8964968999999992E-3</v>
      </c>
      <c r="AC44" s="222">
        <v>0</v>
      </c>
      <c r="AD44" s="222">
        <v>0</v>
      </c>
      <c r="AE44" s="222">
        <v>0</v>
      </c>
      <c r="AF44" s="222">
        <v>0</v>
      </c>
      <c r="AG44" s="222">
        <v>5.2596969000000002E-3</v>
      </c>
      <c r="AH44" s="222">
        <v>5.2596969000000002E-3</v>
      </c>
      <c r="AI44" s="222">
        <v>3.5919105E-3</v>
      </c>
      <c r="AJ44" s="222">
        <v>3.5919105E-3</v>
      </c>
      <c r="AK44" s="222">
        <v>1.8471786899999999E-2</v>
      </c>
      <c r="AL44" s="222">
        <v>1.8471786899999999E-2</v>
      </c>
      <c r="AM44" s="222">
        <v>206</v>
      </c>
      <c r="AN44" s="222">
        <v>142</v>
      </c>
      <c r="AO44" s="222" t="s">
        <v>250</v>
      </c>
      <c r="AP44" s="96"/>
      <c r="AQ44" s="67"/>
      <c r="AR44" s="82"/>
      <c r="AS44" s="82"/>
      <c r="AT44" s="80"/>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0"/>
      <c r="BY44" s="80"/>
      <c r="BZ44" s="84"/>
      <c r="CA44" s="84"/>
      <c r="CD44" s="141"/>
    </row>
    <row r="45" spans="2:82" s="150" customFormat="1" ht="12.75" customHeight="1" x14ac:dyDescent="0.2">
      <c r="B45" s="217">
        <f t="shared" si="0"/>
        <v>42584</v>
      </c>
      <c r="C45" s="222">
        <v>0.34395717660000003</v>
      </c>
      <c r="D45" s="222">
        <v>0.34239045509999999</v>
      </c>
      <c r="E45" s="222">
        <v>0</v>
      </c>
      <c r="F45" s="222">
        <v>0</v>
      </c>
      <c r="G45" s="222">
        <v>0</v>
      </c>
      <c r="H45" s="222">
        <v>0</v>
      </c>
      <c r="I45" s="222">
        <v>3.3949165400000002E-2</v>
      </c>
      <c r="J45" s="222">
        <v>3.3459792299999999E-2</v>
      </c>
      <c r="K45" s="222">
        <v>0.20985109839999999</v>
      </c>
      <c r="L45" s="222">
        <v>0.20985109839999999</v>
      </c>
      <c r="M45" s="222">
        <v>1.1351149354000001</v>
      </c>
      <c r="N45" s="222">
        <v>1.1298208595999999</v>
      </c>
      <c r="O45" s="222">
        <v>1.6242877999999999E-3</v>
      </c>
      <c r="P45" s="222">
        <v>1.6075504E-3</v>
      </c>
      <c r="Q45" s="222">
        <v>0</v>
      </c>
      <c r="R45" s="222">
        <v>0</v>
      </c>
      <c r="S45" s="222">
        <v>0</v>
      </c>
      <c r="T45" s="222">
        <v>0</v>
      </c>
      <c r="U45" s="222">
        <v>3.0533010000000001E-4</v>
      </c>
      <c r="V45" s="222">
        <v>2.9689270000000001E-4</v>
      </c>
      <c r="W45" s="222">
        <v>4.5813890000000001E-4</v>
      </c>
      <c r="X45" s="222">
        <v>4.5813890000000001E-4</v>
      </c>
      <c r="Y45" s="222">
        <v>5.5088641000000001E-3</v>
      </c>
      <c r="Z45" s="222">
        <v>5.4584443000000003E-3</v>
      </c>
      <c r="AA45" s="222">
        <v>1.43203575E-2</v>
      </c>
      <c r="AB45" s="222">
        <v>1.43203575E-2</v>
      </c>
      <c r="AC45" s="222">
        <v>0</v>
      </c>
      <c r="AD45" s="222">
        <v>0</v>
      </c>
      <c r="AE45" s="222">
        <v>0</v>
      </c>
      <c r="AF45" s="222">
        <v>0</v>
      </c>
      <c r="AG45" s="222">
        <v>0</v>
      </c>
      <c r="AH45" s="222">
        <v>0</v>
      </c>
      <c r="AI45" s="222">
        <v>1.2658770999999999E-2</v>
      </c>
      <c r="AJ45" s="222">
        <v>1.2658770999999999E-2</v>
      </c>
      <c r="AK45" s="222">
        <v>4.6828873799999997E-2</v>
      </c>
      <c r="AL45" s="222">
        <v>4.6828873799999997E-2</v>
      </c>
      <c r="AM45" s="222">
        <v>220</v>
      </c>
      <c r="AN45" s="222">
        <v>125</v>
      </c>
      <c r="AO45" s="222" t="s">
        <v>250</v>
      </c>
      <c r="AP45" s="96"/>
      <c r="AQ45" s="67"/>
      <c r="AR45" s="82"/>
      <c r="AS45" s="82"/>
      <c r="AT45" s="80"/>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0"/>
      <c r="BY45" s="80"/>
      <c r="BZ45" s="84"/>
      <c r="CA45" s="84"/>
      <c r="CD45" s="141"/>
    </row>
    <row r="46" spans="2:82" s="150" customFormat="1" ht="12.75" customHeight="1" x14ac:dyDescent="0.2">
      <c r="B46" s="217">
        <f t="shared" si="0"/>
        <v>42585</v>
      </c>
      <c r="C46" s="222">
        <v>0.26706500059999999</v>
      </c>
      <c r="D46" s="222">
        <v>0.26681748970000002</v>
      </c>
      <c r="E46" s="222">
        <v>0</v>
      </c>
      <c r="F46" s="222">
        <v>0</v>
      </c>
      <c r="G46" s="222">
        <v>0</v>
      </c>
      <c r="H46" s="222">
        <v>0</v>
      </c>
      <c r="I46" s="222">
        <v>8.0955203200000006E-2</v>
      </c>
      <c r="J46" s="222">
        <v>8.0913015899999996E-2</v>
      </c>
      <c r="K46" s="222">
        <v>8.1513463699999997E-2</v>
      </c>
      <c r="L46" s="222">
        <v>8.0382628299999995E-2</v>
      </c>
      <c r="M46" s="222">
        <v>0.84201697939999998</v>
      </c>
      <c r="N46" s="222">
        <v>0.84201697939999998</v>
      </c>
      <c r="O46" s="222">
        <v>1.8038344E-3</v>
      </c>
      <c r="P46" s="222">
        <v>1.7997767999999999E-3</v>
      </c>
      <c r="Q46" s="222">
        <v>0</v>
      </c>
      <c r="R46" s="222">
        <v>0</v>
      </c>
      <c r="S46" s="222">
        <v>0</v>
      </c>
      <c r="T46" s="222">
        <v>0</v>
      </c>
      <c r="U46" s="222">
        <v>3.4171670000000001E-4</v>
      </c>
      <c r="V46" s="222">
        <v>3.3749799999999999E-4</v>
      </c>
      <c r="W46" s="222">
        <v>3.3571609999999999E-4</v>
      </c>
      <c r="X46" s="222">
        <v>3.256194E-4</v>
      </c>
      <c r="Y46" s="222">
        <v>6.2510430000000004E-3</v>
      </c>
      <c r="Z46" s="222">
        <v>6.2510430000000004E-3</v>
      </c>
      <c r="AA46" s="222">
        <v>1.9445802000000001E-3</v>
      </c>
      <c r="AB46" s="222">
        <v>1.9445802000000001E-3</v>
      </c>
      <c r="AC46" s="222">
        <v>0</v>
      </c>
      <c r="AD46" s="222">
        <v>0</v>
      </c>
      <c r="AE46" s="222">
        <v>0</v>
      </c>
      <c r="AF46" s="222">
        <v>0</v>
      </c>
      <c r="AG46" s="222">
        <v>0</v>
      </c>
      <c r="AH46" s="222">
        <v>0</v>
      </c>
      <c r="AI46" s="222">
        <v>0</v>
      </c>
      <c r="AJ46" s="222">
        <v>0</v>
      </c>
      <c r="AK46" s="222">
        <v>7.7323759000000004E-3</v>
      </c>
      <c r="AL46" s="222">
        <v>7.7323759000000004E-3</v>
      </c>
      <c r="AM46" s="222">
        <v>137</v>
      </c>
      <c r="AN46" s="222">
        <v>130</v>
      </c>
      <c r="AO46" s="222" t="s">
        <v>250</v>
      </c>
      <c r="AP46" s="96"/>
      <c r="AQ46" s="67"/>
      <c r="AR46" s="82"/>
      <c r="AS46" s="82"/>
      <c r="AT46" s="80"/>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0"/>
      <c r="BY46" s="80"/>
      <c r="BZ46" s="84"/>
      <c r="CA46" s="84"/>
      <c r="CD46" s="141"/>
    </row>
    <row r="47" spans="2:82" s="150" customFormat="1" ht="12.75" customHeight="1" x14ac:dyDescent="0.2">
      <c r="B47" s="217">
        <f t="shared" si="0"/>
        <v>42586</v>
      </c>
      <c r="C47" s="222">
        <v>0.14763722509999999</v>
      </c>
      <c r="D47" s="222">
        <v>0.1471198866</v>
      </c>
      <c r="E47" s="222">
        <v>0</v>
      </c>
      <c r="F47" s="222">
        <v>0</v>
      </c>
      <c r="G47" s="222">
        <v>0.69092171999999996</v>
      </c>
      <c r="H47" s="222">
        <v>0.69092171999999996</v>
      </c>
      <c r="I47" s="222">
        <v>6.9018328899999995E-2</v>
      </c>
      <c r="J47" s="222">
        <v>6.9018328899999995E-2</v>
      </c>
      <c r="K47" s="222">
        <v>0.30649543880000002</v>
      </c>
      <c r="L47" s="222">
        <v>0.30644495519999998</v>
      </c>
      <c r="M47" s="222">
        <v>0.11540668079999999</v>
      </c>
      <c r="N47" s="222">
        <v>0.113389886</v>
      </c>
      <c r="O47" s="222">
        <v>6.5605510000000004E-4</v>
      </c>
      <c r="P47" s="222">
        <v>6.0330690000000005E-4</v>
      </c>
      <c r="Q47" s="222">
        <v>0</v>
      </c>
      <c r="R47" s="222">
        <v>0</v>
      </c>
      <c r="S47" s="222">
        <v>3.6751193999999998E-3</v>
      </c>
      <c r="T47" s="222">
        <v>3.6751193999999998E-3</v>
      </c>
      <c r="U47" s="222">
        <v>3.4171659999999998E-4</v>
      </c>
      <c r="V47" s="222">
        <v>3.4171659999999998E-4</v>
      </c>
      <c r="W47" s="222">
        <v>5.4396109999999996E-4</v>
      </c>
      <c r="X47" s="222">
        <v>5.3386440000000002E-4</v>
      </c>
      <c r="Y47" s="222">
        <v>1.0164626999999999E-3</v>
      </c>
      <c r="Z47" s="222">
        <v>8.1478360000000001E-4</v>
      </c>
      <c r="AA47" s="222">
        <v>5.1229088000000001E-3</v>
      </c>
      <c r="AB47" s="222">
        <v>5.1229088000000001E-3</v>
      </c>
      <c r="AC47" s="222">
        <v>0</v>
      </c>
      <c r="AD47" s="222">
        <v>0</v>
      </c>
      <c r="AE47" s="222">
        <v>0</v>
      </c>
      <c r="AF47" s="222">
        <v>0</v>
      </c>
      <c r="AG47" s="222">
        <v>6.4071899999999999E-4</v>
      </c>
      <c r="AH47" s="222">
        <v>6.4071899999999999E-4</v>
      </c>
      <c r="AI47" s="222">
        <v>2.3768956599999998E-2</v>
      </c>
      <c r="AJ47" s="222">
        <v>2.3768956599999998E-2</v>
      </c>
      <c r="AK47" s="222">
        <v>1.5428450000000001E-4</v>
      </c>
      <c r="AL47" s="222">
        <v>1.5428450000000001E-4</v>
      </c>
      <c r="AM47" s="222">
        <v>145</v>
      </c>
      <c r="AN47" s="222">
        <v>113</v>
      </c>
      <c r="AO47" s="222" t="s">
        <v>250</v>
      </c>
      <c r="AP47" s="96"/>
      <c r="AQ47" s="67"/>
      <c r="AR47" s="82"/>
      <c r="AS47" s="82"/>
      <c r="AT47" s="80"/>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0"/>
      <c r="BY47" s="80"/>
      <c r="BZ47" s="84"/>
      <c r="CA47" s="84"/>
      <c r="CD47" s="141"/>
    </row>
    <row r="48" spans="2:82" s="150" customFormat="1" ht="12.75" customHeight="1" x14ac:dyDescent="0.2">
      <c r="B48" s="217">
        <f t="shared" si="0"/>
        <v>42587</v>
      </c>
      <c r="C48" s="222">
        <v>8.7826658599999996E-2</v>
      </c>
      <c r="D48" s="222">
        <v>8.7394529200000001E-2</v>
      </c>
      <c r="E48" s="222">
        <v>0</v>
      </c>
      <c r="F48" s="222">
        <v>0</v>
      </c>
      <c r="G48" s="222">
        <v>0</v>
      </c>
      <c r="H48" s="222">
        <v>0</v>
      </c>
      <c r="I48" s="222">
        <v>5.7627783000000002E-3</v>
      </c>
      <c r="J48" s="222">
        <v>5.7416847000000002E-3</v>
      </c>
      <c r="K48" s="222">
        <v>3.7438689900000002E-2</v>
      </c>
      <c r="L48" s="222">
        <v>3.53385685E-2</v>
      </c>
      <c r="M48" s="222">
        <v>0.30829873089999998</v>
      </c>
      <c r="N48" s="222">
        <v>0.30829873089999998</v>
      </c>
      <c r="O48" s="222">
        <v>3.9890820000000002E-4</v>
      </c>
      <c r="P48" s="222">
        <v>3.9079300000000001E-4</v>
      </c>
      <c r="Q48" s="222">
        <v>0</v>
      </c>
      <c r="R48" s="222">
        <v>0</v>
      </c>
      <c r="S48" s="222">
        <v>0</v>
      </c>
      <c r="T48" s="222">
        <v>0</v>
      </c>
      <c r="U48" s="222">
        <v>9.0702400000000001E-5</v>
      </c>
      <c r="V48" s="222">
        <v>8.64837E-5</v>
      </c>
      <c r="W48" s="222">
        <v>1.5649920000000001E-4</v>
      </c>
      <c r="X48" s="222">
        <v>1.2620909999999999E-4</v>
      </c>
      <c r="Y48" s="222">
        <v>1.2877209999999999E-3</v>
      </c>
      <c r="Z48" s="222">
        <v>1.2877209999999999E-3</v>
      </c>
      <c r="AA48" s="222">
        <v>1.14937676E-2</v>
      </c>
      <c r="AB48" s="222">
        <v>1.14937676E-2</v>
      </c>
      <c r="AC48" s="222">
        <v>0</v>
      </c>
      <c r="AD48" s="222">
        <v>0</v>
      </c>
      <c r="AE48" s="222">
        <v>0</v>
      </c>
      <c r="AF48" s="222">
        <v>0</v>
      </c>
      <c r="AG48" s="222">
        <v>1.2804361300000001E-2</v>
      </c>
      <c r="AH48" s="222">
        <v>1.2804361300000001E-2</v>
      </c>
      <c r="AI48" s="222">
        <v>5.3411683999999996E-3</v>
      </c>
      <c r="AJ48" s="222">
        <v>5.3411683999999996E-3</v>
      </c>
      <c r="AK48" s="222">
        <v>1.6951126600000001E-2</v>
      </c>
      <c r="AL48" s="222">
        <v>1.6951126600000001E-2</v>
      </c>
      <c r="AM48" s="222">
        <v>110</v>
      </c>
      <c r="AN48" s="222">
        <v>105</v>
      </c>
      <c r="AO48" s="222" t="s">
        <v>250</v>
      </c>
      <c r="AP48" s="96"/>
      <c r="AQ48" s="67"/>
      <c r="AR48" s="82"/>
      <c r="AS48" s="82"/>
      <c r="AT48" s="80"/>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0"/>
      <c r="BY48" s="80"/>
      <c r="BZ48" s="84"/>
      <c r="CA48" s="84"/>
      <c r="CD48" s="141"/>
    </row>
    <row r="49" spans="2:82" s="150" customFormat="1" ht="12.75" customHeight="1" x14ac:dyDescent="0.2">
      <c r="B49" s="217">
        <f t="shared" si="0"/>
        <v>42588</v>
      </c>
      <c r="C49" s="222">
        <v>1.3269692899999999E-2</v>
      </c>
      <c r="D49" s="222">
        <v>1.32392612E-2</v>
      </c>
      <c r="E49" s="222">
        <v>0</v>
      </c>
      <c r="F49" s="222">
        <v>0</v>
      </c>
      <c r="G49" s="222">
        <v>3.2341063000000001E-3</v>
      </c>
      <c r="H49" s="222">
        <v>3.2341063000000001E-3</v>
      </c>
      <c r="I49" s="222">
        <v>2.6451431E-3</v>
      </c>
      <c r="J49" s="222">
        <v>2.6451431E-3</v>
      </c>
      <c r="K49" s="222">
        <v>1.0096750000000001E-4</v>
      </c>
      <c r="L49" s="222">
        <v>0</v>
      </c>
      <c r="M49" s="222">
        <v>4.7182765000000002E-2</v>
      </c>
      <c r="N49" s="222">
        <v>4.7142429200000002E-2</v>
      </c>
      <c r="O49" s="222">
        <v>9.2055899999999994E-5</v>
      </c>
      <c r="P49" s="222">
        <v>8.7998300000000001E-5</v>
      </c>
      <c r="Q49" s="222">
        <v>0</v>
      </c>
      <c r="R49" s="222">
        <v>0</v>
      </c>
      <c r="S49" s="222">
        <v>5.8801899999999997E-5</v>
      </c>
      <c r="T49" s="222">
        <v>5.8801899999999997E-5</v>
      </c>
      <c r="U49" s="222">
        <v>3.37496E-5</v>
      </c>
      <c r="V49" s="222">
        <v>3.37496E-5</v>
      </c>
      <c r="W49" s="222">
        <v>1.0096699999999999E-5</v>
      </c>
      <c r="X49" s="222">
        <v>0</v>
      </c>
      <c r="Y49" s="222">
        <v>2.8537590000000002E-4</v>
      </c>
      <c r="Z49" s="222">
        <v>2.773087E-4</v>
      </c>
      <c r="AA49" s="222">
        <v>7.7336879000000002E-3</v>
      </c>
      <c r="AB49" s="222">
        <v>7.7336879000000002E-3</v>
      </c>
      <c r="AC49" s="222">
        <v>0</v>
      </c>
      <c r="AD49" s="222">
        <v>0</v>
      </c>
      <c r="AE49" s="222">
        <v>0</v>
      </c>
      <c r="AF49" s="222">
        <v>0</v>
      </c>
      <c r="AG49" s="222">
        <v>4.3874752000000001E-3</v>
      </c>
      <c r="AH49" s="222">
        <v>4.3874752000000001E-3</v>
      </c>
      <c r="AI49" s="222">
        <v>2.9722238999999998E-3</v>
      </c>
      <c r="AJ49" s="222">
        <v>2.9722238999999998E-3</v>
      </c>
      <c r="AK49" s="222">
        <v>1.9987405199999999E-2</v>
      </c>
      <c r="AL49" s="222">
        <v>1.9987405199999999E-2</v>
      </c>
      <c r="AM49" s="222">
        <v>42</v>
      </c>
      <c r="AN49" s="222">
        <v>37</v>
      </c>
      <c r="AO49" s="222" t="s">
        <v>250</v>
      </c>
      <c r="AP49" s="96"/>
      <c r="AQ49" s="67"/>
      <c r="AR49" s="82"/>
      <c r="AS49" s="82"/>
      <c r="AT49" s="80"/>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0"/>
      <c r="BY49" s="80"/>
      <c r="BZ49" s="84"/>
      <c r="CA49" s="84"/>
      <c r="CD49" s="141"/>
    </row>
    <row r="50" spans="2:82" s="150" customFormat="1" ht="12.75" customHeight="1" x14ac:dyDescent="0.2">
      <c r="B50" s="217">
        <f t="shared" si="0"/>
        <v>42589</v>
      </c>
      <c r="C50" s="222">
        <v>0.59150339699999999</v>
      </c>
      <c r="D50" s="222">
        <v>0.59134718180000001</v>
      </c>
      <c r="E50" s="222">
        <v>0</v>
      </c>
      <c r="F50" s="222">
        <v>0</v>
      </c>
      <c r="G50" s="222">
        <v>0</v>
      </c>
      <c r="H50" s="222">
        <v>0</v>
      </c>
      <c r="I50" s="222">
        <v>0.98419850549999999</v>
      </c>
      <c r="J50" s="222">
        <v>0.98387366440000001</v>
      </c>
      <c r="K50" s="222">
        <v>0.39793436770000001</v>
      </c>
      <c r="L50" s="222">
        <v>0.39793436770000001</v>
      </c>
      <c r="M50" s="222">
        <v>0.15208203980000001</v>
      </c>
      <c r="N50" s="222">
        <v>0.15208203980000001</v>
      </c>
      <c r="O50" s="222">
        <v>1.18987617E-2</v>
      </c>
      <c r="P50" s="222">
        <v>1.18967329E-2</v>
      </c>
      <c r="Q50" s="222">
        <v>0</v>
      </c>
      <c r="R50" s="222">
        <v>0</v>
      </c>
      <c r="S50" s="222">
        <v>0</v>
      </c>
      <c r="T50" s="222">
        <v>0</v>
      </c>
      <c r="U50" s="222">
        <v>2.1814505599999999E-2</v>
      </c>
      <c r="V50" s="222">
        <v>2.18102869E-2</v>
      </c>
      <c r="W50" s="222">
        <v>4.9246782999999997E-3</v>
      </c>
      <c r="X50" s="222">
        <v>4.9246782999999997E-3</v>
      </c>
      <c r="Y50" s="222">
        <v>1.6648608000000001E-3</v>
      </c>
      <c r="Z50" s="222">
        <v>1.6648608000000001E-3</v>
      </c>
      <c r="AA50" s="222">
        <v>8.4036904999999999E-3</v>
      </c>
      <c r="AB50" s="222">
        <v>8.4036904999999999E-3</v>
      </c>
      <c r="AC50" s="222">
        <v>0</v>
      </c>
      <c r="AD50" s="222">
        <v>0</v>
      </c>
      <c r="AE50" s="222">
        <v>0</v>
      </c>
      <c r="AF50" s="222">
        <v>0</v>
      </c>
      <c r="AG50" s="222">
        <v>1.1591477399999999E-2</v>
      </c>
      <c r="AH50" s="222">
        <v>1.1591477399999999E-2</v>
      </c>
      <c r="AI50" s="222">
        <v>1.2252377700000001E-2</v>
      </c>
      <c r="AJ50" s="222">
        <v>1.2252377700000001E-2</v>
      </c>
      <c r="AK50" s="222">
        <v>1.4611648999999999E-3</v>
      </c>
      <c r="AL50" s="222">
        <v>1.4611648999999999E-3</v>
      </c>
      <c r="AM50" s="222">
        <v>140</v>
      </c>
      <c r="AN50" s="222">
        <v>76</v>
      </c>
      <c r="AO50" s="222" t="s">
        <v>250</v>
      </c>
      <c r="AP50" s="96"/>
      <c r="AQ50" s="67"/>
      <c r="AR50" s="82"/>
      <c r="AS50" s="82"/>
      <c r="AT50" s="80"/>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0"/>
      <c r="BY50" s="80"/>
      <c r="BZ50" s="84"/>
      <c r="CA50" s="84"/>
      <c r="CD50" s="141"/>
    </row>
    <row r="51" spans="2:82" s="150" customFormat="1" ht="12.75" customHeight="1" x14ac:dyDescent="0.2">
      <c r="B51" s="217">
        <f t="shared" si="0"/>
        <v>42590</v>
      </c>
      <c r="C51" s="222">
        <v>0.26375676570000001</v>
      </c>
      <c r="D51" s="222">
        <v>0.26371619010000003</v>
      </c>
      <c r="E51" s="222">
        <v>0</v>
      </c>
      <c r="F51" s="222">
        <v>0</v>
      </c>
      <c r="G51" s="222">
        <v>0</v>
      </c>
      <c r="H51" s="222">
        <v>0</v>
      </c>
      <c r="I51" s="222">
        <v>1.0363302099999999E-2</v>
      </c>
      <c r="J51" s="222">
        <v>1.03211148E-2</v>
      </c>
      <c r="K51" s="222">
        <v>0.66580452079999997</v>
      </c>
      <c r="L51" s="222">
        <v>0.66580452079999997</v>
      </c>
      <c r="M51" s="222">
        <v>0.49700843140000001</v>
      </c>
      <c r="N51" s="222">
        <v>0.49692775960000002</v>
      </c>
      <c r="O51" s="222">
        <v>1.8154997E-3</v>
      </c>
      <c r="P51" s="222">
        <v>1.8114420999999999E-3</v>
      </c>
      <c r="Q51" s="222">
        <v>0</v>
      </c>
      <c r="R51" s="222">
        <v>0</v>
      </c>
      <c r="S51" s="222">
        <v>0</v>
      </c>
      <c r="T51" s="222">
        <v>0</v>
      </c>
      <c r="U51" s="222">
        <v>2.404672E-4</v>
      </c>
      <c r="V51" s="222">
        <v>2.362485E-4</v>
      </c>
      <c r="W51" s="222">
        <v>5.6529049000000001E-3</v>
      </c>
      <c r="X51" s="222">
        <v>5.6529049000000001E-3</v>
      </c>
      <c r="Y51" s="222">
        <v>2.2426714E-3</v>
      </c>
      <c r="Z51" s="222">
        <v>2.2346041999999999E-3</v>
      </c>
      <c r="AA51" s="222">
        <v>1.6930122000000001E-3</v>
      </c>
      <c r="AB51" s="222">
        <v>1.6930122000000001E-3</v>
      </c>
      <c r="AC51" s="222">
        <v>0</v>
      </c>
      <c r="AD51" s="222">
        <v>0</v>
      </c>
      <c r="AE51" s="222">
        <v>0</v>
      </c>
      <c r="AF51" s="222">
        <v>0</v>
      </c>
      <c r="AG51" s="222">
        <v>0</v>
      </c>
      <c r="AH51" s="222">
        <v>0</v>
      </c>
      <c r="AI51" s="222">
        <v>4.1270370000000001E-3</v>
      </c>
      <c r="AJ51" s="222">
        <v>4.1270370000000001E-3</v>
      </c>
      <c r="AK51" s="222">
        <v>3.4345946999999998E-3</v>
      </c>
      <c r="AL51" s="222">
        <v>3.4345946999999998E-3</v>
      </c>
      <c r="AM51" s="222">
        <v>131</v>
      </c>
      <c r="AN51" s="222">
        <v>120</v>
      </c>
      <c r="AO51" s="222" t="s">
        <v>250</v>
      </c>
      <c r="AP51" s="96"/>
      <c r="AQ51" s="67"/>
      <c r="AR51" s="82"/>
      <c r="AS51" s="82"/>
      <c r="AT51" s="80"/>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0"/>
      <c r="BY51" s="80"/>
      <c r="BZ51" s="84"/>
      <c r="CA51" s="84"/>
      <c r="CD51" s="141"/>
    </row>
    <row r="52" spans="2:82" s="150" customFormat="1" ht="12.75" customHeight="1" x14ac:dyDescent="0.2">
      <c r="B52" s="217">
        <f t="shared" si="0"/>
        <v>42591</v>
      </c>
      <c r="C52" s="222">
        <v>0.22344142550000001</v>
      </c>
      <c r="D52" s="222">
        <v>0.2229200298</v>
      </c>
      <c r="E52" s="222">
        <v>0</v>
      </c>
      <c r="F52" s="222">
        <v>0</v>
      </c>
      <c r="G52" s="222">
        <v>0</v>
      </c>
      <c r="H52" s="222">
        <v>0</v>
      </c>
      <c r="I52" s="222">
        <v>1.0922282300000001E-2</v>
      </c>
      <c r="J52" s="222">
        <v>9.8802559000000009E-3</v>
      </c>
      <c r="K52" s="222">
        <v>0.39602058680000002</v>
      </c>
      <c r="L52" s="222">
        <v>0.39591961930000003</v>
      </c>
      <c r="M52" s="222">
        <v>0.55118483240000005</v>
      </c>
      <c r="N52" s="222">
        <v>0.55118483240000005</v>
      </c>
      <c r="O52" s="222">
        <v>2.3145783E-3</v>
      </c>
      <c r="P52" s="222">
        <v>2.3024055000000002E-3</v>
      </c>
      <c r="Q52" s="222">
        <v>0</v>
      </c>
      <c r="R52" s="222">
        <v>0</v>
      </c>
      <c r="S52" s="222">
        <v>0</v>
      </c>
      <c r="T52" s="222">
        <v>0</v>
      </c>
      <c r="U52" s="222">
        <v>1.7824090000000001E-4</v>
      </c>
      <c r="V52" s="222">
        <v>1.5714740000000001E-4</v>
      </c>
      <c r="W52" s="222">
        <v>2.8119382E-3</v>
      </c>
      <c r="X52" s="222">
        <v>2.8018415E-3</v>
      </c>
      <c r="Y52" s="222">
        <v>6.6160823000000002E-3</v>
      </c>
      <c r="Z52" s="222">
        <v>6.6160823000000002E-3</v>
      </c>
      <c r="AA52" s="222">
        <v>5.3595146999999999E-3</v>
      </c>
      <c r="AB52" s="222">
        <v>5.3595146999999999E-3</v>
      </c>
      <c r="AC52" s="222">
        <v>0</v>
      </c>
      <c r="AD52" s="222">
        <v>0</v>
      </c>
      <c r="AE52" s="222">
        <v>0</v>
      </c>
      <c r="AF52" s="222">
        <v>0</v>
      </c>
      <c r="AG52" s="222">
        <v>0</v>
      </c>
      <c r="AH52" s="222">
        <v>0</v>
      </c>
      <c r="AI52" s="222">
        <v>1.07668969E-2</v>
      </c>
      <c r="AJ52" s="222">
        <v>1.07668969E-2</v>
      </c>
      <c r="AK52" s="222">
        <v>1.27088073E-2</v>
      </c>
      <c r="AL52" s="222">
        <v>1.27088073E-2</v>
      </c>
      <c r="AM52" s="222">
        <v>145</v>
      </c>
      <c r="AN52" s="222">
        <v>136</v>
      </c>
      <c r="AO52" s="222" t="s">
        <v>250</v>
      </c>
      <c r="AP52" s="96"/>
      <c r="AQ52" s="67"/>
      <c r="AR52" s="82"/>
      <c r="AS52" s="82"/>
      <c r="AT52" s="80"/>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0"/>
      <c r="BY52" s="80"/>
      <c r="BZ52" s="84"/>
      <c r="CA52" s="84"/>
      <c r="CD52" s="141"/>
    </row>
    <row r="53" spans="2:82" s="150" customFormat="1" ht="12.75" customHeight="1" x14ac:dyDescent="0.2">
      <c r="B53" s="217">
        <f t="shared" si="0"/>
        <v>42592</v>
      </c>
      <c r="C53" s="222">
        <v>5.1231143999999999E-2</v>
      </c>
      <c r="D53" s="222">
        <v>5.0048367699999999E-2</v>
      </c>
      <c r="E53" s="222">
        <v>0</v>
      </c>
      <c r="F53" s="222">
        <v>0</v>
      </c>
      <c r="G53" s="222">
        <v>0</v>
      </c>
      <c r="H53" s="222">
        <v>0</v>
      </c>
      <c r="I53" s="222">
        <v>1.4468132E-2</v>
      </c>
      <c r="J53" s="222">
        <v>1.28354842E-2</v>
      </c>
      <c r="K53" s="222">
        <v>1.8832938699999999E-2</v>
      </c>
      <c r="L53" s="222">
        <v>1.8287715499999999E-2</v>
      </c>
      <c r="M53" s="222">
        <v>0.16100047880000001</v>
      </c>
      <c r="N53" s="222">
        <v>0.15985493949999999</v>
      </c>
      <c r="O53" s="222">
        <v>7.5571869999999997E-4</v>
      </c>
      <c r="P53" s="222">
        <v>7.4151709999999995E-4</v>
      </c>
      <c r="Q53" s="222">
        <v>0</v>
      </c>
      <c r="R53" s="222">
        <v>0</v>
      </c>
      <c r="S53" s="222">
        <v>0</v>
      </c>
      <c r="T53" s="222">
        <v>0</v>
      </c>
      <c r="U53" s="222">
        <v>7.8046299999999998E-5</v>
      </c>
      <c r="V53" s="222">
        <v>6.9608899999999997E-5</v>
      </c>
      <c r="W53" s="222">
        <v>3.2057100000000002E-4</v>
      </c>
      <c r="X53" s="222">
        <v>3.1047429999999998E-4</v>
      </c>
      <c r="Y53" s="222">
        <v>2.5996435000000002E-3</v>
      </c>
      <c r="Z53" s="222">
        <v>2.5673747000000001E-3</v>
      </c>
      <c r="AA53" s="222">
        <v>2.5275991999999998E-3</v>
      </c>
      <c r="AB53" s="222">
        <v>2.5275991999999998E-3</v>
      </c>
      <c r="AC53" s="222">
        <v>0</v>
      </c>
      <c r="AD53" s="222">
        <v>0</v>
      </c>
      <c r="AE53" s="222">
        <v>0</v>
      </c>
      <c r="AF53" s="222">
        <v>0</v>
      </c>
      <c r="AG53" s="222">
        <v>0</v>
      </c>
      <c r="AH53" s="222">
        <v>0</v>
      </c>
      <c r="AI53" s="222">
        <v>1.06204943E-2</v>
      </c>
      <c r="AJ53" s="222">
        <v>1.06204943E-2</v>
      </c>
      <c r="AK53" s="222">
        <v>1.5650296999999999E-3</v>
      </c>
      <c r="AL53" s="222">
        <v>1.5650296999999999E-3</v>
      </c>
      <c r="AM53" s="222">
        <v>125</v>
      </c>
      <c r="AN53" s="222">
        <v>92</v>
      </c>
      <c r="AO53" s="222" t="s">
        <v>250</v>
      </c>
      <c r="AP53" s="96"/>
      <c r="AQ53" s="67"/>
      <c r="AR53" s="82"/>
      <c r="AS53" s="82"/>
      <c r="AT53" s="80"/>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0"/>
      <c r="BY53" s="80"/>
      <c r="BZ53" s="84"/>
      <c r="CA53" s="84"/>
      <c r="CD53" s="141"/>
    </row>
    <row r="54" spans="2:82" s="150" customFormat="1" ht="12.75" customHeight="1" x14ac:dyDescent="0.2">
      <c r="B54" s="217">
        <f t="shared" si="0"/>
        <v>42593</v>
      </c>
      <c r="C54" s="222">
        <v>0.29669366959999999</v>
      </c>
      <c r="D54" s="222">
        <v>0.29669366959999999</v>
      </c>
      <c r="E54" s="222">
        <v>0</v>
      </c>
      <c r="F54" s="222">
        <v>0</v>
      </c>
      <c r="G54" s="222">
        <v>0</v>
      </c>
      <c r="H54" s="222">
        <v>0</v>
      </c>
      <c r="I54" s="222">
        <v>6.7378337000000002E-3</v>
      </c>
      <c r="J54" s="222">
        <v>6.7378337000000002E-3</v>
      </c>
      <c r="K54" s="222">
        <v>0.31249354820000003</v>
      </c>
      <c r="L54" s="222">
        <v>0.31249354820000003</v>
      </c>
      <c r="M54" s="222">
        <v>0.91720177899999999</v>
      </c>
      <c r="N54" s="222">
        <v>0.91720177899999999</v>
      </c>
      <c r="O54" s="222">
        <v>9.2012525999999994E-3</v>
      </c>
      <c r="P54" s="222">
        <v>9.2012525999999994E-3</v>
      </c>
      <c r="Q54" s="222">
        <v>0</v>
      </c>
      <c r="R54" s="222">
        <v>0</v>
      </c>
      <c r="S54" s="222">
        <v>0</v>
      </c>
      <c r="T54" s="222">
        <v>0</v>
      </c>
      <c r="U54" s="222">
        <v>5.2206600000000003E-5</v>
      </c>
      <c r="V54" s="222">
        <v>5.2206600000000003E-5</v>
      </c>
      <c r="W54" s="222">
        <v>9.9705175999999993E-3</v>
      </c>
      <c r="X54" s="222">
        <v>9.9705175999999993E-3</v>
      </c>
      <c r="Y54" s="222">
        <v>2.85214554E-2</v>
      </c>
      <c r="Z54" s="222">
        <v>2.85214554E-2</v>
      </c>
      <c r="AA54" s="222">
        <v>1.2521595199999999E-2</v>
      </c>
      <c r="AB54" s="222">
        <v>1.2521595199999999E-2</v>
      </c>
      <c r="AC54" s="222">
        <v>0</v>
      </c>
      <c r="AD54" s="222">
        <v>0</v>
      </c>
      <c r="AE54" s="222">
        <v>0</v>
      </c>
      <c r="AF54" s="222">
        <v>0</v>
      </c>
      <c r="AG54" s="222">
        <v>2.3888537E-3</v>
      </c>
      <c r="AH54" s="222">
        <v>2.3888537E-3</v>
      </c>
      <c r="AI54" s="222">
        <v>3.2517770199999997E-2</v>
      </c>
      <c r="AJ54" s="222">
        <v>3.2517770199999997E-2</v>
      </c>
      <c r="AK54" s="222">
        <v>1.92411925E-2</v>
      </c>
      <c r="AL54" s="222">
        <v>1.92411925E-2</v>
      </c>
      <c r="AM54" s="222">
        <v>110</v>
      </c>
      <c r="AN54" s="222">
        <v>87</v>
      </c>
      <c r="AO54" s="222" t="s">
        <v>250</v>
      </c>
      <c r="AP54" s="96"/>
      <c r="AQ54" s="67"/>
      <c r="AR54" s="82"/>
      <c r="AS54" s="82"/>
      <c r="AT54" s="80"/>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0"/>
      <c r="BY54" s="80"/>
      <c r="BZ54" s="84"/>
      <c r="CA54" s="84"/>
      <c r="CD54" s="141"/>
    </row>
    <row r="55" spans="2:82" s="150" customFormat="1" ht="12.75" customHeight="1" x14ac:dyDescent="0.2">
      <c r="B55" s="217">
        <f t="shared" si="0"/>
        <v>42594</v>
      </c>
      <c r="C55" s="222">
        <v>0.2383112876</v>
      </c>
      <c r="D55" s="222">
        <v>0.2382504242</v>
      </c>
      <c r="E55" s="222">
        <v>0</v>
      </c>
      <c r="F55" s="222">
        <v>0</v>
      </c>
      <c r="G55" s="222">
        <v>0</v>
      </c>
      <c r="H55" s="222">
        <v>0</v>
      </c>
      <c r="I55" s="222">
        <v>0.14152987980000001</v>
      </c>
      <c r="J55" s="222">
        <v>0.14144550519999999</v>
      </c>
      <c r="K55" s="222">
        <v>1.0096750000000001E-4</v>
      </c>
      <c r="L55" s="222">
        <v>0</v>
      </c>
      <c r="M55" s="222">
        <v>0.67689655550000005</v>
      </c>
      <c r="N55" s="222">
        <v>0.67689655550000005</v>
      </c>
      <c r="O55" s="222">
        <v>1.2679843000000001E-3</v>
      </c>
      <c r="P55" s="222">
        <v>1.2618979E-3</v>
      </c>
      <c r="Q55" s="222">
        <v>0</v>
      </c>
      <c r="R55" s="222">
        <v>0</v>
      </c>
      <c r="S55" s="222">
        <v>0</v>
      </c>
      <c r="T55" s="222">
        <v>0</v>
      </c>
      <c r="U55" s="222">
        <v>3.0163869999999998E-4</v>
      </c>
      <c r="V55" s="222">
        <v>2.9320129999999998E-4</v>
      </c>
      <c r="W55" s="222">
        <v>1.0096699999999999E-5</v>
      </c>
      <c r="X55" s="222">
        <v>0</v>
      </c>
      <c r="Y55" s="222">
        <v>4.4571076999999999E-3</v>
      </c>
      <c r="Z55" s="222">
        <v>4.4571076999999999E-3</v>
      </c>
      <c r="AA55" s="222">
        <v>1.3875548499999999E-2</v>
      </c>
      <c r="AB55" s="222">
        <v>1.3875548499999999E-2</v>
      </c>
      <c r="AC55" s="222">
        <v>0</v>
      </c>
      <c r="AD55" s="222">
        <v>0</v>
      </c>
      <c r="AE55" s="222">
        <v>0</v>
      </c>
      <c r="AF55" s="222">
        <v>0</v>
      </c>
      <c r="AG55" s="222">
        <v>8.6062013999999992E-3</v>
      </c>
      <c r="AH55" s="222">
        <v>8.6062013999999992E-3</v>
      </c>
      <c r="AI55" s="222">
        <v>4.0916985000000001E-3</v>
      </c>
      <c r="AJ55" s="222">
        <v>4.0916985000000001E-3</v>
      </c>
      <c r="AK55" s="222">
        <v>3.5448123300000002E-2</v>
      </c>
      <c r="AL55" s="222">
        <v>3.5448123300000002E-2</v>
      </c>
      <c r="AM55" s="222">
        <v>93</v>
      </c>
      <c r="AN55" s="222">
        <v>87</v>
      </c>
      <c r="AO55" s="222" t="s">
        <v>250</v>
      </c>
      <c r="AP55" s="96"/>
      <c r="AQ55" s="67"/>
      <c r="AR55" s="82"/>
      <c r="AS55" s="82"/>
      <c r="AT55" s="80"/>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0"/>
      <c r="BY55" s="80"/>
      <c r="BZ55" s="84"/>
      <c r="CA55" s="84"/>
      <c r="CD55" s="141"/>
    </row>
    <row r="56" spans="2:82" s="150" customFormat="1" ht="12.75" customHeight="1" x14ac:dyDescent="0.2">
      <c r="B56" s="217">
        <f t="shared" si="0"/>
        <v>42595</v>
      </c>
      <c r="C56" s="222">
        <v>0.49404029170000002</v>
      </c>
      <c r="D56" s="222">
        <v>0.4937542345</v>
      </c>
      <c r="E56" s="222">
        <v>0</v>
      </c>
      <c r="F56" s="222">
        <v>0</v>
      </c>
      <c r="G56" s="222">
        <v>0</v>
      </c>
      <c r="H56" s="222">
        <v>0</v>
      </c>
      <c r="I56" s="222">
        <v>1.13757952E-2</v>
      </c>
      <c r="J56" s="222">
        <v>1.13757952E-2</v>
      </c>
      <c r="K56" s="222">
        <v>1.1831460108</v>
      </c>
      <c r="L56" s="222">
        <v>1.1817223723000001</v>
      </c>
      <c r="M56" s="222">
        <v>0.99741583379999998</v>
      </c>
      <c r="N56" s="222">
        <v>0.99741583379999998</v>
      </c>
      <c r="O56" s="222">
        <v>2.1073894E-3</v>
      </c>
      <c r="P56" s="222">
        <v>2.1053605999999999E-3</v>
      </c>
      <c r="Q56" s="222">
        <v>0</v>
      </c>
      <c r="R56" s="222">
        <v>0</v>
      </c>
      <c r="S56" s="222">
        <v>0</v>
      </c>
      <c r="T56" s="222">
        <v>0</v>
      </c>
      <c r="U56" s="222">
        <v>1.872058E-4</v>
      </c>
      <c r="V56" s="222">
        <v>1.872058E-4</v>
      </c>
      <c r="W56" s="222">
        <v>5.7059125000000002E-3</v>
      </c>
      <c r="X56" s="222">
        <v>5.6958158000000002E-3</v>
      </c>
      <c r="Y56" s="222">
        <v>3.4628298E-3</v>
      </c>
      <c r="Z56" s="222">
        <v>3.4628298E-3</v>
      </c>
      <c r="AA56" s="222">
        <v>2.5123834000000001E-3</v>
      </c>
      <c r="AB56" s="222">
        <v>2.5123834000000001E-3</v>
      </c>
      <c r="AC56" s="222">
        <v>0</v>
      </c>
      <c r="AD56" s="222">
        <v>0</v>
      </c>
      <c r="AE56" s="222">
        <v>0</v>
      </c>
      <c r="AF56" s="222">
        <v>0</v>
      </c>
      <c r="AG56" s="222">
        <v>0</v>
      </c>
      <c r="AH56" s="222">
        <v>0</v>
      </c>
      <c r="AI56" s="222">
        <v>5.1985521E-3</v>
      </c>
      <c r="AJ56" s="222">
        <v>5.1985521E-3</v>
      </c>
      <c r="AK56" s="222">
        <v>5.8365926E-3</v>
      </c>
      <c r="AL56" s="222">
        <v>5.8365926E-3</v>
      </c>
      <c r="AM56" s="222">
        <v>64</v>
      </c>
      <c r="AN56" s="222">
        <v>61</v>
      </c>
      <c r="AO56" s="222" t="s">
        <v>250</v>
      </c>
      <c r="AP56" s="96"/>
      <c r="AQ56" s="67"/>
      <c r="AR56" s="82"/>
      <c r="AS56" s="82"/>
      <c r="AT56" s="80"/>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0"/>
      <c r="BY56" s="80"/>
      <c r="BZ56" s="84"/>
      <c r="CA56" s="84"/>
      <c r="CD56" s="141"/>
    </row>
    <row r="57" spans="2:82" s="150" customFormat="1" ht="12.75" customHeight="1" x14ac:dyDescent="0.2">
      <c r="B57" s="217">
        <f t="shared" si="0"/>
        <v>42596</v>
      </c>
      <c r="C57" s="222">
        <v>0.89285320720000005</v>
      </c>
      <c r="D57" s="222">
        <v>0.89270307829999995</v>
      </c>
      <c r="E57" s="222">
        <v>0</v>
      </c>
      <c r="F57" s="222">
        <v>0</v>
      </c>
      <c r="G57" s="222">
        <v>0.69790518189999995</v>
      </c>
      <c r="H57" s="222">
        <v>0.69790518189999995</v>
      </c>
      <c r="I57" s="222">
        <v>2.1747541499999998E-2</v>
      </c>
      <c r="J57" s="222">
        <v>2.14353566E-2</v>
      </c>
      <c r="K57" s="222">
        <v>2.2351371811999998</v>
      </c>
      <c r="L57" s="222">
        <v>2.2351371811999998</v>
      </c>
      <c r="M57" s="222">
        <v>1.627136087</v>
      </c>
      <c r="N57" s="222">
        <v>1.627136087</v>
      </c>
      <c r="O57" s="222">
        <v>3.3479851E-3</v>
      </c>
      <c r="P57" s="222">
        <v>3.3459562999999999E-3</v>
      </c>
      <c r="Q57" s="222">
        <v>0</v>
      </c>
      <c r="R57" s="222">
        <v>0</v>
      </c>
      <c r="S57" s="222">
        <v>5.5126792000000004E-3</v>
      </c>
      <c r="T57" s="222">
        <v>5.5126792000000004E-3</v>
      </c>
      <c r="U57" s="222">
        <v>4.0816170000000001E-4</v>
      </c>
      <c r="V57" s="222">
        <v>4.0394299999999998E-4</v>
      </c>
      <c r="W57" s="222">
        <v>7.7467135000000003E-3</v>
      </c>
      <c r="X57" s="222">
        <v>7.7467135000000003E-3</v>
      </c>
      <c r="Y57" s="222">
        <v>5.5865105E-3</v>
      </c>
      <c r="Z57" s="222">
        <v>5.5865105E-3</v>
      </c>
      <c r="AA57" s="222">
        <v>7.4565066000000001E-3</v>
      </c>
      <c r="AB57" s="222">
        <v>7.4565066000000001E-3</v>
      </c>
      <c r="AC57" s="222">
        <v>0</v>
      </c>
      <c r="AD57" s="222">
        <v>0</v>
      </c>
      <c r="AE57" s="222">
        <v>0</v>
      </c>
      <c r="AF57" s="222">
        <v>0</v>
      </c>
      <c r="AG57" s="222">
        <v>0</v>
      </c>
      <c r="AH57" s="222">
        <v>0</v>
      </c>
      <c r="AI57" s="222">
        <v>4.4274146000000004E-3</v>
      </c>
      <c r="AJ57" s="222">
        <v>4.4274146000000004E-3</v>
      </c>
      <c r="AK57" s="222">
        <v>2.61123989E-2</v>
      </c>
      <c r="AL57" s="222">
        <v>2.61123989E-2</v>
      </c>
      <c r="AM57" s="222">
        <v>66</v>
      </c>
      <c r="AN57" s="222">
        <v>59</v>
      </c>
      <c r="AO57" s="222" t="s">
        <v>250</v>
      </c>
      <c r="AP57" s="96"/>
      <c r="AQ57" s="67"/>
      <c r="AR57" s="82"/>
      <c r="AS57" s="82"/>
      <c r="AT57" s="80"/>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0"/>
      <c r="BY57" s="80"/>
      <c r="BZ57" s="84"/>
      <c r="CA57" s="84"/>
      <c r="CD57" s="141"/>
    </row>
    <row r="58" spans="2:82" s="150" customFormat="1" ht="12.75" customHeight="1" x14ac:dyDescent="0.2">
      <c r="B58" s="217">
        <f t="shared" si="0"/>
        <v>42597</v>
      </c>
      <c r="C58" s="222">
        <v>0.13478576380000001</v>
      </c>
      <c r="D58" s="222">
        <v>0.13454839699999999</v>
      </c>
      <c r="E58" s="222">
        <v>0</v>
      </c>
      <c r="F58" s="222">
        <v>0</v>
      </c>
      <c r="G58" s="222">
        <v>0</v>
      </c>
      <c r="H58" s="222">
        <v>0</v>
      </c>
      <c r="I58" s="222">
        <v>0.19973938939999999</v>
      </c>
      <c r="J58" s="222">
        <v>0.19928798559999999</v>
      </c>
      <c r="K58" s="222">
        <v>4.3309960100000003E-2</v>
      </c>
      <c r="L58" s="222">
        <v>4.3309960100000003E-2</v>
      </c>
      <c r="M58" s="222">
        <v>0.11940720370000001</v>
      </c>
      <c r="N58" s="222">
        <v>0.1193265319</v>
      </c>
      <c r="O58" s="222">
        <v>6.0127830000000001E-4</v>
      </c>
      <c r="P58" s="222">
        <v>5.9316309999999999E-4</v>
      </c>
      <c r="Q58" s="222">
        <v>0</v>
      </c>
      <c r="R58" s="222">
        <v>0</v>
      </c>
      <c r="S58" s="222">
        <v>0</v>
      </c>
      <c r="T58" s="222">
        <v>0</v>
      </c>
      <c r="U58" s="222">
        <v>5.5265290000000003E-4</v>
      </c>
      <c r="V58" s="222">
        <v>5.399968E-4</v>
      </c>
      <c r="W58" s="222">
        <v>2.9785340000000002E-4</v>
      </c>
      <c r="X58" s="222">
        <v>2.9785340000000002E-4</v>
      </c>
      <c r="Y58" s="222">
        <v>1.096126E-3</v>
      </c>
      <c r="Z58" s="222">
        <v>1.0880588000000001E-3</v>
      </c>
      <c r="AA58" s="222">
        <v>2.3057020999999998E-3</v>
      </c>
      <c r="AB58" s="222">
        <v>2.3057020999999998E-3</v>
      </c>
      <c r="AC58" s="222">
        <v>0</v>
      </c>
      <c r="AD58" s="222">
        <v>0</v>
      </c>
      <c r="AE58" s="222">
        <v>0</v>
      </c>
      <c r="AF58" s="222">
        <v>0</v>
      </c>
      <c r="AG58" s="222">
        <v>0</v>
      </c>
      <c r="AH58" s="222">
        <v>0</v>
      </c>
      <c r="AI58" s="222">
        <v>0</v>
      </c>
      <c r="AJ58" s="222">
        <v>0</v>
      </c>
      <c r="AK58" s="222">
        <v>9.1683310000000001E-3</v>
      </c>
      <c r="AL58" s="222">
        <v>9.1683310000000001E-3</v>
      </c>
      <c r="AM58" s="222">
        <v>152</v>
      </c>
      <c r="AN58" s="222">
        <v>126</v>
      </c>
      <c r="AO58" s="222" t="s">
        <v>250</v>
      </c>
      <c r="AP58" s="96"/>
      <c r="AQ58" s="67"/>
      <c r="AR58" s="82"/>
      <c r="AS58" s="82"/>
      <c r="AT58" s="80"/>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0"/>
      <c r="BY58" s="80"/>
      <c r="BZ58" s="84"/>
      <c r="CA58" s="84"/>
      <c r="CD58" s="141"/>
    </row>
    <row r="59" spans="2:82" s="150" customFormat="1" ht="12.75" customHeight="1" x14ac:dyDescent="0.2">
      <c r="B59" s="217">
        <f t="shared" si="0"/>
        <v>42598</v>
      </c>
      <c r="C59" s="222">
        <v>0.10968140999999999</v>
      </c>
      <c r="D59" s="222">
        <v>0.10965097829999999</v>
      </c>
      <c r="E59" s="222">
        <v>0</v>
      </c>
      <c r="F59" s="222">
        <v>0</v>
      </c>
      <c r="G59" s="222">
        <v>0</v>
      </c>
      <c r="H59" s="222">
        <v>0</v>
      </c>
      <c r="I59" s="222">
        <v>4.53533858E-2</v>
      </c>
      <c r="J59" s="222">
        <v>4.53533858E-2</v>
      </c>
      <c r="K59" s="222">
        <v>0.3283406358</v>
      </c>
      <c r="L59" s="222">
        <v>0.32823966830000001</v>
      </c>
      <c r="M59" s="222">
        <v>8.7067974800000003E-2</v>
      </c>
      <c r="N59" s="222">
        <v>8.7027639000000004E-2</v>
      </c>
      <c r="O59" s="222">
        <v>5.9306152999999999E-3</v>
      </c>
      <c r="P59" s="222">
        <v>5.9265576999999996E-3</v>
      </c>
      <c r="Q59" s="222">
        <v>0</v>
      </c>
      <c r="R59" s="222">
        <v>0</v>
      </c>
      <c r="S59" s="222">
        <v>0</v>
      </c>
      <c r="T59" s="222">
        <v>0</v>
      </c>
      <c r="U59" s="222">
        <v>2.7527170000000002E-4</v>
      </c>
      <c r="V59" s="222">
        <v>2.7527170000000002E-4</v>
      </c>
      <c r="W59" s="222">
        <v>2.05203347E-2</v>
      </c>
      <c r="X59" s="222">
        <v>2.0510238E-2</v>
      </c>
      <c r="Y59" s="222">
        <v>6.6604519000000003E-3</v>
      </c>
      <c r="Z59" s="222">
        <v>6.6523846999999997E-3</v>
      </c>
      <c r="AA59" s="222">
        <v>8.5360679999999997E-4</v>
      </c>
      <c r="AB59" s="222">
        <v>8.5360679999999997E-4</v>
      </c>
      <c r="AC59" s="222">
        <v>0</v>
      </c>
      <c r="AD59" s="222">
        <v>0</v>
      </c>
      <c r="AE59" s="222">
        <v>0</v>
      </c>
      <c r="AF59" s="222">
        <v>0</v>
      </c>
      <c r="AG59" s="222">
        <v>0</v>
      </c>
      <c r="AH59" s="222">
        <v>0</v>
      </c>
      <c r="AI59" s="222">
        <v>0</v>
      </c>
      <c r="AJ59" s="222">
        <v>0</v>
      </c>
      <c r="AK59" s="222">
        <v>3.3942589000000001E-3</v>
      </c>
      <c r="AL59" s="222">
        <v>3.3942589000000001E-3</v>
      </c>
      <c r="AM59" s="222">
        <v>127</v>
      </c>
      <c r="AN59" s="222">
        <v>106</v>
      </c>
      <c r="AO59" s="222" t="s">
        <v>250</v>
      </c>
      <c r="AP59" s="96"/>
      <c r="AQ59" s="67"/>
      <c r="AR59" s="82"/>
      <c r="AS59" s="82"/>
      <c r="AT59" s="80"/>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0"/>
      <c r="BY59" s="80"/>
      <c r="BZ59" s="84"/>
      <c r="CA59" s="84"/>
      <c r="CD59" s="141"/>
    </row>
    <row r="60" spans="2:82" s="150" customFormat="1" ht="12.75" customHeight="1" x14ac:dyDescent="0.2">
      <c r="B60" s="217">
        <f t="shared" si="0"/>
        <v>42599</v>
      </c>
      <c r="C60" s="222">
        <v>1.5496706631999999</v>
      </c>
      <c r="D60" s="222">
        <v>1.5485315058</v>
      </c>
      <c r="E60" s="222">
        <v>0</v>
      </c>
      <c r="F60" s="222">
        <v>0</v>
      </c>
      <c r="G60" s="222">
        <v>0</v>
      </c>
      <c r="H60" s="222">
        <v>0</v>
      </c>
      <c r="I60" s="222">
        <v>0.96475472289999997</v>
      </c>
      <c r="J60" s="222">
        <v>0.96473784799999995</v>
      </c>
      <c r="K60" s="222">
        <v>4.7505360222000004</v>
      </c>
      <c r="L60" s="222">
        <v>4.7455381409999999</v>
      </c>
      <c r="M60" s="222">
        <v>0.52161683790000002</v>
      </c>
      <c r="N60" s="222">
        <v>0.52111263919999995</v>
      </c>
      <c r="O60" s="222">
        <v>9.6764929E-3</v>
      </c>
      <c r="P60" s="222">
        <v>9.6090360999999992E-3</v>
      </c>
      <c r="Q60" s="222">
        <v>0</v>
      </c>
      <c r="R60" s="222">
        <v>0</v>
      </c>
      <c r="S60" s="222">
        <v>0</v>
      </c>
      <c r="T60" s="222">
        <v>0</v>
      </c>
      <c r="U60" s="222">
        <v>6.2226208999999998E-3</v>
      </c>
      <c r="V60" s="222">
        <v>6.2184021999999997E-3</v>
      </c>
      <c r="W60" s="222">
        <v>2.57920882E-2</v>
      </c>
      <c r="X60" s="222">
        <v>2.55295733E-2</v>
      </c>
      <c r="Y60" s="222">
        <v>5.9707094000000004E-3</v>
      </c>
      <c r="Z60" s="222">
        <v>5.9202895999999998E-3</v>
      </c>
      <c r="AA60" s="222">
        <v>1.11681491E-2</v>
      </c>
      <c r="AB60" s="222">
        <v>1.11681491E-2</v>
      </c>
      <c r="AC60" s="222">
        <v>0</v>
      </c>
      <c r="AD60" s="222">
        <v>0</v>
      </c>
      <c r="AE60" s="222">
        <v>0</v>
      </c>
      <c r="AF60" s="222">
        <v>0</v>
      </c>
      <c r="AG60" s="222">
        <v>6.0712743000000003E-3</v>
      </c>
      <c r="AH60" s="222">
        <v>6.0712743000000003E-3</v>
      </c>
      <c r="AI60" s="222">
        <v>2.7326790699999999E-2</v>
      </c>
      <c r="AJ60" s="222">
        <v>2.7326790699999999E-2</v>
      </c>
      <c r="AK60" s="222">
        <v>1.09652915E-2</v>
      </c>
      <c r="AL60" s="222">
        <v>1.09652915E-2</v>
      </c>
      <c r="AM60" s="222">
        <v>212</v>
      </c>
      <c r="AN60" s="222">
        <v>199</v>
      </c>
      <c r="AO60" s="222" t="s">
        <v>250</v>
      </c>
      <c r="AP60" s="96"/>
      <c r="AQ60" s="67"/>
      <c r="AR60" s="82"/>
      <c r="AS60" s="82"/>
      <c r="AT60" s="80"/>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0"/>
      <c r="BY60" s="80"/>
      <c r="BZ60" s="84"/>
      <c r="CA60" s="84"/>
      <c r="CD60" s="141"/>
    </row>
    <row r="61" spans="2:82" s="150" customFormat="1" ht="12.75" customHeight="1" x14ac:dyDescent="0.2">
      <c r="B61" s="217">
        <f t="shared" si="0"/>
        <v>42600</v>
      </c>
      <c r="C61" s="222">
        <v>0.26163522109999998</v>
      </c>
      <c r="D61" s="222">
        <v>0.26163522109999998</v>
      </c>
      <c r="E61" s="222">
        <v>0</v>
      </c>
      <c r="F61" s="222">
        <v>0</v>
      </c>
      <c r="G61" s="222">
        <v>0</v>
      </c>
      <c r="H61" s="222">
        <v>0</v>
      </c>
      <c r="I61" s="222">
        <v>3.5268567999999999E-3</v>
      </c>
      <c r="J61" s="222">
        <v>3.5268567999999999E-3</v>
      </c>
      <c r="K61" s="222">
        <v>0.1589415042</v>
      </c>
      <c r="L61" s="222">
        <v>0.1589415042</v>
      </c>
      <c r="M61" s="222">
        <v>0.90662267289999998</v>
      </c>
      <c r="N61" s="222">
        <v>0.90662267289999998</v>
      </c>
      <c r="O61" s="222">
        <v>2.0592061000000001E-3</v>
      </c>
      <c r="P61" s="222">
        <v>2.0592061000000001E-3</v>
      </c>
      <c r="Q61" s="222">
        <v>0</v>
      </c>
      <c r="R61" s="222">
        <v>0</v>
      </c>
      <c r="S61" s="222">
        <v>0</v>
      </c>
      <c r="T61" s="222">
        <v>0</v>
      </c>
      <c r="U61" s="222">
        <v>3.37496E-5</v>
      </c>
      <c r="V61" s="222">
        <v>3.37496E-5</v>
      </c>
      <c r="W61" s="222">
        <v>2.0231315999999998E-3</v>
      </c>
      <c r="X61" s="222">
        <v>2.0231315999999998E-3</v>
      </c>
      <c r="Y61" s="222">
        <v>6.5071753999999997E-3</v>
      </c>
      <c r="Z61" s="222">
        <v>6.5071753999999997E-3</v>
      </c>
      <c r="AA61" s="222">
        <v>2.9300572999999999E-3</v>
      </c>
      <c r="AB61" s="222">
        <v>2.9300572999999999E-3</v>
      </c>
      <c r="AC61" s="222">
        <v>0</v>
      </c>
      <c r="AD61" s="222">
        <v>0</v>
      </c>
      <c r="AE61" s="222">
        <v>0</v>
      </c>
      <c r="AF61" s="222">
        <v>0</v>
      </c>
      <c r="AG61" s="222">
        <v>0</v>
      </c>
      <c r="AH61" s="222">
        <v>0</v>
      </c>
      <c r="AI61" s="222">
        <v>3.5578341000000002E-3</v>
      </c>
      <c r="AJ61" s="222">
        <v>3.5578341000000002E-3</v>
      </c>
      <c r="AK61" s="222">
        <v>8.8083338000000001E-3</v>
      </c>
      <c r="AL61" s="222">
        <v>8.8083338000000001E-3</v>
      </c>
      <c r="AM61" s="222">
        <v>114</v>
      </c>
      <c r="AN61" s="222">
        <v>91</v>
      </c>
      <c r="AO61" s="222" t="s">
        <v>250</v>
      </c>
      <c r="AP61" s="96"/>
      <c r="AQ61" s="67"/>
      <c r="AR61" s="82"/>
      <c r="AS61" s="82"/>
      <c r="AT61" s="80"/>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0"/>
      <c r="BY61" s="80"/>
      <c r="BZ61" s="84"/>
      <c r="CA61" s="84"/>
      <c r="CD61" s="141"/>
    </row>
    <row r="62" spans="2:82" s="150" customFormat="1" ht="12.75" customHeight="1" x14ac:dyDescent="0.2">
      <c r="B62" s="217">
        <f t="shared" si="0"/>
        <v>42601</v>
      </c>
      <c r="C62" s="222">
        <v>4.6016650399999998E-2</v>
      </c>
      <c r="D62" s="222">
        <v>4.59963626E-2</v>
      </c>
      <c r="E62" s="222">
        <v>0</v>
      </c>
      <c r="F62" s="222">
        <v>0</v>
      </c>
      <c r="G62" s="222">
        <v>0</v>
      </c>
      <c r="H62" s="222">
        <v>0</v>
      </c>
      <c r="I62" s="222">
        <v>6.1124573600000003E-2</v>
      </c>
      <c r="J62" s="222">
        <v>6.1124573600000003E-2</v>
      </c>
      <c r="K62" s="222">
        <v>7.7801595299999998E-2</v>
      </c>
      <c r="L62" s="222">
        <v>7.7700627800000005E-2</v>
      </c>
      <c r="M62" s="222">
        <v>3.9327420000000004E-3</v>
      </c>
      <c r="N62" s="222">
        <v>3.9327420000000004E-3</v>
      </c>
      <c r="O62" s="222">
        <v>4.7042230000000001E-4</v>
      </c>
      <c r="P62" s="222">
        <v>4.6839350000000001E-4</v>
      </c>
      <c r="Q62" s="222">
        <v>0</v>
      </c>
      <c r="R62" s="222">
        <v>0</v>
      </c>
      <c r="S62" s="222">
        <v>0</v>
      </c>
      <c r="T62" s="222">
        <v>0</v>
      </c>
      <c r="U62" s="222">
        <v>5.827114E-4</v>
      </c>
      <c r="V62" s="222">
        <v>5.827114E-4</v>
      </c>
      <c r="W62" s="222">
        <v>8.20359E-4</v>
      </c>
      <c r="X62" s="222">
        <v>8.1026229999999996E-4</v>
      </c>
      <c r="Y62" s="222">
        <v>1.008395E-4</v>
      </c>
      <c r="Z62" s="222">
        <v>1.008395E-4</v>
      </c>
      <c r="AA62" s="222">
        <v>1.7097496E-3</v>
      </c>
      <c r="AB62" s="222">
        <v>1.7097496E-3</v>
      </c>
      <c r="AC62" s="222">
        <v>0</v>
      </c>
      <c r="AD62" s="222">
        <v>0</v>
      </c>
      <c r="AE62" s="222">
        <v>0</v>
      </c>
      <c r="AF62" s="222">
        <v>0</v>
      </c>
      <c r="AG62" s="222">
        <v>0</v>
      </c>
      <c r="AH62" s="222">
        <v>0</v>
      </c>
      <c r="AI62" s="222">
        <v>0</v>
      </c>
      <c r="AJ62" s="222">
        <v>0</v>
      </c>
      <c r="AK62" s="222">
        <v>6.7986017999999999E-3</v>
      </c>
      <c r="AL62" s="222">
        <v>6.7986017999999999E-3</v>
      </c>
      <c r="AM62" s="222">
        <v>91</v>
      </c>
      <c r="AN62" s="222">
        <v>76</v>
      </c>
      <c r="AO62" s="222" t="s">
        <v>250</v>
      </c>
      <c r="AP62" s="96"/>
      <c r="AQ62" s="67"/>
      <c r="AR62" s="82"/>
      <c r="AS62" s="82"/>
      <c r="AT62" s="80"/>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0"/>
      <c r="BY62" s="80"/>
      <c r="BZ62" s="84"/>
      <c r="CA62" s="84"/>
      <c r="CD62" s="141"/>
    </row>
    <row r="63" spans="2:82" s="150" customFormat="1" ht="12.75" customHeight="1" x14ac:dyDescent="0.2">
      <c r="B63" s="217">
        <f t="shared" si="0"/>
        <v>42602</v>
      </c>
      <c r="C63" s="222">
        <v>0.28086566930000001</v>
      </c>
      <c r="D63" s="222">
        <v>0.28086566930000001</v>
      </c>
      <c r="E63" s="222">
        <v>0</v>
      </c>
      <c r="F63" s="222">
        <v>0</v>
      </c>
      <c r="G63" s="222">
        <v>0</v>
      </c>
      <c r="H63" s="222">
        <v>0</v>
      </c>
      <c r="I63" s="222">
        <v>1.7399602199999999E-2</v>
      </c>
      <c r="J63" s="222">
        <v>1.7399602199999999E-2</v>
      </c>
      <c r="K63" s="222">
        <v>5.7993048000000002E-3</v>
      </c>
      <c r="L63" s="222">
        <v>5.7993048000000002E-3</v>
      </c>
      <c r="M63" s="222">
        <v>1.0789210371</v>
      </c>
      <c r="N63" s="222">
        <v>1.0789210371</v>
      </c>
      <c r="O63" s="222">
        <v>1.0336606E-3</v>
      </c>
      <c r="P63" s="222">
        <v>1.0336606E-3</v>
      </c>
      <c r="Q63" s="222">
        <v>0</v>
      </c>
      <c r="R63" s="222">
        <v>0</v>
      </c>
      <c r="S63" s="222">
        <v>0</v>
      </c>
      <c r="T63" s="222">
        <v>0</v>
      </c>
      <c r="U63" s="222">
        <v>3.2853329999999999E-4</v>
      </c>
      <c r="V63" s="222">
        <v>3.2853329999999999E-4</v>
      </c>
      <c r="W63" s="222">
        <v>1.072777E-4</v>
      </c>
      <c r="X63" s="222">
        <v>1.072777E-4</v>
      </c>
      <c r="Y63" s="222">
        <v>3.3962757000000001E-3</v>
      </c>
      <c r="Z63" s="222">
        <v>3.3962757000000001E-3</v>
      </c>
      <c r="AA63" s="222">
        <v>4.6392997000000002E-3</v>
      </c>
      <c r="AB63" s="222">
        <v>4.6392997000000002E-3</v>
      </c>
      <c r="AC63" s="222">
        <v>0</v>
      </c>
      <c r="AD63" s="222">
        <v>0</v>
      </c>
      <c r="AE63" s="222">
        <v>0</v>
      </c>
      <c r="AF63" s="222">
        <v>0</v>
      </c>
      <c r="AG63" s="222">
        <v>0</v>
      </c>
      <c r="AH63" s="222">
        <v>0</v>
      </c>
      <c r="AI63" s="222">
        <v>1.81311969E-2</v>
      </c>
      <c r="AJ63" s="222">
        <v>1.81311969E-2</v>
      </c>
      <c r="AK63" s="222">
        <v>3.9609770999999997E-3</v>
      </c>
      <c r="AL63" s="222">
        <v>3.9609770999999997E-3</v>
      </c>
      <c r="AM63" s="222">
        <v>35</v>
      </c>
      <c r="AN63" s="222">
        <v>30</v>
      </c>
      <c r="AO63" s="222" t="s">
        <v>250</v>
      </c>
      <c r="AP63" s="96"/>
      <c r="AQ63" s="67"/>
      <c r="AR63" s="82"/>
      <c r="AS63" s="82"/>
      <c r="AT63" s="80"/>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0"/>
      <c r="BY63" s="80"/>
      <c r="BZ63" s="84"/>
      <c r="CA63" s="84"/>
      <c r="CD63" s="141"/>
    </row>
    <row r="64" spans="2:82" s="150" customFormat="1" ht="12.75" customHeight="1" x14ac:dyDescent="0.2">
      <c r="B64" s="217">
        <f t="shared" si="0"/>
        <v>42603</v>
      </c>
      <c r="C64" s="222">
        <v>0.24014059760000001</v>
      </c>
      <c r="D64" s="222">
        <v>0.2396009432</v>
      </c>
      <c r="E64" s="222">
        <v>0</v>
      </c>
      <c r="F64" s="222">
        <v>0</v>
      </c>
      <c r="G64" s="222">
        <v>0</v>
      </c>
      <c r="H64" s="222">
        <v>0</v>
      </c>
      <c r="I64" s="222">
        <v>0.43584794119999998</v>
      </c>
      <c r="J64" s="222">
        <v>0.43495778909999999</v>
      </c>
      <c r="K64" s="222">
        <v>6.8704503099999994E-2</v>
      </c>
      <c r="L64" s="222">
        <v>6.8149182899999994E-2</v>
      </c>
      <c r="M64" s="222">
        <v>6.6554158099999997E-2</v>
      </c>
      <c r="N64" s="222">
        <v>6.6554158099999997E-2</v>
      </c>
      <c r="O64" s="222">
        <v>1.1105005999999999E-3</v>
      </c>
      <c r="P64" s="222">
        <v>1.1064429999999999E-3</v>
      </c>
      <c r="Q64" s="222">
        <v>0</v>
      </c>
      <c r="R64" s="222">
        <v>0</v>
      </c>
      <c r="S64" s="222">
        <v>0</v>
      </c>
      <c r="T64" s="222">
        <v>0</v>
      </c>
      <c r="U64" s="222">
        <v>1.9590709000000001E-3</v>
      </c>
      <c r="V64" s="222">
        <v>1.9548522E-3</v>
      </c>
      <c r="W64" s="222">
        <v>4.152278E-4</v>
      </c>
      <c r="X64" s="222">
        <v>4.0513110000000001E-4</v>
      </c>
      <c r="Y64" s="222">
        <v>3.3781250000000001E-4</v>
      </c>
      <c r="Z64" s="222">
        <v>3.3781250000000001E-4</v>
      </c>
      <c r="AA64" s="222">
        <v>3.8848493999999998E-3</v>
      </c>
      <c r="AB64" s="222">
        <v>3.8848493999999998E-3</v>
      </c>
      <c r="AC64" s="222">
        <v>0</v>
      </c>
      <c r="AD64" s="222">
        <v>0</v>
      </c>
      <c r="AE64" s="222">
        <v>0</v>
      </c>
      <c r="AF64" s="222">
        <v>0</v>
      </c>
      <c r="AG64" s="222">
        <v>0</v>
      </c>
      <c r="AH64" s="222">
        <v>0</v>
      </c>
      <c r="AI64" s="222">
        <v>1.8829133099999999E-2</v>
      </c>
      <c r="AJ64" s="222">
        <v>1.8829133099999999E-2</v>
      </c>
      <c r="AK64" s="222">
        <v>4.0335810000000002E-4</v>
      </c>
      <c r="AL64" s="222">
        <v>4.0335810000000002E-4</v>
      </c>
      <c r="AM64" s="222">
        <v>38</v>
      </c>
      <c r="AN64" s="222">
        <v>38</v>
      </c>
      <c r="AO64" s="222" t="s">
        <v>250</v>
      </c>
      <c r="AP64" s="96"/>
      <c r="AQ64" s="67"/>
      <c r="AR64" s="82"/>
      <c r="AS64" s="82"/>
      <c r="AT64" s="80"/>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0"/>
      <c r="BY64" s="80"/>
      <c r="BZ64" s="84"/>
      <c r="CA64" s="84"/>
      <c r="CD64" s="141"/>
    </row>
    <row r="65" spans="2:82" s="150" customFormat="1" ht="12.75" customHeight="1" x14ac:dyDescent="0.2">
      <c r="B65" s="217">
        <f t="shared" si="0"/>
        <v>42604</v>
      </c>
      <c r="C65" s="222">
        <v>9.1084600200000004E-2</v>
      </c>
      <c r="D65" s="222">
        <v>9.0148826700000004E-2</v>
      </c>
      <c r="E65" s="222">
        <v>0</v>
      </c>
      <c r="F65" s="222">
        <v>0</v>
      </c>
      <c r="G65" s="222">
        <v>0</v>
      </c>
      <c r="H65" s="222">
        <v>0</v>
      </c>
      <c r="I65" s="222">
        <v>1.9406130999999999E-3</v>
      </c>
      <c r="J65" s="222">
        <v>1.9406130999999999E-3</v>
      </c>
      <c r="K65" s="222">
        <v>0.18899431580000001</v>
      </c>
      <c r="L65" s="222">
        <v>0.18843899559999999</v>
      </c>
      <c r="M65" s="222">
        <v>0.20747124680000001</v>
      </c>
      <c r="N65" s="222">
        <v>0.20419395670000001</v>
      </c>
      <c r="O65" s="222">
        <v>9.5022729999999999E-4</v>
      </c>
      <c r="P65" s="222">
        <v>9.3982980000000005E-4</v>
      </c>
      <c r="Q65" s="222">
        <v>0</v>
      </c>
      <c r="R65" s="222">
        <v>0</v>
      </c>
      <c r="S65" s="222">
        <v>0</v>
      </c>
      <c r="T65" s="222">
        <v>0</v>
      </c>
      <c r="U65" s="222">
        <v>2.1093500000000001E-5</v>
      </c>
      <c r="V65" s="222">
        <v>2.1093500000000001E-5</v>
      </c>
      <c r="W65" s="222">
        <v>8.5064920000000005E-4</v>
      </c>
      <c r="X65" s="222">
        <v>8.3045579999999996E-4</v>
      </c>
      <c r="Y65" s="222">
        <v>3.0584632E-3</v>
      </c>
      <c r="Z65" s="222">
        <v>3.0332533000000002E-3</v>
      </c>
      <c r="AA65" s="222">
        <v>0</v>
      </c>
      <c r="AB65" s="222">
        <v>0</v>
      </c>
      <c r="AC65" s="222">
        <v>0</v>
      </c>
      <c r="AD65" s="222">
        <v>0</v>
      </c>
      <c r="AE65" s="222">
        <v>0</v>
      </c>
      <c r="AF65" s="222">
        <v>0</v>
      </c>
      <c r="AG65" s="222">
        <v>0</v>
      </c>
      <c r="AH65" s="222">
        <v>0</v>
      </c>
      <c r="AI65" s="222">
        <v>0</v>
      </c>
      <c r="AJ65" s="222">
        <v>0</v>
      </c>
      <c r="AK65" s="222">
        <v>0</v>
      </c>
      <c r="AL65" s="222">
        <v>0</v>
      </c>
      <c r="AM65" s="222">
        <v>104</v>
      </c>
      <c r="AN65" s="222">
        <v>93</v>
      </c>
      <c r="AO65" s="222" t="s">
        <v>250</v>
      </c>
      <c r="AP65" s="96"/>
      <c r="AQ65" s="67"/>
      <c r="AR65" s="82"/>
      <c r="AS65" s="82"/>
      <c r="AT65" s="80"/>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0"/>
      <c r="BY65" s="80"/>
      <c r="BZ65" s="84"/>
      <c r="CA65" s="84"/>
      <c r="CD65" s="141"/>
    </row>
    <row r="66" spans="2:82" s="150" customFormat="1" ht="12.75" customHeight="1" x14ac:dyDescent="0.2">
      <c r="B66" s="217">
        <f t="shared" si="0"/>
        <v>42605</v>
      </c>
      <c r="C66" s="222">
        <v>6.6090871199999998E-2</v>
      </c>
      <c r="D66" s="222">
        <v>6.5906253100000006E-2</v>
      </c>
      <c r="E66" s="222">
        <v>0</v>
      </c>
      <c r="F66" s="222">
        <v>0</v>
      </c>
      <c r="G66" s="222">
        <v>0</v>
      </c>
      <c r="H66" s="222">
        <v>0</v>
      </c>
      <c r="I66" s="222">
        <v>3.2399808999999998E-3</v>
      </c>
      <c r="J66" s="222">
        <v>2.8982650000000001E-3</v>
      </c>
      <c r="K66" s="222">
        <v>3.11585048E-2</v>
      </c>
      <c r="L66" s="222">
        <v>3.11585048E-2</v>
      </c>
      <c r="M66" s="222">
        <v>0.2317110913</v>
      </c>
      <c r="N66" s="222">
        <v>0.23163041949999999</v>
      </c>
      <c r="O66" s="222">
        <v>4.9197789999999998E-4</v>
      </c>
      <c r="P66" s="222">
        <v>4.8386270000000002E-4</v>
      </c>
      <c r="Q66" s="222">
        <v>0</v>
      </c>
      <c r="R66" s="222">
        <v>0</v>
      </c>
      <c r="S66" s="222">
        <v>0</v>
      </c>
      <c r="T66" s="222">
        <v>0</v>
      </c>
      <c r="U66" s="222">
        <v>7.8046299999999998E-5</v>
      </c>
      <c r="V66" s="222">
        <v>6.5390199999999996E-5</v>
      </c>
      <c r="W66" s="222">
        <v>2.7513579999999998E-4</v>
      </c>
      <c r="X66" s="222">
        <v>2.7513579999999998E-4</v>
      </c>
      <c r="Y66" s="222">
        <v>1.5872143999999999E-3</v>
      </c>
      <c r="Z66" s="222">
        <v>1.5791472E-3</v>
      </c>
      <c r="AA66" s="222">
        <v>7.1339313999999997E-3</v>
      </c>
      <c r="AB66" s="222">
        <v>7.1339313999999997E-3</v>
      </c>
      <c r="AC66" s="222">
        <v>0</v>
      </c>
      <c r="AD66" s="222">
        <v>0</v>
      </c>
      <c r="AE66" s="222">
        <v>0</v>
      </c>
      <c r="AF66" s="222">
        <v>0</v>
      </c>
      <c r="AG66" s="222">
        <v>6.2173480000000004E-4</v>
      </c>
      <c r="AH66" s="222">
        <v>6.2173480000000004E-4</v>
      </c>
      <c r="AI66" s="222">
        <v>0</v>
      </c>
      <c r="AJ66" s="222">
        <v>0</v>
      </c>
      <c r="AK66" s="222">
        <v>2.71782728E-2</v>
      </c>
      <c r="AL66" s="222">
        <v>2.71782728E-2</v>
      </c>
      <c r="AM66" s="222">
        <v>92</v>
      </c>
      <c r="AN66" s="222">
        <v>77</v>
      </c>
      <c r="AO66" s="222" t="s">
        <v>250</v>
      </c>
      <c r="AP66" s="96"/>
      <c r="AQ66" s="67"/>
      <c r="AR66" s="82"/>
      <c r="AS66" s="82"/>
      <c r="AT66" s="80"/>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0"/>
      <c r="BY66" s="80"/>
      <c r="BZ66" s="84"/>
      <c r="CA66" s="84"/>
      <c r="CD66" s="141"/>
    </row>
    <row r="67" spans="2:82" s="150" customFormat="1" ht="12.75" customHeight="1" x14ac:dyDescent="0.2">
      <c r="B67" s="217">
        <f t="shared" si="0"/>
        <v>42606</v>
      </c>
      <c r="C67" s="222">
        <v>0.3723694884</v>
      </c>
      <c r="D67" s="222">
        <v>0.37231876889999999</v>
      </c>
      <c r="E67" s="222">
        <v>0</v>
      </c>
      <c r="F67" s="222">
        <v>0</v>
      </c>
      <c r="G67" s="222">
        <v>0</v>
      </c>
      <c r="H67" s="222">
        <v>0</v>
      </c>
      <c r="I67" s="222">
        <v>0.25915558830000002</v>
      </c>
      <c r="J67" s="222">
        <v>0.2590923074</v>
      </c>
      <c r="K67" s="222">
        <v>0.1114526491</v>
      </c>
      <c r="L67" s="222">
        <v>0.1114526491</v>
      </c>
      <c r="M67" s="222">
        <v>0.89606619769999996</v>
      </c>
      <c r="N67" s="222">
        <v>0.89598552590000002</v>
      </c>
      <c r="O67" s="222">
        <v>1.9704472999999998E-3</v>
      </c>
      <c r="P67" s="222">
        <v>1.9643608999999999E-3</v>
      </c>
      <c r="Q67" s="222">
        <v>0</v>
      </c>
      <c r="R67" s="222">
        <v>0</v>
      </c>
      <c r="S67" s="222">
        <v>0</v>
      </c>
      <c r="T67" s="222">
        <v>0</v>
      </c>
      <c r="U67" s="222">
        <v>1.2534887999999999E-3</v>
      </c>
      <c r="V67" s="222">
        <v>1.2450514E-3</v>
      </c>
      <c r="W67" s="222">
        <v>1.2280142E-3</v>
      </c>
      <c r="X67" s="222">
        <v>1.2280142E-3</v>
      </c>
      <c r="Y67" s="222">
        <v>4.4571078000000004E-3</v>
      </c>
      <c r="Z67" s="222">
        <v>4.4490405999999998E-3</v>
      </c>
      <c r="AA67" s="222">
        <v>3.5272776999999999E-3</v>
      </c>
      <c r="AB67" s="222">
        <v>3.5272776999999999E-3</v>
      </c>
      <c r="AC67" s="222">
        <v>0</v>
      </c>
      <c r="AD67" s="222">
        <v>0</v>
      </c>
      <c r="AE67" s="222">
        <v>0</v>
      </c>
      <c r="AF67" s="222">
        <v>0</v>
      </c>
      <c r="AG67" s="222">
        <v>0</v>
      </c>
      <c r="AH67" s="222">
        <v>0</v>
      </c>
      <c r="AI67" s="222">
        <v>1.1881322999999999E-2</v>
      </c>
      <c r="AJ67" s="222">
        <v>1.1881322999999999E-2</v>
      </c>
      <c r="AK67" s="222">
        <v>4.5327374000000004E-3</v>
      </c>
      <c r="AL67" s="222">
        <v>4.5327374000000004E-3</v>
      </c>
      <c r="AM67" s="222">
        <v>108</v>
      </c>
      <c r="AN67" s="222">
        <v>87</v>
      </c>
      <c r="AO67" s="222" t="s">
        <v>250</v>
      </c>
      <c r="AP67" s="96"/>
      <c r="AQ67" s="67"/>
      <c r="AR67" s="82"/>
      <c r="AS67" s="82"/>
      <c r="AT67" s="80"/>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0"/>
      <c r="BY67" s="80"/>
      <c r="BZ67" s="84"/>
      <c r="CA67" s="84"/>
      <c r="CD67" s="141"/>
    </row>
    <row r="68" spans="2:82" s="150" customFormat="1" ht="12.75" customHeight="1" x14ac:dyDescent="0.2">
      <c r="B68" s="217">
        <f t="shared" si="0"/>
        <v>42607</v>
      </c>
      <c r="C68" s="222">
        <v>0.14141728219999999</v>
      </c>
      <c r="D68" s="222">
        <v>0.14036333349999999</v>
      </c>
      <c r="E68" s="222">
        <v>0</v>
      </c>
      <c r="F68" s="222">
        <v>0</v>
      </c>
      <c r="G68" s="222">
        <v>0</v>
      </c>
      <c r="H68" s="222">
        <v>0</v>
      </c>
      <c r="I68" s="222">
        <v>1.10277502E-2</v>
      </c>
      <c r="J68" s="222">
        <v>1.0922282E-2</v>
      </c>
      <c r="K68" s="222">
        <v>0.30833526439999998</v>
      </c>
      <c r="L68" s="222">
        <v>0.30344339910000001</v>
      </c>
      <c r="M68" s="222">
        <v>0.29488410079999999</v>
      </c>
      <c r="N68" s="222">
        <v>0.29480342900000001</v>
      </c>
      <c r="O68" s="222">
        <v>1.0785472999999999E-3</v>
      </c>
      <c r="P68" s="222">
        <v>1.0577523E-3</v>
      </c>
      <c r="Q68" s="222">
        <v>0</v>
      </c>
      <c r="R68" s="222">
        <v>0</v>
      </c>
      <c r="S68" s="222">
        <v>0</v>
      </c>
      <c r="T68" s="222">
        <v>0</v>
      </c>
      <c r="U68" s="222">
        <v>1.7929569999999999E-4</v>
      </c>
      <c r="V68" s="222">
        <v>1.7507699999999999E-4</v>
      </c>
      <c r="W68" s="222">
        <v>2.5797135000000001E-3</v>
      </c>
      <c r="X68" s="222">
        <v>2.4964155999999999E-3</v>
      </c>
      <c r="Y68" s="222">
        <v>1.8846911E-3</v>
      </c>
      <c r="Z68" s="222">
        <v>1.8766239000000001E-3</v>
      </c>
      <c r="AA68" s="222">
        <v>5.6138721999999999E-3</v>
      </c>
      <c r="AB68" s="222">
        <v>5.6138721999999999E-3</v>
      </c>
      <c r="AC68" s="222">
        <v>0</v>
      </c>
      <c r="AD68" s="222">
        <v>0</v>
      </c>
      <c r="AE68" s="222">
        <v>0</v>
      </c>
      <c r="AF68" s="222">
        <v>0</v>
      </c>
      <c r="AG68" s="222">
        <v>9.0169998999999994E-3</v>
      </c>
      <c r="AH68" s="222">
        <v>9.0169998999999994E-3</v>
      </c>
      <c r="AI68" s="222">
        <v>2.4749601E-3</v>
      </c>
      <c r="AJ68" s="222">
        <v>2.4749601E-3</v>
      </c>
      <c r="AK68" s="222">
        <v>3.1028326E-3</v>
      </c>
      <c r="AL68" s="222">
        <v>3.1028326E-3</v>
      </c>
      <c r="AM68" s="222">
        <v>108</v>
      </c>
      <c r="AN68" s="222">
        <v>83</v>
      </c>
      <c r="AO68" s="222" t="s">
        <v>250</v>
      </c>
      <c r="AP68" s="96"/>
      <c r="AQ68" s="67"/>
      <c r="AR68" s="82"/>
      <c r="AS68" s="82"/>
      <c r="AT68" s="80"/>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0"/>
      <c r="BY68" s="80"/>
      <c r="BZ68" s="84"/>
      <c r="CA68" s="84"/>
      <c r="CD68" s="141"/>
    </row>
    <row r="69" spans="2:82" s="150" customFormat="1" ht="12.75" customHeight="1" x14ac:dyDescent="0.2">
      <c r="B69" s="217">
        <f t="shared" si="0"/>
        <v>42608</v>
      </c>
      <c r="C69" s="222">
        <v>0.1124074585</v>
      </c>
      <c r="D69" s="222">
        <v>0.1122776169</v>
      </c>
      <c r="E69" s="222">
        <v>0</v>
      </c>
      <c r="F69" s="222">
        <v>0</v>
      </c>
      <c r="G69" s="222">
        <v>0</v>
      </c>
      <c r="H69" s="222">
        <v>0</v>
      </c>
      <c r="I69" s="222">
        <v>1.8093061000000001E-2</v>
      </c>
      <c r="J69" s="222">
        <v>1.79285307E-2</v>
      </c>
      <c r="K69" s="222">
        <v>0.37250706820000001</v>
      </c>
      <c r="L69" s="222">
        <v>0.37250706820000001</v>
      </c>
      <c r="M69" s="222">
        <v>0.11474724679999999</v>
      </c>
      <c r="N69" s="222">
        <v>0.1145455676</v>
      </c>
      <c r="O69" s="222">
        <v>1.2811713000000001E-3</v>
      </c>
      <c r="P69" s="222">
        <v>1.2730561000000001E-3</v>
      </c>
      <c r="Q69" s="222">
        <v>0</v>
      </c>
      <c r="R69" s="222">
        <v>0</v>
      </c>
      <c r="S69" s="222">
        <v>0</v>
      </c>
      <c r="T69" s="222">
        <v>0</v>
      </c>
      <c r="U69" s="222">
        <v>2.441586E-4</v>
      </c>
      <c r="V69" s="222">
        <v>2.357212E-4</v>
      </c>
      <c r="W69" s="222">
        <v>1.8969225000000001E-3</v>
      </c>
      <c r="X69" s="222">
        <v>1.8969225000000001E-3</v>
      </c>
      <c r="Y69" s="222">
        <v>3.1119084000000002E-3</v>
      </c>
      <c r="Z69" s="222">
        <v>3.0957739999999999E-3</v>
      </c>
      <c r="AA69" s="222">
        <v>8.4148486999999998E-3</v>
      </c>
      <c r="AB69" s="222">
        <v>8.4148486999999998E-3</v>
      </c>
      <c r="AC69" s="222">
        <v>0</v>
      </c>
      <c r="AD69" s="222">
        <v>0</v>
      </c>
      <c r="AE69" s="222">
        <v>0</v>
      </c>
      <c r="AF69" s="222">
        <v>0</v>
      </c>
      <c r="AG69" s="222">
        <v>0</v>
      </c>
      <c r="AH69" s="222">
        <v>0</v>
      </c>
      <c r="AI69" s="222">
        <v>1.24416914E-2</v>
      </c>
      <c r="AJ69" s="222">
        <v>1.24416914E-2</v>
      </c>
      <c r="AK69" s="222">
        <v>2.3519814300000001E-2</v>
      </c>
      <c r="AL69" s="222">
        <v>2.3519814300000001E-2</v>
      </c>
      <c r="AM69" s="222">
        <v>91</v>
      </c>
      <c r="AN69" s="222">
        <v>47</v>
      </c>
      <c r="AO69" s="222" t="s">
        <v>250</v>
      </c>
      <c r="AP69" s="96"/>
      <c r="AQ69" s="67"/>
      <c r="AR69" s="82"/>
      <c r="AS69" s="82"/>
      <c r="AT69" s="80"/>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0"/>
      <c r="BY69" s="80"/>
      <c r="BZ69" s="84"/>
      <c r="CA69" s="84"/>
      <c r="CD69" s="141"/>
    </row>
    <row r="70" spans="2:82" s="150" customFormat="1" ht="12.75" customHeight="1" x14ac:dyDescent="0.2">
      <c r="B70" s="217">
        <f t="shared" si="0"/>
        <v>42609</v>
      </c>
      <c r="C70" s="222">
        <v>8.3646057800000007E-2</v>
      </c>
      <c r="D70" s="222">
        <v>8.3625770000000002E-2</v>
      </c>
      <c r="E70" s="222">
        <v>0</v>
      </c>
      <c r="F70" s="222">
        <v>0</v>
      </c>
      <c r="G70" s="222">
        <v>0</v>
      </c>
      <c r="H70" s="222">
        <v>0</v>
      </c>
      <c r="I70" s="222">
        <v>9.7611751199999999E-2</v>
      </c>
      <c r="J70" s="222">
        <v>9.7611751199999999E-2</v>
      </c>
      <c r="K70" s="222">
        <v>0.1756602434</v>
      </c>
      <c r="L70" s="222">
        <v>0.1756602434</v>
      </c>
      <c r="M70" s="222">
        <v>5.6016353000000003E-3</v>
      </c>
      <c r="N70" s="222">
        <v>5.5209635E-3</v>
      </c>
      <c r="O70" s="222">
        <v>2.2745099E-3</v>
      </c>
      <c r="P70" s="222">
        <v>2.2724810999999998E-3</v>
      </c>
      <c r="Q70" s="222">
        <v>0</v>
      </c>
      <c r="R70" s="222">
        <v>0</v>
      </c>
      <c r="S70" s="222">
        <v>0</v>
      </c>
      <c r="T70" s="222">
        <v>0</v>
      </c>
      <c r="U70" s="222">
        <v>4.1512264000000002E-3</v>
      </c>
      <c r="V70" s="222">
        <v>4.1512264000000002E-3</v>
      </c>
      <c r="W70" s="222">
        <v>1.2671392000000001E-3</v>
      </c>
      <c r="X70" s="222">
        <v>1.2671392000000001E-3</v>
      </c>
      <c r="Y70" s="222">
        <v>9.3780800000000002E-5</v>
      </c>
      <c r="Z70" s="222">
        <v>8.5713599999999999E-5</v>
      </c>
      <c r="AA70" s="222">
        <v>4.1645663999999999E-3</v>
      </c>
      <c r="AB70" s="222">
        <v>4.1645663999999999E-3</v>
      </c>
      <c r="AC70" s="222">
        <v>0</v>
      </c>
      <c r="AD70" s="222">
        <v>0</v>
      </c>
      <c r="AE70" s="222">
        <v>0</v>
      </c>
      <c r="AF70" s="222">
        <v>0</v>
      </c>
      <c r="AG70" s="222">
        <v>0</v>
      </c>
      <c r="AH70" s="222">
        <v>0</v>
      </c>
      <c r="AI70" s="222">
        <v>4.2406251999999997E-3</v>
      </c>
      <c r="AJ70" s="222">
        <v>4.2406251999999997E-3</v>
      </c>
      <c r="AK70" s="222">
        <v>1.31716608E-2</v>
      </c>
      <c r="AL70" s="222">
        <v>1.31716608E-2</v>
      </c>
      <c r="AM70" s="222">
        <v>30</v>
      </c>
      <c r="AN70" s="222">
        <v>27</v>
      </c>
      <c r="AO70" s="222" t="s">
        <v>250</v>
      </c>
      <c r="AP70" s="96"/>
      <c r="AQ70" s="67"/>
      <c r="AR70" s="82"/>
      <c r="AS70" s="82"/>
      <c r="AT70" s="80"/>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0"/>
      <c r="BY70" s="80"/>
      <c r="BZ70" s="84"/>
      <c r="CA70" s="84"/>
      <c r="CD70" s="141"/>
    </row>
    <row r="71" spans="2:82" s="150" customFormat="1" ht="12.75" customHeight="1" x14ac:dyDescent="0.2">
      <c r="B71" s="217">
        <f t="shared" si="0"/>
        <v>42610</v>
      </c>
      <c r="C71" s="222">
        <v>1.86160452E-2</v>
      </c>
      <c r="D71" s="222">
        <v>1.8425339999999998E-2</v>
      </c>
      <c r="E71" s="222">
        <v>0</v>
      </c>
      <c r="F71" s="222">
        <v>0</v>
      </c>
      <c r="G71" s="222">
        <v>0</v>
      </c>
      <c r="H71" s="222">
        <v>0</v>
      </c>
      <c r="I71" s="222">
        <v>1.3921796000000001E-3</v>
      </c>
      <c r="J71" s="222">
        <v>9.9561849999999993E-4</v>
      </c>
      <c r="K71" s="222">
        <v>8.3134018999999997E-3</v>
      </c>
      <c r="L71" s="222">
        <v>8.3134018999999997E-3</v>
      </c>
      <c r="M71" s="222">
        <v>6.4719862899999994E-2</v>
      </c>
      <c r="N71" s="222">
        <v>6.4719862899999994E-2</v>
      </c>
      <c r="O71" s="222">
        <v>6.6619900000000002E-4</v>
      </c>
      <c r="P71" s="222">
        <v>6.6417020000000002E-4</v>
      </c>
      <c r="Q71" s="222">
        <v>0</v>
      </c>
      <c r="R71" s="222">
        <v>0</v>
      </c>
      <c r="S71" s="222">
        <v>0</v>
      </c>
      <c r="T71" s="222">
        <v>0</v>
      </c>
      <c r="U71" s="222">
        <v>1.68748E-5</v>
      </c>
      <c r="V71" s="222">
        <v>1.2656100000000001E-5</v>
      </c>
      <c r="W71" s="222">
        <v>1.148502E-4</v>
      </c>
      <c r="X71" s="222">
        <v>1.148502E-4</v>
      </c>
      <c r="Y71" s="222">
        <v>2.525022E-3</v>
      </c>
      <c r="Z71" s="222">
        <v>2.525022E-3</v>
      </c>
      <c r="AA71" s="222">
        <v>1.17803319E-2</v>
      </c>
      <c r="AB71" s="222">
        <v>1.17803319E-2</v>
      </c>
      <c r="AC71" s="222">
        <v>0</v>
      </c>
      <c r="AD71" s="222">
        <v>0</v>
      </c>
      <c r="AE71" s="222">
        <v>0</v>
      </c>
      <c r="AF71" s="222">
        <v>0</v>
      </c>
      <c r="AG71" s="222">
        <v>0</v>
      </c>
      <c r="AH71" s="222">
        <v>0</v>
      </c>
      <c r="AI71" s="222">
        <v>6.6751984000000004E-3</v>
      </c>
      <c r="AJ71" s="222">
        <v>6.6751984000000004E-3</v>
      </c>
      <c r="AK71" s="222">
        <v>4.1509588200000003E-2</v>
      </c>
      <c r="AL71" s="222">
        <v>4.1509588200000003E-2</v>
      </c>
      <c r="AM71" s="222">
        <v>32</v>
      </c>
      <c r="AN71" s="222">
        <v>31</v>
      </c>
      <c r="AO71" s="222" t="s">
        <v>250</v>
      </c>
      <c r="AP71" s="96"/>
      <c r="AQ71" s="67"/>
      <c r="AR71" s="82"/>
      <c r="AS71" s="82"/>
      <c r="AT71" s="80"/>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0"/>
      <c r="BY71" s="80"/>
      <c r="BZ71" s="84"/>
      <c r="CA71" s="84"/>
      <c r="CD71" s="141"/>
    </row>
    <row r="72" spans="2:82" s="150" customFormat="1" ht="12.75" customHeight="1" x14ac:dyDescent="0.2">
      <c r="B72" s="217">
        <f t="shared" si="0"/>
        <v>42611</v>
      </c>
      <c r="C72" s="222">
        <v>0.3579758924</v>
      </c>
      <c r="D72" s="222">
        <v>0.35673631109999998</v>
      </c>
      <c r="E72" s="222">
        <v>0</v>
      </c>
      <c r="F72" s="222">
        <v>0</v>
      </c>
      <c r="G72" s="222">
        <v>0</v>
      </c>
      <c r="H72" s="222">
        <v>0</v>
      </c>
      <c r="I72" s="222">
        <v>9.1124514000000007E-3</v>
      </c>
      <c r="J72" s="222">
        <v>8.8129217000000003E-3</v>
      </c>
      <c r="K72" s="222">
        <v>1.46402852E-2</v>
      </c>
      <c r="L72" s="222">
        <v>1.46402852E-2</v>
      </c>
      <c r="M72" s="222">
        <v>1.3943231094999999</v>
      </c>
      <c r="N72" s="222">
        <v>1.3899668412999999</v>
      </c>
      <c r="O72" s="222">
        <v>1.4482917E-3</v>
      </c>
      <c r="P72" s="222">
        <v>1.4320613E-3</v>
      </c>
      <c r="Q72" s="222">
        <v>0</v>
      </c>
      <c r="R72" s="222">
        <v>0</v>
      </c>
      <c r="S72" s="222">
        <v>0</v>
      </c>
      <c r="T72" s="222">
        <v>0</v>
      </c>
      <c r="U72" s="222">
        <v>2.615607E-4</v>
      </c>
      <c r="V72" s="222">
        <v>2.362485E-4</v>
      </c>
      <c r="W72" s="222">
        <v>1.577614E-4</v>
      </c>
      <c r="X72" s="222">
        <v>1.577614E-4</v>
      </c>
      <c r="Y72" s="222">
        <v>5.1327328000000004E-3</v>
      </c>
      <c r="Z72" s="222">
        <v>5.1165984000000001E-3</v>
      </c>
      <c r="AA72" s="222">
        <v>1.0712943000000001E-2</v>
      </c>
      <c r="AB72" s="222">
        <v>1.0712943000000001E-2</v>
      </c>
      <c r="AC72" s="222">
        <v>0</v>
      </c>
      <c r="AD72" s="222">
        <v>0</v>
      </c>
      <c r="AE72" s="222">
        <v>0</v>
      </c>
      <c r="AF72" s="222">
        <v>0</v>
      </c>
      <c r="AG72" s="222">
        <v>0</v>
      </c>
      <c r="AH72" s="222">
        <v>0</v>
      </c>
      <c r="AI72" s="222">
        <v>1.0508168199999999E-2</v>
      </c>
      <c r="AJ72" s="222">
        <v>1.0508168199999999E-2</v>
      </c>
      <c r="AK72" s="222">
        <v>3.4202755100000003E-2</v>
      </c>
      <c r="AL72" s="222">
        <v>3.4202755100000003E-2</v>
      </c>
      <c r="AM72" s="222">
        <v>127</v>
      </c>
      <c r="AN72" s="222">
        <v>94</v>
      </c>
      <c r="AO72" s="222" t="s">
        <v>250</v>
      </c>
      <c r="AP72" s="96"/>
      <c r="AQ72" s="67"/>
      <c r="AR72" s="82"/>
      <c r="AS72" s="82"/>
      <c r="AT72" s="80"/>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0"/>
      <c r="BY72" s="80"/>
      <c r="BZ72" s="84"/>
      <c r="CA72" s="84"/>
      <c r="CD72" s="141"/>
    </row>
    <row r="73" spans="2:82" s="150" customFormat="1" ht="12.75" customHeight="1" x14ac:dyDescent="0.2">
      <c r="B73" s="217">
        <f t="shared" si="0"/>
        <v>42612</v>
      </c>
      <c r="C73" s="222">
        <v>0.23830572210000001</v>
      </c>
      <c r="D73" s="222">
        <v>0.23777824119999999</v>
      </c>
      <c r="E73" s="222">
        <v>0</v>
      </c>
      <c r="F73" s="222">
        <v>0</v>
      </c>
      <c r="G73" s="222">
        <v>0</v>
      </c>
      <c r="H73" s="222">
        <v>0</v>
      </c>
      <c r="I73" s="222">
        <v>0.18075865390000001</v>
      </c>
      <c r="J73" s="222">
        <v>0.18075865390000001</v>
      </c>
      <c r="K73" s="222">
        <v>0.1164556189</v>
      </c>
      <c r="L73" s="222">
        <v>0.1164556189</v>
      </c>
      <c r="M73" s="222">
        <v>0.50889412700000003</v>
      </c>
      <c r="N73" s="222">
        <v>0.50679666619999997</v>
      </c>
      <c r="O73" s="222">
        <v>2.2019813000000001E-3</v>
      </c>
      <c r="P73" s="222">
        <v>2.1999525E-3</v>
      </c>
      <c r="Q73" s="222">
        <v>0</v>
      </c>
      <c r="R73" s="222">
        <v>0</v>
      </c>
      <c r="S73" s="222">
        <v>0</v>
      </c>
      <c r="T73" s="222">
        <v>0</v>
      </c>
      <c r="U73" s="222">
        <v>7.2667540000000001E-4</v>
      </c>
      <c r="V73" s="222">
        <v>7.2667540000000001E-4</v>
      </c>
      <c r="W73" s="222">
        <v>1.4943154999999999E-3</v>
      </c>
      <c r="X73" s="222">
        <v>1.4943154999999999E-3</v>
      </c>
      <c r="Y73" s="222">
        <v>6.1723882999999997E-3</v>
      </c>
      <c r="Z73" s="222">
        <v>6.1643211E-3</v>
      </c>
      <c r="AA73" s="222">
        <v>1.1021316999999999E-3</v>
      </c>
      <c r="AB73" s="222">
        <v>1.1021316999999999E-3</v>
      </c>
      <c r="AC73" s="222">
        <v>0</v>
      </c>
      <c r="AD73" s="222">
        <v>0</v>
      </c>
      <c r="AE73" s="222">
        <v>0</v>
      </c>
      <c r="AF73" s="222">
        <v>0</v>
      </c>
      <c r="AG73" s="222">
        <v>0</v>
      </c>
      <c r="AH73" s="222">
        <v>0</v>
      </c>
      <c r="AI73" s="222">
        <v>0</v>
      </c>
      <c r="AJ73" s="222">
        <v>0</v>
      </c>
      <c r="AK73" s="222">
        <v>4.3824863999999998E-3</v>
      </c>
      <c r="AL73" s="222">
        <v>4.3824863999999998E-3</v>
      </c>
      <c r="AM73" s="222">
        <v>102</v>
      </c>
      <c r="AN73" s="222">
        <v>92</v>
      </c>
      <c r="AO73" s="222" t="s">
        <v>250</v>
      </c>
      <c r="AP73" s="96"/>
      <c r="AQ73" s="67"/>
      <c r="AR73" s="82"/>
      <c r="AS73" s="82"/>
      <c r="AT73" s="80"/>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0"/>
      <c r="BY73" s="80"/>
      <c r="BZ73" s="84"/>
      <c r="CA73" s="84"/>
      <c r="CD73" s="141"/>
    </row>
    <row r="74" spans="2:82" s="150" customFormat="1" ht="12.75" customHeight="1" x14ac:dyDescent="0.2">
      <c r="B74" s="217">
        <f t="shared" si="0"/>
        <v>42613</v>
      </c>
      <c r="C74" s="222">
        <v>7.9034714000000006E-2</v>
      </c>
      <c r="D74" s="222">
        <v>7.8485423400000004E-2</v>
      </c>
      <c r="E74" s="222">
        <v>0</v>
      </c>
      <c r="F74" s="222">
        <v>0</v>
      </c>
      <c r="G74" s="222">
        <v>0</v>
      </c>
      <c r="H74" s="222">
        <v>0</v>
      </c>
      <c r="I74" s="222">
        <v>1.25238203E-2</v>
      </c>
      <c r="J74" s="222">
        <v>1.17138248E-2</v>
      </c>
      <c r="K74" s="222">
        <v>0.1635213599</v>
      </c>
      <c r="L74" s="222">
        <v>0.16282721119999999</v>
      </c>
      <c r="M74" s="222">
        <v>0.15967149529999999</v>
      </c>
      <c r="N74" s="222">
        <v>0.15959082350000001</v>
      </c>
      <c r="O74" s="222">
        <v>6.451505E-4</v>
      </c>
      <c r="P74" s="222">
        <v>6.223267E-4</v>
      </c>
      <c r="Q74" s="222">
        <v>0</v>
      </c>
      <c r="R74" s="222">
        <v>0</v>
      </c>
      <c r="S74" s="222">
        <v>0</v>
      </c>
      <c r="T74" s="222">
        <v>0</v>
      </c>
      <c r="U74" s="222">
        <v>2.040806E-4</v>
      </c>
      <c r="V74" s="222">
        <v>1.872058E-4</v>
      </c>
      <c r="W74" s="222">
        <v>1.4640253E-3</v>
      </c>
      <c r="X74" s="222">
        <v>1.4009208E-3</v>
      </c>
      <c r="Y74" s="222">
        <v>1.0053703000000001E-3</v>
      </c>
      <c r="Z74" s="222">
        <v>9.9730309999999998E-4</v>
      </c>
      <c r="AA74" s="222">
        <v>3.9117305999999998E-3</v>
      </c>
      <c r="AB74" s="222">
        <v>3.9117305999999998E-3</v>
      </c>
      <c r="AC74" s="222">
        <v>0</v>
      </c>
      <c r="AD74" s="222">
        <v>0</v>
      </c>
      <c r="AE74" s="222">
        <v>0</v>
      </c>
      <c r="AF74" s="222">
        <v>0</v>
      </c>
      <c r="AG74" s="222">
        <v>3.7072059999999999E-4</v>
      </c>
      <c r="AH74" s="222">
        <v>3.7072059999999999E-4</v>
      </c>
      <c r="AI74" s="222">
        <v>1.1315906400000001E-2</v>
      </c>
      <c r="AJ74" s="222">
        <v>1.1315906400000001E-2</v>
      </c>
      <c r="AK74" s="222">
        <v>5.8043239E-3</v>
      </c>
      <c r="AL74" s="222">
        <v>5.8043239E-3</v>
      </c>
      <c r="AM74" s="222">
        <v>80</v>
      </c>
      <c r="AN74" s="222">
        <v>77</v>
      </c>
      <c r="AO74" s="222" t="s">
        <v>250</v>
      </c>
      <c r="AP74" s="96"/>
      <c r="AQ74" s="67"/>
      <c r="AR74" s="82"/>
      <c r="AS74" s="82"/>
      <c r="AT74" s="80"/>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0"/>
      <c r="BY74" s="80"/>
      <c r="BZ74" s="84"/>
      <c r="CA74" s="84"/>
      <c r="CD74" s="141"/>
    </row>
    <row r="75" spans="2:82" s="150" customFormat="1" ht="12.75" customHeight="1" x14ac:dyDescent="0.2">
      <c r="B75" s="217">
        <f t="shared" si="0"/>
        <v>42614</v>
      </c>
      <c r="C75" s="222">
        <v>0.121976498</v>
      </c>
      <c r="D75" s="222">
        <v>0.1219034621</v>
      </c>
      <c r="E75" s="222">
        <v>0</v>
      </c>
      <c r="F75" s="222">
        <v>0</v>
      </c>
      <c r="G75" s="222">
        <v>0</v>
      </c>
      <c r="H75" s="222">
        <v>0</v>
      </c>
      <c r="I75" s="222">
        <v>7.8692954999999995E-2</v>
      </c>
      <c r="J75" s="222">
        <v>7.85832682E-2</v>
      </c>
      <c r="K75" s="222">
        <v>6.2626162900000004E-2</v>
      </c>
      <c r="L75" s="222">
        <v>6.2525195399999997E-2</v>
      </c>
      <c r="M75" s="222">
        <v>0.28450766379999998</v>
      </c>
      <c r="N75" s="222">
        <v>0.28450766379999998</v>
      </c>
      <c r="O75" s="222">
        <v>5.7307805000000002E-3</v>
      </c>
      <c r="P75" s="222">
        <v>5.7267228999999999E-3</v>
      </c>
      <c r="Q75" s="222">
        <v>0</v>
      </c>
      <c r="R75" s="222">
        <v>0</v>
      </c>
      <c r="S75" s="222">
        <v>0</v>
      </c>
      <c r="T75" s="222">
        <v>0</v>
      </c>
      <c r="U75" s="222">
        <v>4.2023785000000003E-3</v>
      </c>
      <c r="V75" s="222">
        <v>4.1981598000000002E-3</v>
      </c>
      <c r="W75" s="222">
        <v>9.3899550000000004E-4</v>
      </c>
      <c r="X75" s="222">
        <v>9.288988E-4</v>
      </c>
      <c r="Y75" s="222">
        <v>1.4001570099999999E-2</v>
      </c>
      <c r="Z75" s="222">
        <v>1.4001570099999999E-2</v>
      </c>
      <c r="AA75" s="222">
        <v>1.7072135999999999E-3</v>
      </c>
      <c r="AB75" s="222">
        <v>1.7072135999999999E-3</v>
      </c>
      <c r="AC75" s="222">
        <v>0</v>
      </c>
      <c r="AD75" s="222">
        <v>0</v>
      </c>
      <c r="AE75" s="222">
        <v>0</v>
      </c>
      <c r="AF75" s="222">
        <v>0</v>
      </c>
      <c r="AG75" s="222">
        <v>0</v>
      </c>
      <c r="AH75" s="222">
        <v>0</v>
      </c>
      <c r="AI75" s="222">
        <v>6.2877365000000001E-3</v>
      </c>
      <c r="AJ75" s="222">
        <v>6.2877365000000001E-3</v>
      </c>
      <c r="AK75" s="222">
        <v>1.7646919E-3</v>
      </c>
      <c r="AL75" s="222">
        <v>1.7646919E-3</v>
      </c>
      <c r="AM75" s="222">
        <v>72</v>
      </c>
      <c r="AN75" s="222">
        <v>62</v>
      </c>
      <c r="AO75" s="222" t="s">
        <v>250</v>
      </c>
      <c r="AP75" s="96"/>
      <c r="AQ75" s="67"/>
      <c r="AR75" s="82"/>
      <c r="AS75" s="82"/>
      <c r="AT75" s="80"/>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0"/>
      <c r="BY75" s="80"/>
      <c r="BZ75" s="84"/>
      <c r="CA75" s="84"/>
      <c r="CD75" s="141"/>
    </row>
    <row r="76" spans="2:82" s="150" customFormat="1" ht="12.75" customHeight="1" x14ac:dyDescent="0.2">
      <c r="B76" s="217">
        <f t="shared" si="0"/>
        <v>42615</v>
      </c>
      <c r="C76" s="222">
        <v>0.22022397190000001</v>
      </c>
      <c r="D76" s="222">
        <v>0.2201833963</v>
      </c>
      <c r="E76" s="222">
        <v>0</v>
      </c>
      <c r="F76" s="222">
        <v>0</v>
      </c>
      <c r="G76" s="222">
        <v>0</v>
      </c>
      <c r="H76" s="222">
        <v>0</v>
      </c>
      <c r="I76" s="222">
        <v>1.0394937999999999E-2</v>
      </c>
      <c r="J76" s="222">
        <v>1.03105634E-2</v>
      </c>
      <c r="K76" s="222">
        <v>0.1178086024</v>
      </c>
      <c r="L76" s="222">
        <v>0.1178086024</v>
      </c>
      <c r="M76" s="222">
        <v>0.76168746929999998</v>
      </c>
      <c r="N76" s="222">
        <v>0.76168746929999998</v>
      </c>
      <c r="O76" s="222">
        <v>2.9990359E-3</v>
      </c>
      <c r="P76" s="222">
        <v>2.9949782999999998E-3</v>
      </c>
      <c r="Q76" s="222">
        <v>0</v>
      </c>
      <c r="R76" s="222">
        <v>0</v>
      </c>
      <c r="S76" s="222">
        <v>0</v>
      </c>
      <c r="T76" s="222">
        <v>0</v>
      </c>
      <c r="U76" s="222">
        <v>5.9061999999999998E-5</v>
      </c>
      <c r="V76" s="222">
        <v>5.0624600000000003E-5</v>
      </c>
      <c r="W76" s="222">
        <v>3.8367559999999998E-4</v>
      </c>
      <c r="X76" s="222">
        <v>3.8367559999999998E-4</v>
      </c>
      <c r="Y76" s="222">
        <v>1.15057914E-2</v>
      </c>
      <c r="Z76" s="222">
        <v>1.15057914E-2</v>
      </c>
      <c r="AA76" s="222">
        <v>6.2937651999999998E-3</v>
      </c>
      <c r="AB76" s="222">
        <v>6.2937651999999998E-3</v>
      </c>
      <c r="AC76" s="222">
        <v>0</v>
      </c>
      <c r="AD76" s="222">
        <v>0</v>
      </c>
      <c r="AE76" s="222">
        <v>0</v>
      </c>
      <c r="AF76" s="222">
        <v>0</v>
      </c>
      <c r="AG76" s="222">
        <v>0</v>
      </c>
      <c r="AH76" s="222">
        <v>0</v>
      </c>
      <c r="AI76" s="222">
        <v>4.1346096000000002E-3</v>
      </c>
      <c r="AJ76" s="222">
        <v>4.1346096000000002E-3</v>
      </c>
      <c r="AK76" s="222">
        <v>2.1722853699999999E-2</v>
      </c>
      <c r="AL76" s="222">
        <v>2.1722853699999999E-2</v>
      </c>
      <c r="AM76" s="222">
        <v>109</v>
      </c>
      <c r="AN76" s="222">
        <v>92</v>
      </c>
      <c r="AO76" s="222" t="s">
        <v>250</v>
      </c>
      <c r="AP76" s="96"/>
      <c r="AQ76" s="67"/>
      <c r="AR76" s="82"/>
      <c r="AS76" s="82"/>
      <c r="AT76" s="80"/>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0"/>
      <c r="BY76" s="80"/>
      <c r="BZ76" s="84"/>
      <c r="CA76" s="84"/>
      <c r="CD76" s="141"/>
    </row>
    <row r="77" spans="2:82" s="150" customFormat="1" ht="12.75" customHeight="1" x14ac:dyDescent="0.2">
      <c r="B77" s="217">
        <f t="shared" si="0"/>
        <v>42616</v>
      </c>
      <c r="C77" s="222">
        <v>2.3934437900000001E-2</v>
      </c>
      <c r="D77" s="222">
        <v>2.3934437900000001E-2</v>
      </c>
      <c r="E77" s="222">
        <v>0</v>
      </c>
      <c r="F77" s="222">
        <v>0</v>
      </c>
      <c r="G77" s="222">
        <v>0</v>
      </c>
      <c r="H77" s="222">
        <v>0</v>
      </c>
      <c r="I77" s="222">
        <v>3.7837697900000002E-2</v>
      </c>
      <c r="J77" s="222">
        <v>3.7837697900000002E-2</v>
      </c>
      <c r="K77" s="222">
        <v>0</v>
      </c>
      <c r="L77" s="222">
        <v>0</v>
      </c>
      <c r="M77" s="222">
        <v>2.28179705E-2</v>
      </c>
      <c r="N77" s="222">
        <v>2.28179705E-2</v>
      </c>
      <c r="O77" s="222">
        <v>2.6627660000000001E-4</v>
      </c>
      <c r="P77" s="222">
        <v>2.6627660000000001E-4</v>
      </c>
      <c r="Q77" s="222">
        <v>0</v>
      </c>
      <c r="R77" s="222">
        <v>0</v>
      </c>
      <c r="S77" s="222">
        <v>0</v>
      </c>
      <c r="T77" s="222">
        <v>0</v>
      </c>
      <c r="U77" s="222">
        <v>3.0269349999999999E-4</v>
      </c>
      <c r="V77" s="222">
        <v>3.0269349999999999E-4</v>
      </c>
      <c r="W77" s="222">
        <v>0</v>
      </c>
      <c r="X77" s="222">
        <v>0</v>
      </c>
      <c r="Y77" s="222">
        <v>4.799963E-4</v>
      </c>
      <c r="Z77" s="222">
        <v>4.799963E-4</v>
      </c>
      <c r="AA77" s="222">
        <v>0</v>
      </c>
      <c r="AB77" s="222">
        <v>0</v>
      </c>
      <c r="AC77" s="222">
        <v>0</v>
      </c>
      <c r="AD77" s="222">
        <v>0</v>
      </c>
      <c r="AE77" s="222">
        <v>0</v>
      </c>
      <c r="AF77" s="222">
        <v>0</v>
      </c>
      <c r="AG77" s="222">
        <v>0</v>
      </c>
      <c r="AH77" s="222">
        <v>0</v>
      </c>
      <c r="AI77" s="222">
        <v>0</v>
      </c>
      <c r="AJ77" s="222">
        <v>0</v>
      </c>
      <c r="AK77" s="222">
        <v>0</v>
      </c>
      <c r="AL77" s="222">
        <v>0</v>
      </c>
      <c r="AM77" s="222">
        <v>26</v>
      </c>
      <c r="AN77" s="222">
        <v>26</v>
      </c>
      <c r="AO77" s="222" t="s">
        <v>250</v>
      </c>
      <c r="AP77" s="96"/>
      <c r="AQ77" s="67"/>
      <c r="AR77" s="82"/>
      <c r="AS77" s="82"/>
      <c r="AT77" s="80"/>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0"/>
      <c r="BY77" s="80"/>
      <c r="BZ77" s="84"/>
      <c r="CA77" s="84"/>
      <c r="CD77" s="141"/>
    </row>
    <row r="78" spans="2:82" s="150" customFormat="1" ht="12.75" customHeight="1" x14ac:dyDescent="0.2">
      <c r="B78" s="217">
        <f t="shared" si="0"/>
        <v>42617</v>
      </c>
      <c r="C78" s="222">
        <v>0.27408763110000001</v>
      </c>
      <c r="D78" s="222">
        <v>0.27393344380000001</v>
      </c>
      <c r="E78" s="222">
        <v>0</v>
      </c>
      <c r="F78" s="222">
        <v>0</v>
      </c>
      <c r="G78" s="222">
        <v>0</v>
      </c>
      <c r="H78" s="222">
        <v>0</v>
      </c>
      <c r="I78" s="222">
        <v>0.42289134029999997</v>
      </c>
      <c r="J78" s="222">
        <v>0.42257071629999998</v>
      </c>
      <c r="K78" s="222">
        <v>4.4375151E-3</v>
      </c>
      <c r="L78" s="222">
        <v>4.4375151E-3</v>
      </c>
      <c r="M78" s="222">
        <v>0.27766473279999998</v>
      </c>
      <c r="N78" s="222">
        <v>0.27766473279999998</v>
      </c>
      <c r="O78" s="222">
        <v>4.5028649000000004E-3</v>
      </c>
      <c r="P78" s="222">
        <v>4.5008360999999998E-3</v>
      </c>
      <c r="Q78" s="222">
        <v>0</v>
      </c>
      <c r="R78" s="222">
        <v>0</v>
      </c>
      <c r="S78" s="222">
        <v>0</v>
      </c>
      <c r="T78" s="222">
        <v>0</v>
      </c>
      <c r="U78" s="222">
        <v>8.7037593000000007E-3</v>
      </c>
      <c r="V78" s="222">
        <v>8.6995405999999997E-3</v>
      </c>
      <c r="W78" s="222">
        <v>2.9028100000000001E-5</v>
      </c>
      <c r="X78" s="222">
        <v>2.9028100000000001E-5</v>
      </c>
      <c r="Y78" s="222">
        <v>1.2383095000000001E-3</v>
      </c>
      <c r="Z78" s="222">
        <v>1.2383095000000001E-3</v>
      </c>
      <c r="AA78" s="222">
        <v>8.1916835999999993E-3</v>
      </c>
      <c r="AB78" s="222">
        <v>8.1916835999999993E-3</v>
      </c>
      <c r="AC78" s="222">
        <v>0</v>
      </c>
      <c r="AD78" s="222">
        <v>0</v>
      </c>
      <c r="AE78" s="222">
        <v>0</v>
      </c>
      <c r="AF78" s="222">
        <v>0</v>
      </c>
      <c r="AG78" s="222">
        <v>1.70341616E-2</v>
      </c>
      <c r="AH78" s="222">
        <v>1.70341616E-2</v>
      </c>
      <c r="AI78" s="222">
        <v>0</v>
      </c>
      <c r="AJ78" s="222">
        <v>0</v>
      </c>
      <c r="AK78" s="222">
        <v>0</v>
      </c>
      <c r="AL78" s="222">
        <v>0</v>
      </c>
      <c r="AM78" s="222">
        <v>67</v>
      </c>
      <c r="AN78" s="222">
        <v>51</v>
      </c>
      <c r="AO78" s="222" t="s">
        <v>250</v>
      </c>
      <c r="AP78" s="96"/>
      <c r="AQ78" s="67"/>
      <c r="AR78" s="82"/>
      <c r="AS78" s="82"/>
      <c r="AT78" s="80"/>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0"/>
      <c r="BY78" s="80"/>
      <c r="BZ78" s="84"/>
      <c r="CA78" s="84"/>
      <c r="CD78" s="141"/>
    </row>
    <row r="79" spans="2:82" s="150" customFormat="1" ht="12.75" customHeight="1" x14ac:dyDescent="0.2">
      <c r="B79" s="217">
        <f t="shared" ref="B79:B142" si="1">B78+1</f>
        <v>42618</v>
      </c>
      <c r="C79" s="222">
        <v>4.8677405600000001E-2</v>
      </c>
      <c r="D79" s="222">
        <v>4.5065937E-2</v>
      </c>
      <c r="E79" s="222">
        <v>0</v>
      </c>
      <c r="F79" s="222">
        <v>0</v>
      </c>
      <c r="G79" s="222">
        <v>0</v>
      </c>
      <c r="H79" s="222">
        <v>0</v>
      </c>
      <c r="I79" s="222">
        <v>3.1462224499999997E-2</v>
      </c>
      <c r="J79" s="222">
        <v>2.4999143599999999E-2</v>
      </c>
      <c r="K79" s="222">
        <v>7.5472971000000002E-3</v>
      </c>
      <c r="L79" s="222">
        <v>7.5472971000000002E-3</v>
      </c>
      <c r="M79" s="222">
        <v>0.12736638929999999</v>
      </c>
      <c r="N79" s="222">
        <v>0.12536472339999999</v>
      </c>
      <c r="O79" s="222">
        <v>4.0803760000000003E-4</v>
      </c>
      <c r="P79" s="222">
        <v>3.986544E-4</v>
      </c>
      <c r="Q79" s="222">
        <v>0</v>
      </c>
      <c r="R79" s="222">
        <v>0</v>
      </c>
      <c r="S79" s="222">
        <v>0</v>
      </c>
      <c r="T79" s="222">
        <v>0</v>
      </c>
      <c r="U79" s="222">
        <v>3.0954879999999999E-4</v>
      </c>
      <c r="V79" s="222">
        <v>2.9267399999999998E-4</v>
      </c>
      <c r="W79" s="222">
        <v>1.047535E-4</v>
      </c>
      <c r="X79" s="222">
        <v>1.047535E-4</v>
      </c>
      <c r="Y79" s="222">
        <v>9.4688319999999999E-4</v>
      </c>
      <c r="Z79" s="222">
        <v>9.4184119999999997E-4</v>
      </c>
      <c r="AA79" s="222">
        <v>0</v>
      </c>
      <c r="AB79" s="222">
        <v>0</v>
      </c>
      <c r="AC79" s="222">
        <v>0</v>
      </c>
      <c r="AD79" s="222">
        <v>0</v>
      </c>
      <c r="AE79" s="222">
        <v>0</v>
      </c>
      <c r="AF79" s="222">
        <v>0</v>
      </c>
      <c r="AG79" s="222">
        <v>0</v>
      </c>
      <c r="AH79" s="222">
        <v>0</v>
      </c>
      <c r="AI79" s="222">
        <v>0</v>
      </c>
      <c r="AJ79" s="222">
        <v>0</v>
      </c>
      <c r="AK79" s="222">
        <v>0</v>
      </c>
      <c r="AL79" s="222">
        <v>0</v>
      </c>
      <c r="AM79" s="222">
        <v>132</v>
      </c>
      <c r="AN79" s="222">
        <v>111</v>
      </c>
      <c r="AO79" s="222" t="s">
        <v>250</v>
      </c>
      <c r="AP79" s="96"/>
      <c r="AQ79" s="67"/>
      <c r="AR79" s="82"/>
      <c r="AS79" s="82"/>
      <c r="AT79" s="80"/>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0"/>
      <c r="BY79" s="80"/>
      <c r="BZ79" s="84"/>
      <c r="CA79" s="84"/>
      <c r="CD79" s="141"/>
    </row>
    <row r="80" spans="2:82" s="150" customFormat="1" ht="12.75" customHeight="1" x14ac:dyDescent="0.2">
      <c r="B80" s="217">
        <f t="shared" si="1"/>
        <v>42619</v>
      </c>
      <c r="C80" s="222">
        <v>0.1639316244</v>
      </c>
      <c r="D80" s="222">
        <v>0.1639316244</v>
      </c>
      <c r="E80" s="222">
        <v>0</v>
      </c>
      <c r="F80" s="222">
        <v>0</v>
      </c>
      <c r="G80" s="222">
        <v>0</v>
      </c>
      <c r="H80" s="222">
        <v>0</v>
      </c>
      <c r="I80" s="222">
        <v>1.0040565999999999E-3</v>
      </c>
      <c r="J80" s="222">
        <v>1.0040565999999999E-3</v>
      </c>
      <c r="K80" s="222">
        <v>0.27523045709999999</v>
      </c>
      <c r="L80" s="222">
        <v>0.27523045709999999</v>
      </c>
      <c r="M80" s="222">
        <v>0.4300274409</v>
      </c>
      <c r="N80" s="222">
        <v>0.4300274409</v>
      </c>
      <c r="O80" s="222">
        <v>1.2733095E-3</v>
      </c>
      <c r="P80" s="222">
        <v>1.2733095E-3</v>
      </c>
      <c r="Q80" s="222">
        <v>0</v>
      </c>
      <c r="R80" s="222">
        <v>0</v>
      </c>
      <c r="S80" s="222">
        <v>0</v>
      </c>
      <c r="T80" s="222">
        <v>0</v>
      </c>
      <c r="U80" s="222">
        <v>1.68748E-5</v>
      </c>
      <c r="V80" s="222">
        <v>1.68748E-5</v>
      </c>
      <c r="W80" s="222">
        <v>2.4787464000000001E-3</v>
      </c>
      <c r="X80" s="222">
        <v>2.4787464000000001E-3</v>
      </c>
      <c r="Y80" s="222">
        <v>3.0503962E-3</v>
      </c>
      <c r="Z80" s="222">
        <v>3.0503962E-3</v>
      </c>
      <c r="AA80" s="222">
        <v>3.7603331999999999E-3</v>
      </c>
      <c r="AB80" s="222">
        <v>3.7603331999999999E-3</v>
      </c>
      <c r="AC80" s="222">
        <v>0</v>
      </c>
      <c r="AD80" s="222">
        <v>0</v>
      </c>
      <c r="AE80" s="222">
        <v>0</v>
      </c>
      <c r="AF80" s="222">
        <v>0</v>
      </c>
      <c r="AG80" s="222">
        <v>6.4499049999999997E-3</v>
      </c>
      <c r="AH80" s="222">
        <v>6.4499049999999997E-3</v>
      </c>
      <c r="AI80" s="222">
        <v>3.0037759999999999E-4</v>
      </c>
      <c r="AJ80" s="222">
        <v>3.0037759999999999E-4</v>
      </c>
      <c r="AK80" s="222">
        <v>2.3788046999999998E-3</v>
      </c>
      <c r="AL80" s="222">
        <v>2.3788046999999998E-3</v>
      </c>
      <c r="AM80" s="222">
        <v>123</v>
      </c>
      <c r="AN80" s="222">
        <v>103</v>
      </c>
      <c r="AO80" s="222" t="s">
        <v>250</v>
      </c>
      <c r="AP80" s="96"/>
      <c r="AQ80" s="67"/>
      <c r="AR80" s="82"/>
      <c r="AS80" s="82"/>
      <c r="AT80" s="80"/>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0"/>
      <c r="BY80" s="80"/>
      <c r="BZ80" s="84"/>
      <c r="CA80" s="84"/>
      <c r="CD80" s="141"/>
    </row>
    <row r="81" spans="2:82" s="150" customFormat="1" ht="12.75" customHeight="1" x14ac:dyDescent="0.2">
      <c r="B81" s="217">
        <f t="shared" si="1"/>
        <v>42620</v>
      </c>
      <c r="C81" s="222">
        <v>0.24954328849999999</v>
      </c>
      <c r="D81" s="222">
        <v>0.23203293689999999</v>
      </c>
      <c r="E81" s="222">
        <v>1.8912530000000001E-3</v>
      </c>
      <c r="F81" s="222">
        <v>1.8912530000000001E-3</v>
      </c>
      <c r="G81" s="222">
        <v>0</v>
      </c>
      <c r="H81" s="222">
        <v>0</v>
      </c>
      <c r="I81" s="222">
        <v>4.3912712899999998E-2</v>
      </c>
      <c r="J81" s="222">
        <v>7.5219808000000004E-3</v>
      </c>
      <c r="K81" s="222">
        <v>1.0495192984999999</v>
      </c>
      <c r="L81" s="222">
        <v>1.0494688149</v>
      </c>
      <c r="M81" s="222">
        <v>6.9510742599999994E-2</v>
      </c>
      <c r="N81" s="222">
        <v>6.9510742599999994E-2</v>
      </c>
      <c r="O81" s="222">
        <v>2.9085020999999999E-3</v>
      </c>
      <c r="P81" s="222">
        <v>2.9024157E-3</v>
      </c>
      <c r="Q81" s="222">
        <v>6.3041799999999997E-5</v>
      </c>
      <c r="R81" s="222">
        <v>6.3041799999999997E-5</v>
      </c>
      <c r="S81" s="222">
        <v>0</v>
      </c>
      <c r="T81" s="222">
        <v>0</v>
      </c>
      <c r="U81" s="222">
        <v>9.4921100000000002E-5</v>
      </c>
      <c r="V81" s="222">
        <v>8.64837E-5</v>
      </c>
      <c r="W81" s="222">
        <v>1.2822842799999999E-2</v>
      </c>
      <c r="X81" s="222">
        <v>1.2812746099999999E-2</v>
      </c>
      <c r="Y81" s="222">
        <v>1.1304113000000001E-3</v>
      </c>
      <c r="Z81" s="222">
        <v>1.1304113000000001E-3</v>
      </c>
      <c r="AA81" s="222">
        <v>3.4636250000000001E-3</v>
      </c>
      <c r="AB81" s="222">
        <v>3.4636250000000001E-3</v>
      </c>
      <c r="AC81" s="222">
        <v>0</v>
      </c>
      <c r="AD81" s="222">
        <v>0</v>
      </c>
      <c r="AE81" s="222">
        <v>0</v>
      </c>
      <c r="AF81" s="222">
        <v>0</v>
      </c>
      <c r="AG81" s="222">
        <v>0</v>
      </c>
      <c r="AH81" s="222">
        <v>0</v>
      </c>
      <c r="AI81" s="222">
        <v>1.05977767E-2</v>
      </c>
      <c r="AJ81" s="222">
        <v>1.05977767E-2</v>
      </c>
      <c r="AK81" s="222">
        <v>5.3051681999999999E-3</v>
      </c>
      <c r="AL81" s="222">
        <v>5.3051681999999999E-3</v>
      </c>
      <c r="AM81" s="222">
        <v>119</v>
      </c>
      <c r="AN81" s="222">
        <v>86</v>
      </c>
      <c r="AO81" s="222" t="s">
        <v>250</v>
      </c>
      <c r="AP81" s="96"/>
      <c r="AQ81" s="67"/>
      <c r="AR81" s="82"/>
      <c r="AS81" s="82"/>
      <c r="AT81" s="80"/>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0"/>
      <c r="BY81" s="80"/>
      <c r="BZ81" s="84"/>
      <c r="CA81" s="84"/>
      <c r="CD81" s="141"/>
    </row>
    <row r="82" spans="2:82" s="150" customFormat="1" ht="12.75" customHeight="1" x14ac:dyDescent="0.2">
      <c r="B82" s="217">
        <f t="shared" si="1"/>
        <v>42621</v>
      </c>
      <c r="C82" s="222">
        <v>0.29407902540000003</v>
      </c>
      <c r="D82" s="222">
        <v>0.29403844979999999</v>
      </c>
      <c r="E82" s="222">
        <v>5.043329E-4</v>
      </c>
      <c r="F82" s="222">
        <v>5.043329E-4</v>
      </c>
      <c r="G82" s="222">
        <v>0</v>
      </c>
      <c r="H82" s="222">
        <v>0</v>
      </c>
      <c r="I82" s="222">
        <v>0.2890600149</v>
      </c>
      <c r="J82" s="222">
        <v>0.2889756403</v>
      </c>
      <c r="K82" s="222">
        <v>0.4115033018</v>
      </c>
      <c r="L82" s="222">
        <v>0.4115033018</v>
      </c>
      <c r="M82" s="222">
        <v>0.28776867070000001</v>
      </c>
      <c r="N82" s="222">
        <v>0.28776867070000001</v>
      </c>
      <c r="O82" s="222">
        <v>2.9719010999999999E-3</v>
      </c>
      <c r="P82" s="222">
        <v>2.9678435000000001E-3</v>
      </c>
      <c r="Q82" s="222">
        <v>6.3041799999999997E-5</v>
      </c>
      <c r="R82" s="222">
        <v>6.3041799999999997E-5</v>
      </c>
      <c r="S82" s="222">
        <v>0</v>
      </c>
      <c r="T82" s="222">
        <v>0</v>
      </c>
      <c r="U82" s="222">
        <v>4.1828669000000002E-3</v>
      </c>
      <c r="V82" s="222">
        <v>4.1744295000000001E-3</v>
      </c>
      <c r="W82" s="222">
        <v>2.7223299000000002E-3</v>
      </c>
      <c r="X82" s="222">
        <v>2.7223299000000002E-3</v>
      </c>
      <c r="Y82" s="222">
        <v>1.6356172000000001E-3</v>
      </c>
      <c r="Z82" s="222">
        <v>1.6356172000000001E-3</v>
      </c>
      <c r="AA82" s="222">
        <v>2.8268435000000001E-3</v>
      </c>
      <c r="AB82" s="222">
        <v>2.8268435000000001E-3</v>
      </c>
      <c r="AC82" s="222">
        <v>0</v>
      </c>
      <c r="AD82" s="222">
        <v>0</v>
      </c>
      <c r="AE82" s="222">
        <v>0</v>
      </c>
      <c r="AF82" s="222">
        <v>0</v>
      </c>
      <c r="AG82" s="222">
        <v>4.4296624999999997E-3</v>
      </c>
      <c r="AH82" s="222">
        <v>4.4296624999999997E-3</v>
      </c>
      <c r="AI82" s="222">
        <v>0</v>
      </c>
      <c r="AJ82" s="222">
        <v>0</v>
      </c>
      <c r="AK82" s="222">
        <v>2.7700621999999999E-3</v>
      </c>
      <c r="AL82" s="222">
        <v>2.7700621999999999E-3</v>
      </c>
      <c r="AM82" s="222">
        <v>148</v>
      </c>
      <c r="AN82" s="222">
        <v>104</v>
      </c>
      <c r="AO82" s="222" t="s">
        <v>250</v>
      </c>
      <c r="AP82" s="96"/>
      <c r="AQ82" s="67"/>
      <c r="AR82" s="82"/>
      <c r="AS82" s="82"/>
      <c r="AT82" s="80"/>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0"/>
      <c r="BY82" s="80"/>
      <c r="BZ82" s="84"/>
      <c r="CA82" s="84"/>
      <c r="CD82" s="141"/>
    </row>
    <row r="83" spans="2:82" s="150" customFormat="1" ht="12.75" customHeight="1" x14ac:dyDescent="0.2">
      <c r="B83" s="217">
        <f t="shared" si="1"/>
        <v>42622</v>
      </c>
      <c r="C83" s="222">
        <v>3.3967768600000003E-2</v>
      </c>
      <c r="D83" s="222">
        <v>3.3947480799999999E-2</v>
      </c>
      <c r="E83" s="222">
        <v>0</v>
      </c>
      <c r="F83" s="222">
        <v>0</v>
      </c>
      <c r="G83" s="222">
        <v>0</v>
      </c>
      <c r="H83" s="222">
        <v>0</v>
      </c>
      <c r="I83" s="222">
        <v>2.1388941000000002E-3</v>
      </c>
      <c r="J83" s="222">
        <v>2.0967068000000001E-3</v>
      </c>
      <c r="K83" s="222">
        <v>4.1522722000000003E-3</v>
      </c>
      <c r="L83" s="222">
        <v>4.1522722000000003E-3</v>
      </c>
      <c r="M83" s="222">
        <v>0.12766084289999999</v>
      </c>
      <c r="N83" s="222">
        <v>0.12766084289999999</v>
      </c>
      <c r="O83" s="222">
        <v>1.143723E-4</v>
      </c>
      <c r="P83" s="222">
        <v>1.123435E-4</v>
      </c>
      <c r="Q83" s="222">
        <v>0</v>
      </c>
      <c r="R83" s="222">
        <v>0</v>
      </c>
      <c r="S83" s="222">
        <v>0</v>
      </c>
      <c r="T83" s="222">
        <v>0</v>
      </c>
      <c r="U83" s="222">
        <v>2.1093500000000001E-5</v>
      </c>
      <c r="V83" s="222">
        <v>1.68748E-5</v>
      </c>
      <c r="W83" s="222">
        <v>5.0483699999999999E-5</v>
      </c>
      <c r="X83" s="222">
        <v>5.0483699999999999E-5</v>
      </c>
      <c r="Y83" s="222">
        <v>3.7411479999999999E-4</v>
      </c>
      <c r="Z83" s="222">
        <v>3.7411479999999999E-4</v>
      </c>
      <c r="AA83" s="222">
        <v>0</v>
      </c>
      <c r="AB83" s="222">
        <v>0</v>
      </c>
      <c r="AC83" s="222">
        <v>0</v>
      </c>
      <c r="AD83" s="222">
        <v>0</v>
      </c>
      <c r="AE83" s="222">
        <v>0</v>
      </c>
      <c r="AF83" s="222">
        <v>0</v>
      </c>
      <c r="AG83" s="222">
        <v>0</v>
      </c>
      <c r="AH83" s="222">
        <v>0</v>
      </c>
      <c r="AI83" s="222">
        <v>0</v>
      </c>
      <c r="AJ83" s="222">
        <v>0</v>
      </c>
      <c r="AK83" s="222">
        <v>0</v>
      </c>
      <c r="AL83" s="222">
        <v>0</v>
      </c>
      <c r="AM83" s="222">
        <v>103</v>
      </c>
      <c r="AN83" s="222">
        <v>88</v>
      </c>
      <c r="AO83" s="222" t="s">
        <v>250</v>
      </c>
      <c r="AP83" s="96"/>
      <c r="AQ83" s="67"/>
      <c r="AR83" s="82"/>
      <c r="AS83" s="82"/>
      <c r="AT83" s="80"/>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0"/>
      <c r="BY83" s="80"/>
      <c r="BZ83" s="84"/>
      <c r="CA83" s="84"/>
      <c r="CD83" s="141"/>
    </row>
    <row r="84" spans="2:82" s="150" customFormat="1" ht="12.75" customHeight="1" x14ac:dyDescent="0.2">
      <c r="B84" s="217">
        <f t="shared" si="1"/>
        <v>42623</v>
      </c>
      <c r="C84" s="222">
        <v>0.30430671799999998</v>
      </c>
      <c r="D84" s="222">
        <v>0.30430671799999998</v>
      </c>
      <c r="E84" s="222">
        <v>0</v>
      </c>
      <c r="F84" s="222">
        <v>0</v>
      </c>
      <c r="G84" s="222">
        <v>0</v>
      </c>
      <c r="H84" s="222">
        <v>0</v>
      </c>
      <c r="I84" s="222">
        <v>0.1141843624</v>
      </c>
      <c r="J84" s="222">
        <v>0.1141843624</v>
      </c>
      <c r="K84" s="222">
        <v>3.0668758000000001E-2</v>
      </c>
      <c r="L84" s="222">
        <v>3.0668758000000001E-2</v>
      </c>
      <c r="M84" s="222">
        <v>0.9671865355</v>
      </c>
      <c r="N84" s="222">
        <v>0.9671865355</v>
      </c>
      <c r="O84" s="222">
        <v>1.3247898999999999E-3</v>
      </c>
      <c r="P84" s="222">
        <v>1.3247898999999999E-3</v>
      </c>
      <c r="Q84" s="222">
        <v>0</v>
      </c>
      <c r="R84" s="222">
        <v>0</v>
      </c>
      <c r="S84" s="222">
        <v>0</v>
      </c>
      <c r="T84" s="222">
        <v>0</v>
      </c>
      <c r="U84" s="222">
        <v>5.4421560000000001E-4</v>
      </c>
      <c r="V84" s="222">
        <v>5.4421560000000001E-4</v>
      </c>
      <c r="W84" s="222">
        <v>3.1552270000000001E-4</v>
      </c>
      <c r="X84" s="222">
        <v>3.1552270000000001E-4</v>
      </c>
      <c r="Y84" s="222">
        <v>3.9750947E-3</v>
      </c>
      <c r="Z84" s="222">
        <v>3.9750947E-3</v>
      </c>
      <c r="AA84" s="222">
        <v>6.8813488999999997E-3</v>
      </c>
      <c r="AB84" s="222">
        <v>6.8813488999999997E-3</v>
      </c>
      <c r="AC84" s="222">
        <v>0</v>
      </c>
      <c r="AD84" s="222">
        <v>0</v>
      </c>
      <c r="AE84" s="222">
        <v>0</v>
      </c>
      <c r="AF84" s="222">
        <v>0</v>
      </c>
      <c r="AG84" s="222">
        <v>0</v>
      </c>
      <c r="AH84" s="222">
        <v>0</v>
      </c>
      <c r="AI84" s="222">
        <v>1.4127844800000001E-2</v>
      </c>
      <c r="AJ84" s="222">
        <v>1.4127844800000001E-2</v>
      </c>
      <c r="AK84" s="222">
        <v>1.6074831000000001E-2</v>
      </c>
      <c r="AL84" s="222">
        <v>1.6074831000000001E-2</v>
      </c>
      <c r="AM84" s="222">
        <v>62</v>
      </c>
      <c r="AN84" s="222">
        <v>49</v>
      </c>
      <c r="AO84" s="222" t="s">
        <v>250</v>
      </c>
      <c r="AP84" s="96"/>
      <c r="AQ84" s="67"/>
      <c r="AR84" s="82"/>
      <c r="AS84" s="82"/>
      <c r="AT84" s="80"/>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0"/>
      <c r="BY84" s="80"/>
      <c r="BZ84" s="84"/>
      <c r="CA84" s="84"/>
      <c r="CD84" s="141"/>
    </row>
    <row r="85" spans="2:82" s="150" customFormat="1" ht="12.75" customHeight="1" x14ac:dyDescent="0.2">
      <c r="B85" s="217">
        <f t="shared" si="1"/>
        <v>42624</v>
      </c>
      <c r="C85" s="222">
        <v>0.59313382400000003</v>
      </c>
      <c r="D85" s="222">
        <v>0.59311353619999996</v>
      </c>
      <c r="E85" s="222">
        <v>0</v>
      </c>
      <c r="F85" s="222">
        <v>0</v>
      </c>
      <c r="G85" s="222">
        <v>0</v>
      </c>
      <c r="H85" s="222">
        <v>0</v>
      </c>
      <c r="I85" s="222">
        <v>0.63069156839999996</v>
      </c>
      <c r="J85" s="222">
        <v>0.63064938110000002</v>
      </c>
      <c r="K85" s="222">
        <v>0.46423903189999999</v>
      </c>
      <c r="L85" s="222">
        <v>0.46423903189999999</v>
      </c>
      <c r="M85" s="222">
        <v>0.78157419350000001</v>
      </c>
      <c r="N85" s="222">
        <v>0.78157419350000001</v>
      </c>
      <c r="O85" s="222">
        <v>1.68048456E-2</v>
      </c>
      <c r="P85" s="222">
        <v>1.6802816799999998E-2</v>
      </c>
      <c r="Q85" s="222">
        <v>0</v>
      </c>
      <c r="R85" s="222">
        <v>0</v>
      </c>
      <c r="S85" s="222">
        <v>0</v>
      </c>
      <c r="T85" s="222">
        <v>0</v>
      </c>
      <c r="U85" s="222">
        <v>1.8292396700000001E-2</v>
      </c>
      <c r="V85" s="222">
        <v>1.8288177999999999E-2</v>
      </c>
      <c r="W85" s="222">
        <v>9.7546999999999998E-3</v>
      </c>
      <c r="X85" s="222">
        <v>9.7546999999999998E-3</v>
      </c>
      <c r="Y85" s="222">
        <v>2.4049221799999999E-2</v>
      </c>
      <c r="Z85" s="222">
        <v>2.4049221799999999E-2</v>
      </c>
      <c r="AA85" s="222">
        <v>8.0747753999999995E-3</v>
      </c>
      <c r="AB85" s="222">
        <v>8.0747753999999995E-3</v>
      </c>
      <c r="AC85" s="222">
        <v>0</v>
      </c>
      <c r="AD85" s="222">
        <v>0</v>
      </c>
      <c r="AE85" s="222">
        <v>0</v>
      </c>
      <c r="AF85" s="222">
        <v>0</v>
      </c>
      <c r="AG85" s="222">
        <v>1.05193938E-2</v>
      </c>
      <c r="AH85" s="222">
        <v>1.05193938E-2</v>
      </c>
      <c r="AI85" s="222">
        <v>6.6663638000000001E-3</v>
      </c>
      <c r="AJ85" s="222">
        <v>6.6663638000000001E-3</v>
      </c>
      <c r="AK85" s="222">
        <v>6.6665020000000004E-3</v>
      </c>
      <c r="AL85" s="222">
        <v>6.6665020000000004E-3</v>
      </c>
      <c r="AM85" s="222">
        <v>61</v>
      </c>
      <c r="AN85" s="222">
        <v>57</v>
      </c>
      <c r="AO85" s="222" t="s">
        <v>250</v>
      </c>
      <c r="AP85" s="96"/>
      <c r="AQ85" s="67"/>
      <c r="AR85" s="82"/>
      <c r="AS85" s="82"/>
      <c r="AT85" s="80"/>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0"/>
      <c r="BY85" s="80"/>
      <c r="BZ85" s="84"/>
      <c r="CA85" s="84"/>
      <c r="CD85" s="141"/>
    </row>
    <row r="86" spans="2:82" s="150" customFormat="1" ht="12.75" customHeight="1" x14ac:dyDescent="0.2">
      <c r="B86" s="217">
        <f t="shared" si="1"/>
        <v>42625</v>
      </c>
      <c r="C86" s="222">
        <v>0.10617728310000001</v>
      </c>
      <c r="D86" s="222">
        <v>0.1060433838</v>
      </c>
      <c r="E86" s="222">
        <v>0</v>
      </c>
      <c r="F86" s="222">
        <v>0</v>
      </c>
      <c r="G86" s="222">
        <v>0</v>
      </c>
      <c r="H86" s="222">
        <v>0</v>
      </c>
      <c r="I86" s="222">
        <v>6.1593409999999998E-4</v>
      </c>
      <c r="J86" s="222">
        <v>5.3155949999999998E-4</v>
      </c>
      <c r="K86" s="222">
        <v>7.2216753999999996E-3</v>
      </c>
      <c r="L86" s="222">
        <v>6.7572257000000002E-3</v>
      </c>
      <c r="M86" s="222">
        <v>0.4152526211</v>
      </c>
      <c r="N86" s="222">
        <v>0.4152526211</v>
      </c>
      <c r="O86" s="222">
        <v>4.2589048000000003E-3</v>
      </c>
      <c r="P86" s="222">
        <v>4.2507895999999998E-3</v>
      </c>
      <c r="Q86" s="222">
        <v>0</v>
      </c>
      <c r="R86" s="222">
        <v>0</v>
      </c>
      <c r="S86" s="222">
        <v>0</v>
      </c>
      <c r="T86" s="222">
        <v>0</v>
      </c>
      <c r="U86" s="222">
        <v>1.68748E-5</v>
      </c>
      <c r="V86" s="222">
        <v>8.4373999999999999E-6</v>
      </c>
      <c r="W86" s="222">
        <v>1.034913E-4</v>
      </c>
      <c r="X86" s="222">
        <v>8.3297899999999994E-5</v>
      </c>
      <c r="Y86" s="222">
        <v>1.6820035099999998E-2</v>
      </c>
      <c r="Z86" s="222">
        <v>1.6820035099999998E-2</v>
      </c>
      <c r="AA86" s="222">
        <v>4.6068393999999999E-3</v>
      </c>
      <c r="AB86" s="222">
        <v>4.6068393999999999E-3</v>
      </c>
      <c r="AC86" s="222">
        <v>0</v>
      </c>
      <c r="AD86" s="222">
        <v>0</v>
      </c>
      <c r="AE86" s="222">
        <v>0</v>
      </c>
      <c r="AF86" s="222">
        <v>0</v>
      </c>
      <c r="AG86" s="222">
        <v>7.5093325999999998E-3</v>
      </c>
      <c r="AH86" s="222">
        <v>7.5093325999999998E-3</v>
      </c>
      <c r="AI86" s="222">
        <v>4.9549685999999999E-3</v>
      </c>
      <c r="AJ86" s="222">
        <v>4.9549685999999999E-3</v>
      </c>
      <c r="AK86" s="222">
        <v>0</v>
      </c>
      <c r="AL86" s="222">
        <v>0</v>
      </c>
      <c r="AM86" s="222">
        <v>96</v>
      </c>
      <c r="AN86" s="222">
        <v>77</v>
      </c>
      <c r="AO86" s="222" t="s">
        <v>250</v>
      </c>
      <c r="AP86" s="96"/>
      <c r="AQ86" s="67"/>
      <c r="AR86" s="82"/>
      <c r="AS86" s="82"/>
      <c r="AT86" s="80"/>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0"/>
      <c r="BY86" s="80"/>
      <c r="BZ86" s="84"/>
      <c r="CA86" s="84"/>
      <c r="CD86" s="141"/>
    </row>
    <row r="87" spans="2:82" s="150" customFormat="1" ht="12.75" customHeight="1" x14ac:dyDescent="0.2">
      <c r="B87" s="217">
        <f t="shared" si="1"/>
        <v>42626</v>
      </c>
      <c r="C87" s="222">
        <v>6.7465655599999994E-2</v>
      </c>
      <c r="D87" s="222">
        <v>6.7404792199999994E-2</v>
      </c>
      <c r="E87" s="222">
        <v>0</v>
      </c>
      <c r="F87" s="222">
        <v>0</v>
      </c>
      <c r="G87" s="222">
        <v>0</v>
      </c>
      <c r="H87" s="222">
        <v>0</v>
      </c>
      <c r="I87" s="222">
        <v>2.5572336300000002E-2</v>
      </c>
      <c r="J87" s="222">
        <v>2.5487961699999999E-2</v>
      </c>
      <c r="K87" s="222">
        <v>1.9178724099999999E-2</v>
      </c>
      <c r="L87" s="222">
        <v>1.9178724099999999E-2</v>
      </c>
      <c r="M87" s="222">
        <v>0.20404490929999999</v>
      </c>
      <c r="N87" s="222">
        <v>0.20396423750000001</v>
      </c>
      <c r="O87" s="222">
        <v>6.4565759999999999E-4</v>
      </c>
      <c r="P87" s="222">
        <v>6.3957119999999998E-4</v>
      </c>
      <c r="Q87" s="222">
        <v>0</v>
      </c>
      <c r="R87" s="222">
        <v>0</v>
      </c>
      <c r="S87" s="222">
        <v>0</v>
      </c>
      <c r="T87" s="222">
        <v>0</v>
      </c>
      <c r="U87" s="222">
        <v>4.4560280000000002E-4</v>
      </c>
      <c r="V87" s="222">
        <v>4.3716540000000002E-4</v>
      </c>
      <c r="W87" s="222">
        <v>1.6785810000000001E-4</v>
      </c>
      <c r="X87" s="222">
        <v>1.6785810000000001E-4</v>
      </c>
      <c r="Y87" s="222">
        <v>1.5811642E-3</v>
      </c>
      <c r="Z87" s="222">
        <v>1.5730970000000001E-3</v>
      </c>
      <c r="AA87" s="222">
        <v>4.7219720000000001E-4</v>
      </c>
      <c r="AB87" s="222">
        <v>4.7219720000000001E-4</v>
      </c>
      <c r="AC87" s="222">
        <v>0</v>
      </c>
      <c r="AD87" s="222">
        <v>0</v>
      </c>
      <c r="AE87" s="222">
        <v>0</v>
      </c>
      <c r="AF87" s="222">
        <v>0</v>
      </c>
      <c r="AG87" s="222">
        <v>0</v>
      </c>
      <c r="AH87" s="222">
        <v>0</v>
      </c>
      <c r="AI87" s="222">
        <v>0</v>
      </c>
      <c r="AJ87" s="222">
        <v>0</v>
      </c>
      <c r="AK87" s="222">
        <v>1.8776322E-3</v>
      </c>
      <c r="AL87" s="222">
        <v>1.8776322E-3</v>
      </c>
      <c r="AM87" s="222">
        <v>88</v>
      </c>
      <c r="AN87" s="222">
        <v>72</v>
      </c>
      <c r="AO87" s="222" t="s">
        <v>250</v>
      </c>
      <c r="AP87" s="96"/>
      <c r="AQ87" s="67"/>
      <c r="AR87" s="82"/>
      <c r="AS87" s="82"/>
      <c r="AT87" s="80"/>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0"/>
      <c r="BY87" s="80"/>
      <c r="BZ87" s="84"/>
      <c r="CA87" s="84"/>
      <c r="CD87" s="141"/>
    </row>
    <row r="88" spans="2:82" s="150" customFormat="1" ht="12.75" customHeight="1" x14ac:dyDescent="0.2">
      <c r="B88" s="217">
        <f t="shared" si="1"/>
        <v>42627</v>
      </c>
      <c r="C88" s="222">
        <v>0.54651911620000004</v>
      </c>
      <c r="D88" s="222">
        <v>0.54650897229999995</v>
      </c>
      <c r="E88" s="222">
        <v>0</v>
      </c>
      <c r="F88" s="222">
        <v>0</v>
      </c>
      <c r="G88" s="222">
        <v>0</v>
      </c>
      <c r="H88" s="222">
        <v>0</v>
      </c>
      <c r="I88" s="222">
        <v>0.37280481739999999</v>
      </c>
      <c r="J88" s="222">
        <v>0.37278372380000002</v>
      </c>
      <c r="K88" s="222">
        <v>1.3296375308999999</v>
      </c>
      <c r="L88" s="222">
        <v>1.3296375308999999</v>
      </c>
      <c r="M88" s="222">
        <v>0.3979118157</v>
      </c>
      <c r="N88" s="222">
        <v>0.3979118157</v>
      </c>
      <c r="O88" s="222">
        <v>6.1547943000000004E-3</v>
      </c>
      <c r="P88" s="222">
        <v>6.1527654999999999E-3</v>
      </c>
      <c r="Q88" s="222">
        <v>0</v>
      </c>
      <c r="R88" s="222">
        <v>0</v>
      </c>
      <c r="S88" s="222">
        <v>0</v>
      </c>
      <c r="T88" s="222">
        <v>0</v>
      </c>
      <c r="U88" s="222">
        <v>9.8570536000000004E-3</v>
      </c>
      <c r="V88" s="222">
        <v>9.8528348999999994E-3</v>
      </c>
      <c r="W88" s="222">
        <v>4.8994366000000003E-3</v>
      </c>
      <c r="X88" s="222">
        <v>4.8994366000000003E-3</v>
      </c>
      <c r="Y88" s="222">
        <v>1.7102386E-3</v>
      </c>
      <c r="Z88" s="222">
        <v>1.7102386E-3</v>
      </c>
      <c r="AA88" s="222">
        <v>6.5296099999999999E-3</v>
      </c>
      <c r="AB88" s="222">
        <v>6.5296099999999999E-3</v>
      </c>
      <c r="AC88" s="222">
        <v>0</v>
      </c>
      <c r="AD88" s="222">
        <v>0</v>
      </c>
      <c r="AE88" s="222">
        <v>0</v>
      </c>
      <c r="AF88" s="222">
        <v>0</v>
      </c>
      <c r="AG88" s="222">
        <v>8.4374519999999998E-4</v>
      </c>
      <c r="AH88" s="222">
        <v>8.4374519999999998E-4</v>
      </c>
      <c r="AI88" s="222">
        <v>1.5570414600000001E-2</v>
      </c>
      <c r="AJ88" s="222">
        <v>1.5570414600000001E-2</v>
      </c>
      <c r="AK88" s="222">
        <v>1.19101581E-2</v>
      </c>
      <c r="AL88" s="222">
        <v>1.19101581E-2</v>
      </c>
      <c r="AM88" s="222">
        <v>147</v>
      </c>
      <c r="AN88" s="222">
        <v>104</v>
      </c>
      <c r="AO88" s="222" t="s">
        <v>250</v>
      </c>
      <c r="AP88" s="96"/>
      <c r="AQ88" s="67"/>
      <c r="AR88" s="82"/>
      <c r="AS88" s="82"/>
      <c r="AT88" s="80"/>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0"/>
      <c r="BY88" s="80"/>
      <c r="BZ88" s="84"/>
      <c r="CA88" s="84"/>
      <c r="CD88" s="141"/>
    </row>
    <row r="89" spans="2:82" s="150" customFormat="1" ht="12.75" customHeight="1" x14ac:dyDescent="0.2">
      <c r="B89" s="217">
        <f t="shared" si="1"/>
        <v>42628</v>
      </c>
      <c r="C89" s="222">
        <v>0.73875205799999999</v>
      </c>
      <c r="D89" s="222">
        <v>0.73582048310000003</v>
      </c>
      <c r="E89" s="222">
        <v>0</v>
      </c>
      <c r="F89" s="222">
        <v>0</v>
      </c>
      <c r="G89" s="222">
        <v>0</v>
      </c>
      <c r="H89" s="222">
        <v>0</v>
      </c>
      <c r="I89" s="222">
        <v>1.1204362085999999</v>
      </c>
      <c r="J89" s="222">
        <v>1.1204362085999999</v>
      </c>
      <c r="K89" s="222">
        <v>0.68399012849999996</v>
      </c>
      <c r="L89" s="222">
        <v>0.66940037870000002</v>
      </c>
      <c r="M89" s="222">
        <v>0.24852504819999999</v>
      </c>
      <c r="N89" s="222">
        <v>0.24852504819999999</v>
      </c>
      <c r="O89" s="222">
        <v>4.3720088000000004E-3</v>
      </c>
      <c r="P89" s="222">
        <v>4.3699799999999999E-3</v>
      </c>
      <c r="Q89" s="222">
        <v>0</v>
      </c>
      <c r="R89" s="222">
        <v>0</v>
      </c>
      <c r="S89" s="222">
        <v>0</v>
      </c>
      <c r="T89" s="222">
        <v>0</v>
      </c>
      <c r="U89" s="222">
        <v>6.2505700000000004E-3</v>
      </c>
      <c r="V89" s="222">
        <v>6.2505700000000004E-3</v>
      </c>
      <c r="W89" s="222">
        <v>4.2267420000000003E-3</v>
      </c>
      <c r="X89" s="222">
        <v>4.2166453000000003E-3</v>
      </c>
      <c r="Y89" s="222">
        <v>2.0551098000000001E-3</v>
      </c>
      <c r="Z89" s="222">
        <v>2.0551098000000001E-3</v>
      </c>
      <c r="AA89" s="222">
        <v>1.95239101E-2</v>
      </c>
      <c r="AB89" s="222">
        <v>1.95239101E-2</v>
      </c>
      <c r="AC89" s="222">
        <v>0</v>
      </c>
      <c r="AD89" s="222">
        <v>0</v>
      </c>
      <c r="AE89" s="222">
        <v>0</v>
      </c>
      <c r="AF89" s="222">
        <v>0</v>
      </c>
      <c r="AG89" s="222">
        <v>1.9247938199999998E-2</v>
      </c>
      <c r="AH89" s="222">
        <v>1.9247938199999998E-2</v>
      </c>
      <c r="AI89" s="222">
        <v>2.9286817699999999E-2</v>
      </c>
      <c r="AJ89" s="222">
        <v>2.9286817699999999E-2</v>
      </c>
      <c r="AK89" s="222">
        <v>1.74280978E-2</v>
      </c>
      <c r="AL89" s="222">
        <v>1.74280978E-2</v>
      </c>
      <c r="AM89" s="222">
        <v>167</v>
      </c>
      <c r="AN89" s="222">
        <v>130</v>
      </c>
      <c r="AO89" s="222" t="s">
        <v>250</v>
      </c>
      <c r="AP89" s="96"/>
      <c r="AQ89" s="67"/>
      <c r="AR89" s="82"/>
      <c r="AS89" s="82"/>
      <c r="AT89" s="80"/>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0"/>
      <c r="BY89" s="80"/>
      <c r="BZ89" s="84"/>
      <c r="CA89" s="84"/>
      <c r="CD89" s="141"/>
    </row>
    <row r="90" spans="2:82" s="150" customFormat="1" ht="12.75" customHeight="1" x14ac:dyDescent="0.2">
      <c r="B90" s="217">
        <f t="shared" si="1"/>
        <v>42629</v>
      </c>
      <c r="C90" s="222">
        <v>0.78427513540000005</v>
      </c>
      <c r="D90" s="222">
        <v>0.78410877619999997</v>
      </c>
      <c r="E90" s="222">
        <v>0</v>
      </c>
      <c r="F90" s="222">
        <v>0</v>
      </c>
      <c r="G90" s="222">
        <v>0</v>
      </c>
      <c r="H90" s="222">
        <v>0</v>
      </c>
      <c r="I90" s="222">
        <v>2.9847484999999999E-3</v>
      </c>
      <c r="J90" s="222">
        <v>2.9214675999999998E-3</v>
      </c>
      <c r="K90" s="222">
        <v>0.25748318460000003</v>
      </c>
      <c r="L90" s="222">
        <v>0.25743270099999999</v>
      </c>
      <c r="M90" s="222">
        <v>2.9071368235000001</v>
      </c>
      <c r="N90" s="222">
        <v>2.9066366609999998</v>
      </c>
      <c r="O90" s="222">
        <v>5.5740579999999998E-3</v>
      </c>
      <c r="P90" s="222">
        <v>5.5659428000000002E-3</v>
      </c>
      <c r="Q90" s="222">
        <v>0</v>
      </c>
      <c r="R90" s="222">
        <v>0</v>
      </c>
      <c r="S90" s="222">
        <v>0</v>
      </c>
      <c r="T90" s="222">
        <v>0</v>
      </c>
      <c r="U90" s="222">
        <v>3.4804300000000002E-5</v>
      </c>
      <c r="V90" s="222">
        <v>2.63669E-5</v>
      </c>
      <c r="W90" s="222">
        <v>1.2718089300000001E-2</v>
      </c>
      <c r="X90" s="222">
        <v>1.2707992600000001E-2</v>
      </c>
      <c r="Y90" s="222">
        <v>1.19363764E-2</v>
      </c>
      <c r="Z90" s="222">
        <v>1.1928309200000001E-2</v>
      </c>
      <c r="AA90" s="222">
        <v>4.6514724000000004E-3</v>
      </c>
      <c r="AB90" s="222">
        <v>4.6514724000000004E-3</v>
      </c>
      <c r="AC90" s="222">
        <v>0</v>
      </c>
      <c r="AD90" s="222">
        <v>0</v>
      </c>
      <c r="AE90" s="222">
        <v>0</v>
      </c>
      <c r="AF90" s="222">
        <v>0</v>
      </c>
      <c r="AG90" s="222">
        <v>3.4419532999999999E-3</v>
      </c>
      <c r="AH90" s="222">
        <v>3.4419532999999999E-3</v>
      </c>
      <c r="AI90" s="222">
        <v>8.1972798999999999E-3</v>
      </c>
      <c r="AJ90" s="222">
        <v>8.1972798999999999E-3</v>
      </c>
      <c r="AK90" s="222">
        <v>5.3646635999999998E-3</v>
      </c>
      <c r="AL90" s="222">
        <v>5.3646635999999998E-3</v>
      </c>
      <c r="AM90" s="222">
        <v>105</v>
      </c>
      <c r="AN90" s="222">
        <v>88</v>
      </c>
      <c r="AO90" s="222" t="s">
        <v>250</v>
      </c>
      <c r="AP90" s="96"/>
      <c r="AQ90" s="67"/>
      <c r="AR90" s="82"/>
      <c r="AS90" s="82"/>
      <c r="AT90" s="80"/>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0"/>
      <c r="BY90" s="80"/>
      <c r="BZ90" s="84"/>
      <c r="CA90" s="84"/>
      <c r="CD90" s="141"/>
    </row>
    <row r="91" spans="2:82" s="150" customFormat="1" ht="12.75" customHeight="1" x14ac:dyDescent="0.2">
      <c r="B91" s="217">
        <f t="shared" si="1"/>
        <v>42630</v>
      </c>
      <c r="C91" s="222">
        <v>0.34339501379999998</v>
      </c>
      <c r="D91" s="222">
        <v>0.34339501379999998</v>
      </c>
      <c r="E91" s="222">
        <v>0</v>
      </c>
      <c r="F91" s="222">
        <v>0</v>
      </c>
      <c r="G91" s="222">
        <v>0</v>
      </c>
      <c r="H91" s="222">
        <v>0</v>
      </c>
      <c r="I91" s="222">
        <v>0.27451929590000002</v>
      </c>
      <c r="J91" s="222">
        <v>0.27451929590000002</v>
      </c>
      <c r="K91" s="222">
        <v>0.62262565089999999</v>
      </c>
      <c r="L91" s="222">
        <v>0.62262565089999999</v>
      </c>
      <c r="M91" s="222">
        <v>0.34305290420000001</v>
      </c>
      <c r="N91" s="222">
        <v>0.34305290420000001</v>
      </c>
      <c r="O91" s="222">
        <v>1.00467444E-2</v>
      </c>
      <c r="P91" s="222">
        <v>1.00467444E-2</v>
      </c>
      <c r="Q91" s="222">
        <v>0</v>
      </c>
      <c r="R91" s="222">
        <v>0</v>
      </c>
      <c r="S91" s="222">
        <v>0</v>
      </c>
      <c r="T91" s="222">
        <v>0</v>
      </c>
      <c r="U91" s="222">
        <v>5.8313343000000002E-3</v>
      </c>
      <c r="V91" s="222">
        <v>5.8313343000000002E-3</v>
      </c>
      <c r="W91" s="222">
        <v>1.9033591900000001E-2</v>
      </c>
      <c r="X91" s="222">
        <v>1.9033591900000001E-2</v>
      </c>
      <c r="Y91" s="222">
        <v>1.35911531E-2</v>
      </c>
      <c r="Z91" s="222">
        <v>1.35911531E-2</v>
      </c>
      <c r="AA91" s="222">
        <v>4.6451325000000003E-3</v>
      </c>
      <c r="AB91" s="222">
        <v>4.6451325000000003E-3</v>
      </c>
      <c r="AC91" s="222">
        <v>0</v>
      </c>
      <c r="AD91" s="222">
        <v>0</v>
      </c>
      <c r="AE91" s="222">
        <v>0</v>
      </c>
      <c r="AF91" s="222">
        <v>0</v>
      </c>
      <c r="AG91" s="222">
        <v>0</v>
      </c>
      <c r="AH91" s="222">
        <v>0</v>
      </c>
      <c r="AI91" s="222">
        <v>1.8564093899999998E-2</v>
      </c>
      <c r="AJ91" s="222">
        <v>1.8564093899999998E-2</v>
      </c>
      <c r="AK91" s="222">
        <v>3.6382906E-3</v>
      </c>
      <c r="AL91" s="222">
        <v>3.6382906E-3</v>
      </c>
      <c r="AM91" s="222">
        <v>87</v>
      </c>
      <c r="AN91" s="222">
        <v>76</v>
      </c>
      <c r="AO91" s="222" t="s">
        <v>250</v>
      </c>
      <c r="AP91" s="96"/>
      <c r="AQ91" s="67"/>
      <c r="AR91" s="82"/>
      <c r="AS91" s="82"/>
      <c r="AT91" s="80"/>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0"/>
      <c r="BY91" s="80"/>
      <c r="BZ91" s="84"/>
      <c r="CA91" s="84"/>
      <c r="CD91" s="141"/>
    </row>
    <row r="92" spans="2:82" s="150" customFormat="1" ht="12.75" customHeight="1" x14ac:dyDescent="0.2">
      <c r="B92" s="217">
        <f t="shared" si="1"/>
        <v>42631</v>
      </c>
      <c r="C92" s="222">
        <v>4.8035314599999997E-2</v>
      </c>
      <c r="D92" s="222">
        <v>4.8015026799999999E-2</v>
      </c>
      <c r="E92" s="222">
        <v>0</v>
      </c>
      <c r="F92" s="222">
        <v>0</v>
      </c>
      <c r="G92" s="222">
        <v>5.4097640999999997E-3</v>
      </c>
      <c r="H92" s="222">
        <v>5.4097640999999997E-3</v>
      </c>
      <c r="I92" s="222">
        <v>5.2253124099999999E-2</v>
      </c>
      <c r="J92" s="222">
        <v>5.2210936800000003E-2</v>
      </c>
      <c r="K92" s="222">
        <v>4.1497545999999996E-3</v>
      </c>
      <c r="L92" s="222">
        <v>4.1497545999999996E-3</v>
      </c>
      <c r="M92" s="222">
        <v>8.7028688699999995E-2</v>
      </c>
      <c r="N92" s="222">
        <v>8.7028688699999995E-2</v>
      </c>
      <c r="O92" s="222">
        <v>3.6238999999999998E-4</v>
      </c>
      <c r="P92" s="222">
        <v>3.6036119999999997E-4</v>
      </c>
      <c r="Q92" s="222">
        <v>0</v>
      </c>
      <c r="R92" s="222">
        <v>0</v>
      </c>
      <c r="S92" s="222">
        <v>5.8801899999999997E-5</v>
      </c>
      <c r="T92" s="222">
        <v>5.8801899999999997E-5</v>
      </c>
      <c r="U92" s="222">
        <v>2.6367019999999999E-4</v>
      </c>
      <c r="V92" s="222">
        <v>2.5945150000000001E-4</v>
      </c>
      <c r="W92" s="222">
        <v>3.02901E-5</v>
      </c>
      <c r="X92" s="222">
        <v>3.02901E-5</v>
      </c>
      <c r="Y92" s="222">
        <v>9.0453069999999998E-4</v>
      </c>
      <c r="Z92" s="222">
        <v>9.0453069999999998E-4</v>
      </c>
      <c r="AA92" s="222">
        <v>4.4166416E-3</v>
      </c>
      <c r="AB92" s="222">
        <v>4.4166416E-3</v>
      </c>
      <c r="AC92" s="222">
        <v>0</v>
      </c>
      <c r="AD92" s="222">
        <v>0</v>
      </c>
      <c r="AE92" s="222">
        <v>0</v>
      </c>
      <c r="AF92" s="222">
        <v>0</v>
      </c>
      <c r="AG92" s="222">
        <v>0</v>
      </c>
      <c r="AH92" s="222">
        <v>0</v>
      </c>
      <c r="AI92" s="222">
        <v>0</v>
      </c>
      <c r="AJ92" s="222">
        <v>0</v>
      </c>
      <c r="AK92" s="222">
        <v>1.7562214400000001E-2</v>
      </c>
      <c r="AL92" s="222">
        <v>1.7562214400000001E-2</v>
      </c>
      <c r="AM92" s="222">
        <v>63</v>
      </c>
      <c r="AN92" s="222">
        <v>58</v>
      </c>
      <c r="AO92" s="222" t="s">
        <v>250</v>
      </c>
      <c r="AP92" s="96"/>
      <c r="AQ92" s="67"/>
      <c r="AR92" s="82"/>
      <c r="AS92" s="82"/>
      <c r="AT92" s="80"/>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0"/>
      <c r="BY92" s="80"/>
      <c r="BZ92" s="84"/>
      <c r="CA92" s="84"/>
      <c r="CD92" s="141"/>
    </row>
    <row r="93" spans="2:82" s="150" customFormat="1" ht="12.75" customHeight="1" x14ac:dyDescent="0.2">
      <c r="B93" s="217">
        <f t="shared" si="1"/>
        <v>42632</v>
      </c>
      <c r="C93" s="222">
        <v>0.22360813970000001</v>
      </c>
      <c r="D93" s="222">
        <v>0.2235675641</v>
      </c>
      <c r="E93" s="222">
        <v>0</v>
      </c>
      <c r="F93" s="222">
        <v>0</v>
      </c>
      <c r="G93" s="222">
        <v>0</v>
      </c>
      <c r="H93" s="222">
        <v>0</v>
      </c>
      <c r="I93" s="222">
        <v>0.22802421780000001</v>
      </c>
      <c r="J93" s="222">
        <v>0.22798203049999999</v>
      </c>
      <c r="K93" s="222">
        <v>1.847701E-3</v>
      </c>
      <c r="L93" s="222">
        <v>1.847701E-3</v>
      </c>
      <c r="M93" s="222">
        <v>0.4516389093</v>
      </c>
      <c r="N93" s="222">
        <v>0.45155823750000001</v>
      </c>
      <c r="O93" s="222">
        <v>3.4821379E-3</v>
      </c>
      <c r="P93" s="222">
        <v>3.4780802999999998E-3</v>
      </c>
      <c r="Q93" s="222">
        <v>0</v>
      </c>
      <c r="R93" s="222">
        <v>0</v>
      </c>
      <c r="S93" s="222">
        <v>0</v>
      </c>
      <c r="T93" s="222">
        <v>0</v>
      </c>
      <c r="U93" s="222">
        <v>4.7112622999999996E-3</v>
      </c>
      <c r="V93" s="222">
        <v>4.7070436000000004E-3</v>
      </c>
      <c r="W93" s="222">
        <v>1.0096699999999999E-5</v>
      </c>
      <c r="X93" s="222">
        <v>1.0096699999999999E-5</v>
      </c>
      <c r="Y93" s="222">
        <v>4.8292055999999998E-3</v>
      </c>
      <c r="Z93" s="222">
        <v>4.8211384000000001E-3</v>
      </c>
      <c r="AA93" s="222">
        <v>2.8486528E-3</v>
      </c>
      <c r="AB93" s="222">
        <v>2.8486528E-3</v>
      </c>
      <c r="AC93" s="222">
        <v>0</v>
      </c>
      <c r="AD93" s="222">
        <v>0</v>
      </c>
      <c r="AE93" s="222">
        <v>0</v>
      </c>
      <c r="AF93" s="222">
        <v>0</v>
      </c>
      <c r="AG93" s="222">
        <v>4.5498962000000004E-3</v>
      </c>
      <c r="AH93" s="222">
        <v>4.5498962000000004E-3</v>
      </c>
      <c r="AI93" s="222">
        <v>0</v>
      </c>
      <c r="AJ93" s="222">
        <v>0</v>
      </c>
      <c r="AK93" s="222">
        <v>2.6268699999999999E-3</v>
      </c>
      <c r="AL93" s="222">
        <v>2.6268699999999999E-3</v>
      </c>
      <c r="AM93" s="222">
        <v>128</v>
      </c>
      <c r="AN93" s="222">
        <v>110</v>
      </c>
      <c r="AO93" s="222" t="s">
        <v>250</v>
      </c>
      <c r="AP93" s="96"/>
      <c r="AQ93" s="67"/>
      <c r="AR93" s="82"/>
      <c r="AS93" s="82"/>
      <c r="AT93" s="80"/>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0"/>
      <c r="BY93" s="80"/>
      <c r="BZ93" s="84"/>
      <c r="CA93" s="84"/>
      <c r="CD93" s="141"/>
    </row>
    <row r="94" spans="2:82" s="150" customFormat="1" ht="12.75" customHeight="1" x14ac:dyDescent="0.2">
      <c r="B94" s="217">
        <f t="shared" si="1"/>
        <v>42633</v>
      </c>
      <c r="C94" s="222">
        <v>0.3336667848</v>
      </c>
      <c r="D94" s="222">
        <v>0.33353491429999998</v>
      </c>
      <c r="E94" s="222">
        <v>0</v>
      </c>
      <c r="F94" s="222">
        <v>0</v>
      </c>
      <c r="G94" s="222">
        <v>0</v>
      </c>
      <c r="H94" s="222">
        <v>0</v>
      </c>
      <c r="I94" s="222">
        <v>0.40515193669999999</v>
      </c>
      <c r="J94" s="222">
        <v>0.4049199067</v>
      </c>
      <c r="K94" s="222">
        <v>0.42749154430000003</v>
      </c>
      <c r="L94" s="222">
        <v>0.42749154430000003</v>
      </c>
      <c r="M94" s="222">
        <v>0.21048034869999999</v>
      </c>
      <c r="N94" s="222">
        <v>0.2103996769</v>
      </c>
      <c r="O94" s="222">
        <v>3.8752129000000001E-3</v>
      </c>
      <c r="P94" s="222">
        <v>3.8670977000000001E-3</v>
      </c>
      <c r="Q94" s="222">
        <v>0</v>
      </c>
      <c r="R94" s="222">
        <v>0</v>
      </c>
      <c r="S94" s="222">
        <v>0</v>
      </c>
      <c r="T94" s="222">
        <v>0</v>
      </c>
      <c r="U94" s="222">
        <v>4.2519484999999999E-3</v>
      </c>
      <c r="V94" s="222">
        <v>4.2392923999999997E-3</v>
      </c>
      <c r="W94" s="222">
        <v>6.1703618999999999E-3</v>
      </c>
      <c r="X94" s="222">
        <v>6.1703618999999999E-3</v>
      </c>
      <c r="Y94" s="222">
        <v>2.3485530000000002E-3</v>
      </c>
      <c r="Z94" s="222">
        <v>2.3404858000000001E-3</v>
      </c>
      <c r="AA94" s="222">
        <v>7.9905814000000002E-3</v>
      </c>
      <c r="AB94" s="222">
        <v>7.9905814000000002E-3</v>
      </c>
      <c r="AC94" s="222">
        <v>0</v>
      </c>
      <c r="AD94" s="222">
        <v>0</v>
      </c>
      <c r="AE94" s="222">
        <v>0</v>
      </c>
      <c r="AF94" s="222">
        <v>0</v>
      </c>
      <c r="AG94" s="222">
        <v>3.5062888E-3</v>
      </c>
      <c r="AH94" s="222">
        <v>3.5062888E-3</v>
      </c>
      <c r="AI94" s="222">
        <v>7.0752810999999997E-3</v>
      </c>
      <c r="AJ94" s="222">
        <v>7.0752810999999997E-3</v>
      </c>
      <c r="AK94" s="222">
        <v>1.9415644999999999E-2</v>
      </c>
      <c r="AL94" s="222">
        <v>1.9415644999999999E-2</v>
      </c>
      <c r="AM94" s="222">
        <v>90</v>
      </c>
      <c r="AN94" s="222">
        <v>81</v>
      </c>
      <c r="AO94" s="222" t="s">
        <v>250</v>
      </c>
      <c r="AP94" s="96"/>
      <c r="AQ94" s="67"/>
      <c r="AR94" s="82"/>
      <c r="AS94" s="82"/>
      <c r="AT94" s="80"/>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0"/>
      <c r="BY94" s="80"/>
      <c r="BZ94" s="84"/>
      <c r="CA94" s="84"/>
      <c r="CD94" s="141"/>
    </row>
    <row r="95" spans="2:82" s="150" customFormat="1" ht="12.75" customHeight="1" x14ac:dyDescent="0.2">
      <c r="B95" s="217">
        <f t="shared" si="1"/>
        <v>42634</v>
      </c>
      <c r="C95" s="222">
        <v>0.18794792399999999</v>
      </c>
      <c r="D95" s="222">
        <v>0.18777750700000001</v>
      </c>
      <c r="E95" s="222">
        <v>0</v>
      </c>
      <c r="F95" s="222">
        <v>0</v>
      </c>
      <c r="G95" s="222">
        <v>0</v>
      </c>
      <c r="H95" s="222">
        <v>0</v>
      </c>
      <c r="I95" s="222">
        <v>8.4374483000000007E-3</v>
      </c>
      <c r="J95" s="222">
        <v>8.0830753000000009E-3</v>
      </c>
      <c r="K95" s="222">
        <v>0</v>
      </c>
      <c r="L95" s="222">
        <v>0</v>
      </c>
      <c r="M95" s="222">
        <v>0.73121669280000001</v>
      </c>
      <c r="N95" s="222">
        <v>0.73121669280000001</v>
      </c>
      <c r="O95" s="222">
        <v>4.9966176999999999E-3</v>
      </c>
      <c r="P95" s="222">
        <v>4.9945889000000002E-3</v>
      </c>
      <c r="Q95" s="222">
        <v>0</v>
      </c>
      <c r="R95" s="222">
        <v>0</v>
      </c>
      <c r="S95" s="222">
        <v>0</v>
      </c>
      <c r="T95" s="222">
        <v>0</v>
      </c>
      <c r="U95" s="222">
        <v>1.7507699999999999E-4</v>
      </c>
      <c r="V95" s="222">
        <v>1.7085829999999999E-4</v>
      </c>
      <c r="W95" s="222">
        <v>0</v>
      </c>
      <c r="X95" s="222">
        <v>0</v>
      </c>
      <c r="Y95" s="222">
        <v>1.9533627299999998E-2</v>
      </c>
      <c r="Z95" s="222">
        <v>1.9533627299999998E-2</v>
      </c>
      <c r="AA95" s="222">
        <v>0</v>
      </c>
      <c r="AB95" s="222">
        <v>0</v>
      </c>
      <c r="AC95" s="222">
        <v>0</v>
      </c>
      <c r="AD95" s="222">
        <v>0</v>
      </c>
      <c r="AE95" s="222">
        <v>0</v>
      </c>
      <c r="AF95" s="222">
        <v>0</v>
      </c>
      <c r="AG95" s="222">
        <v>0</v>
      </c>
      <c r="AH95" s="222">
        <v>0</v>
      </c>
      <c r="AI95" s="222">
        <v>0</v>
      </c>
      <c r="AJ95" s="222">
        <v>0</v>
      </c>
      <c r="AK95" s="222">
        <v>0</v>
      </c>
      <c r="AL95" s="222">
        <v>0</v>
      </c>
      <c r="AM95" s="222">
        <v>104</v>
      </c>
      <c r="AN95" s="222">
        <v>95</v>
      </c>
      <c r="AO95" s="222" t="s">
        <v>250</v>
      </c>
      <c r="AP95" s="96"/>
      <c r="AQ95" s="67"/>
      <c r="AR95" s="82"/>
      <c r="AS95" s="82"/>
      <c r="AT95" s="80"/>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0"/>
      <c r="BY95" s="80"/>
      <c r="BZ95" s="84"/>
      <c r="CA95" s="84"/>
      <c r="CD95" s="141"/>
    </row>
    <row r="96" spans="2:82" s="150" customFormat="1" ht="12.75" customHeight="1" x14ac:dyDescent="0.2">
      <c r="B96" s="217">
        <f t="shared" si="1"/>
        <v>42635</v>
      </c>
      <c r="C96" s="222">
        <v>4.7823529599999998E-2</v>
      </c>
      <c r="D96" s="222">
        <v>4.0862284800000002E-2</v>
      </c>
      <c r="E96" s="222">
        <v>0</v>
      </c>
      <c r="F96" s="222">
        <v>0</v>
      </c>
      <c r="G96" s="222">
        <v>0</v>
      </c>
      <c r="H96" s="222">
        <v>0</v>
      </c>
      <c r="I96" s="222">
        <v>7.3827690000000004E-4</v>
      </c>
      <c r="J96" s="222">
        <v>6.7499599999999997E-4</v>
      </c>
      <c r="K96" s="222">
        <v>1.5851881E-3</v>
      </c>
      <c r="L96" s="222">
        <v>1.5851881E-3</v>
      </c>
      <c r="M96" s="222">
        <v>0.1874858818</v>
      </c>
      <c r="N96" s="222">
        <v>0.15992638519999999</v>
      </c>
      <c r="O96" s="222">
        <v>1.3187060000000001E-4</v>
      </c>
      <c r="P96" s="222">
        <v>1.1741549999999999E-4</v>
      </c>
      <c r="Q96" s="222">
        <v>0</v>
      </c>
      <c r="R96" s="222">
        <v>0</v>
      </c>
      <c r="S96" s="222">
        <v>0</v>
      </c>
      <c r="T96" s="222">
        <v>0</v>
      </c>
      <c r="U96" s="222">
        <v>2.1093500000000001E-5</v>
      </c>
      <c r="V96" s="222">
        <v>1.2656100000000001E-5</v>
      </c>
      <c r="W96" s="222">
        <v>1.0096699999999999E-5</v>
      </c>
      <c r="X96" s="222">
        <v>1.0096699999999999E-5</v>
      </c>
      <c r="Y96" s="222">
        <v>4.7596280000000002E-4</v>
      </c>
      <c r="Z96" s="222">
        <v>4.3461850000000001E-4</v>
      </c>
      <c r="AA96" s="222">
        <v>3.7364950999999999E-3</v>
      </c>
      <c r="AB96" s="222">
        <v>3.7364950999999999E-3</v>
      </c>
      <c r="AC96" s="222">
        <v>0</v>
      </c>
      <c r="AD96" s="222">
        <v>0</v>
      </c>
      <c r="AE96" s="222">
        <v>0</v>
      </c>
      <c r="AF96" s="222">
        <v>0</v>
      </c>
      <c r="AG96" s="222">
        <v>0</v>
      </c>
      <c r="AH96" s="222">
        <v>0</v>
      </c>
      <c r="AI96" s="222">
        <v>2.9848447999999998E-3</v>
      </c>
      <c r="AJ96" s="222">
        <v>2.9848447999999998E-3</v>
      </c>
      <c r="AK96" s="222">
        <v>1.24728427E-2</v>
      </c>
      <c r="AL96" s="222">
        <v>1.24728427E-2</v>
      </c>
      <c r="AM96" s="222">
        <v>72</v>
      </c>
      <c r="AN96" s="222">
        <v>66</v>
      </c>
      <c r="AO96" s="222" t="s">
        <v>250</v>
      </c>
      <c r="AP96" s="96"/>
      <c r="AQ96" s="67"/>
      <c r="AR96" s="82"/>
      <c r="AS96" s="82"/>
      <c r="AT96" s="80"/>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0"/>
      <c r="BY96" s="80"/>
      <c r="BZ96" s="84"/>
      <c r="CA96" s="84"/>
      <c r="CD96" s="141"/>
    </row>
    <row r="97" spans="2:82" s="150" customFormat="1" ht="12.75" customHeight="1" x14ac:dyDescent="0.2">
      <c r="B97" s="217">
        <f t="shared" si="1"/>
        <v>42636</v>
      </c>
      <c r="C97" s="222">
        <v>2.9912765399999999E-2</v>
      </c>
      <c r="D97" s="222">
        <v>2.98153842E-2</v>
      </c>
      <c r="E97" s="222">
        <v>0</v>
      </c>
      <c r="F97" s="222">
        <v>0</v>
      </c>
      <c r="G97" s="222">
        <v>0</v>
      </c>
      <c r="H97" s="222">
        <v>0</v>
      </c>
      <c r="I97" s="222">
        <v>2.24858642E-2</v>
      </c>
      <c r="J97" s="222">
        <v>2.24647706E-2</v>
      </c>
      <c r="K97" s="222">
        <v>2.1921236899999998E-2</v>
      </c>
      <c r="L97" s="222">
        <v>2.14870775E-2</v>
      </c>
      <c r="M97" s="222">
        <v>5.84314191E-2</v>
      </c>
      <c r="N97" s="222">
        <v>5.84314191E-2</v>
      </c>
      <c r="O97" s="222">
        <v>2.3406999999999999E-4</v>
      </c>
      <c r="P97" s="222">
        <v>2.3001240000000001E-4</v>
      </c>
      <c r="Q97" s="222">
        <v>0</v>
      </c>
      <c r="R97" s="222">
        <v>0</v>
      </c>
      <c r="S97" s="222">
        <v>0</v>
      </c>
      <c r="T97" s="222">
        <v>0</v>
      </c>
      <c r="U97" s="222">
        <v>2.8054520000000001E-4</v>
      </c>
      <c r="V97" s="222">
        <v>2.7632649999999998E-4</v>
      </c>
      <c r="W97" s="222">
        <v>1.047535E-4</v>
      </c>
      <c r="X97" s="222">
        <v>9.4656799999999998E-5</v>
      </c>
      <c r="Y97" s="222">
        <v>3.105858E-4</v>
      </c>
      <c r="Z97" s="222">
        <v>3.105858E-4</v>
      </c>
      <c r="AA97" s="222">
        <v>4.3032840000000001E-3</v>
      </c>
      <c r="AB97" s="222">
        <v>4.3032840000000001E-3</v>
      </c>
      <c r="AC97" s="222">
        <v>0</v>
      </c>
      <c r="AD97" s="222">
        <v>0</v>
      </c>
      <c r="AE97" s="222">
        <v>0</v>
      </c>
      <c r="AF97" s="222">
        <v>0</v>
      </c>
      <c r="AG97" s="222">
        <v>0</v>
      </c>
      <c r="AH97" s="222">
        <v>0</v>
      </c>
      <c r="AI97" s="222">
        <v>4.3277094999999996E-3</v>
      </c>
      <c r="AJ97" s="222">
        <v>4.3277094999999996E-3</v>
      </c>
      <c r="AK97" s="222">
        <v>1.3653673700000001E-2</v>
      </c>
      <c r="AL97" s="222">
        <v>1.3653673700000001E-2</v>
      </c>
      <c r="AM97" s="222">
        <v>77</v>
      </c>
      <c r="AN97" s="222">
        <v>75</v>
      </c>
      <c r="AO97" s="222" t="s">
        <v>250</v>
      </c>
      <c r="AP97" s="96"/>
      <c r="AQ97" s="67"/>
      <c r="AR97" s="82"/>
      <c r="AS97" s="82"/>
      <c r="AT97" s="80"/>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0"/>
      <c r="BY97" s="80"/>
      <c r="BZ97" s="84"/>
      <c r="CA97" s="84"/>
      <c r="CD97" s="141"/>
    </row>
    <row r="98" spans="2:82" s="150" customFormat="1" ht="12.75" customHeight="1" x14ac:dyDescent="0.2">
      <c r="B98" s="217">
        <f t="shared" si="1"/>
        <v>42637</v>
      </c>
      <c r="C98" s="222">
        <v>0.24666535489999999</v>
      </c>
      <c r="D98" s="222">
        <v>0.2460790387</v>
      </c>
      <c r="E98" s="222">
        <v>0</v>
      </c>
      <c r="F98" s="222">
        <v>0</v>
      </c>
      <c r="G98" s="222">
        <v>0</v>
      </c>
      <c r="H98" s="222">
        <v>0</v>
      </c>
      <c r="I98" s="222">
        <v>0.25523121640000002</v>
      </c>
      <c r="J98" s="222">
        <v>0.25401200369999999</v>
      </c>
      <c r="K98" s="222">
        <v>6.6678887000000006E-2</v>
      </c>
      <c r="L98" s="222">
        <v>6.6678887000000006E-2</v>
      </c>
      <c r="M98" s="222">
        <v>0.43949768979999998</v>
      </c>
      <c r="N98" s="222">
        <v>0.43949768979999998</v>
      </c>
      <c r="O98" s="222">
        <v>1.9610640999999998E-3</v>
      </c>
      <c r="P98" s="222">
        <v>1.9570065E-3</v>
      </c>
      <c r="Q98" s="222">
        <v>0</v>
      </c>
      <c r="R98" s="222">
        <v>0</v>
      </c>
      <c r="S98" s="222">
        <v>0</v>
      </c>
      <c r="T98" s="222">
        <v>0</v>
      </c>
      <c r="U98" s="222">
        <v>2.9420341000000001E-3</v>
      </c>
      <c r="V98" s="222">
        <v>2.9335966999999999E-3</v>
      </c>
      <c r="W98" s="222">
        <v>5.2124340000000004E-4</v>
      </c>
      <c r="X98" s="222">
        <v>5.2124340000000004E-4</v>
      </c>
      <c r="Y98" s="222">
        <v>1.7556163999999999E-3</v>
      </c>
      <c r="Z98" s="222">
        <v>1.7556163999999999E-3</v>
      </c>
      <c r="AA98" s="222">
        <v>1.1846013400000001E-2</v>
      </c>
      <c r="AB98" s="222">
        <v>1.1846013400000001E-2</v>
      </c>
      <c r="AC98" s="222">
        <v>0</v>
      </c>
      <c r="AD98" s="222">
        <v>0</v>
      </c>
      <c r="AE98" s="222">
        <v>0</v>
      </c>
      <c r="AF98" s="222">
        <v>0</v>
      </c>
      <c r="AG98" s="222">
        <v>5.8482092000000001E-3</v>
      </c>
      <c r="AH98" s="222">
        <v>5.8482092000000001E-3</v>
      </c>
      <c r="AI98" s="222">
        <v>2.5137063099999999E-2</v>
      </c>
      <c r="AJ98" s="222">
        <v>2.5137063099999999E-2</v>
      </c>
      <c r="AK98" s="222">
        <v>1.58368498E-2</v>
      </c>
      <c r="AL98" s="222">
        <v>1.58368498E-2</v>
      </c>
      <c r="AM98" s="222">
        <v>49</v>
      </c>
      <c r="AN98" s="222">
        <v>45</v>
      </c>
      <c r="AO98" s="222" t="s">
        <v>250</v>
      </c>
      <c r="AP98" s="96"/>
      <c r="AQ98" s="67"/>
      <c r="AR98" s="82"/>
      <c r="AS98" s="82"/>
      <c r="AT98" s="80"/>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0"/>
      <c r="BY98" s="80"/>
      <c r="BZ98" s="84"/>
      <c r="CA98" s="84"/>
      <c r="CD98" s="141"/>
    </row>
    <row r="99" spans="2:82" s="150" customFormat="1" ht="12.75" customHeight="1" x14ac:dyDescent="0.2">
      <c r="B99" s="217">
        <f t="shared" si="1"/>
        <v>42638</v>
      </c>
      <c r="C99" s="222">
        <v>7.0153240699999994E-2</v>
      </c>
      <c r="D99" s="222">
        <v>7.0132952900000003E-2</v>
      </c>
      <c r="E99" s="222">
        <v>0</v>
      </c>
      <c r="F99" s="222">
        <v>0</v>
      </c>
      <c r="G99" s="222">
        <v>0</v>
      </c>
      <c r="H99" s="222">
        <v>0</v>
      </c>
      <c r="I99" s="222">
        <v>2.3129169799999998E-2</v>
      </c>
      <c r="J99" s="222">
        <v>2.30869826E-2</v>
      </c>
      <c r="K99" s="222">
        <v>0.11330424209999999</v>
      </c>
      <c r="L99" s="222">
        <v>0.11330424209999999</v>
      </c>
      <c r="M99" s="222">
        <v>0.14419848160000001</v>
      </c>
      <c r="N99" s="222">
        <v>0.14419848160000001</v>
      </c>
      <c r="O99" s="222">
        <v>6.6670620000000005E-4</v>
      </c>
      <c r="P99" s="222">
        <v>6.6264860000000004E-4</v>
      </c>
      <c r="Q99" s="222">
        <v>0</v>
      </c>
      <c r="R99" s="222">
        <v>0</v>
      </c>
      <c r="S99" s="222">
        <v>0</v>
      </c>
      <c r="T99" s="222">
        <v>0</v>
      </c>
      <c r="U99" s="222">
        <v>4.4296610000000002E-4</v>
      </c>
      <c r="V99" s="222">
        <v>4.3452870000000002E-4</v>
      </c>
      <c r="W99" s="222">
        <v>1.1497648E-3</v>
      </c>
      <c r="X99" s="222">
        <v>1.1497648E-3</v>
      </c>
      <c r="Y99" s="222">
        <v>8.8537119999999999E-4</v>
      </c>
      <c r="Z99" s="222">
        <v>8.8537119999999999E-4</v>
      </c>
      <c r="AA99" s="222">
        <v>6.2536967000000002E-3</v>
      </c>
      <c r="AB99" s="222">
        <v>6.2536967000000002E-3</v>
      </c>
      <c r="AC99" s="222">
        <v>0</v>
      </c>
      <c r="AD99" s="222">
        <v>0</v>
      </c>
      <c r="AE99" s="222">
        <v>0</v>
      </c>
      <c r="AF99" s="222">
        <v>0</v>
      </c>
      <c r="AG99" s="222">
        <v>0</v>
      </c>
      <c r="AH99" s="222">
        <v>0</v>
      </c>
      <c r="AI99" s="222">
        <v>8.5658104999999998E-3</v>
      </c>
      <c r="AJ99" s="222">
        <v>8.5658104999999998E-3</v>
      </c>
      <c r="AK99" s="222">
        <v>1.80230509E-2</v>
      </c>
      <c r="AL99" s="222">
        <v>1.80230509E-2</v>
      </c>
      <c r="AM99" s="222">
        <v>31</v>
      </c>
      <c r="AN99" s="222">
        <v>30</v>
      </c>
      <c r="AO99" s="222" t="s">
        <v>250</v>
      </c>
      <c r="AP99" s="96"/>
      <c r="AQ99" s="67"/>
      <c r="AR99" s="82"/>
      <c r="AS99" s="82"/>
      <c r="AT99" s="80"/>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0"/>
      <c r="BY99" s="80"/>
      <c r="BZ99" s="84"/>
      <c r="CA99" s="84"/>
      <c r="CD99" s="141"/>
    </row>
    <row r="100" spans="2:82" s="150" customFormat="1" ht="12.75" customHeight="1" x14ac:dyDescent="0.2">
      <c r="B100" s="217">
        <f t="shared" si="1"/>
        <v>42639</v>
      </c>
      <c r="C100" s="222">
        <v>0.26551321090000002</v>
      </c>
      <c r="D100" s="222">
        <v>0.26485183029999998</v>
      </c>
      <c r="E100" s="222">
        <v>0</v>
      </c>
      <c r="F100" s="222">
        <v>0</v>
      </c>
      <c r="G100" s="222">
        <v>0</v>
      </c>
      <c r="H100" s="222">
        <v>0</v>
      </c>
      <c r="I100" s="222">
        <v>2.7210799999999999E-3</v>
      </c>
      <c r="J100" s="222">
        <v>1.6917108E-3</v>
      </c>
      <c r="K100" s="222">
        <v>2.9096256399999999E-2</v>
      </c>
      <c r="L100" s="222">
        <v>2.9096256399999999E-2</v>
      </c>
      <c r="M100" s="222">
        <v>1.0273286246</v>
      </c>
      <c r="N100" s="222">
        <v>1.0266671170999999</v>
      </c>
      <c r="O100" s="222">
        <v>3.2805285000000002E-3</v>
      </c>
      <c r="P100" s="222">
        <v>3.2703845E-3</v>
      </c>
      <c r="Q100" s="222">
        <v>0</v>
      </c>
      <c r="R100" s="222">
        <v>0</v>
      </c>
      <c r="S100" s="222">
        <v>0</v>
      </c>
      <c r="T100" s="222">
        <v>0</v>
      </c>
      <c r="U100" s="222">
        <v>3.79683E-5</v>
      </c>
      <c r="V100" s="222">
        <v>2.5312200000000001E-5</v>
      </c>
      <c r="W100" s="222">
        <v>4.4476079E-3</v>
      </c>
      <c r="X100" s="222">
        <v>4.4476079E-3</v>
      </c>
      <c r="Y100" s="222">
        <v>9.4184131000000001E-3</v>
      </c>
      <c r="Z100" s="222">
        <v>9.4022787000000007E-3</v>
      </c>
      <c r="AA100" s="222">
        <v>5.6285807999999996E-3</v>
      </c>
      <c r="AB100" s="222">
        <v>5.6285807999999996E-3</v>
      </c>
      <c r="AC100" s="222">
        <v>0</v>
      </c>
      <c r="AD100" s="222">
        <v>0</v>
      </c>
      <c r="AE100" s="222">
        <v>0</v>
      </c>
      <c r="AF100" s="222">
        <v>0</v>
      </c>
      <c r="AG100" s="222">
        <v>0</v>
      </c>
      <c r="AH100" s="222">
        <v>0</v>
      </c>
      <c r="AI100" s="222">
        <v>6.7345165999999996E-3</v>
      </c>
      <c r="AJ100" s="222">
        <v>6.7345165999999996E-3</v>
      </c>
      <c r="AK100" s="222">
        <v>1.7000537999999999E-2</v>
      </c>
      <c r="AL100" s="222">
        <v>1.7000537999999999E-2</v>
      </c>
      <c r="AM100" s="222">
        <v>112</v>
      </c>
      <c r="AN100" s="222">
        <v>105</v>
      </c>
      <c r="AO100" s="222" t="s">
        <v>250</v>
      </c>
      <c r="AP100" s="96"/>
      <c r="AQ100" s="67"/>
      <c r="AR100" s="82"/>
      <c r="AS100" s="82"/>
      <c r="AT100" s="80"/>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0"/>
      <c r="BY100" s="80"/>
      <c r="BZ100" s="84"/>
      <c r="CA100" s="84"/>
      <c r="CD100" s="141"/>
    </row>
    <row r="101" spans="2:82" s="150" customFormat="1" ht="12.75" customHeight="1" x14ac:dyDescent="0.2">
      <c r="B101" s="217">
        <f t="shared" si="1"/>
        <v>42640</v>
      </c>
      <c r="C101" s="222">
        <v>0.28605801850000001</v>
      </c>
      <c r="D101" s="222">
        <v>0.28601744289999997</v>
      </c>
      <c r="E101" s="222">
        <v>0</v>
      </c>
      <c r="F101" s="222">
        <v>0</v>
      </c>
      <c r="G101" s="222">
        <v>0</v>
      </c>
      <c r="H101" s="222">
        <v>0</v>
      </c>
      <c r="I101" s="222">
        <v>8.53280077E-2</v>
      </c>
      <c r="J101" s="222">
        <v>8.53280077E-2</v>
      </c>
      <c r="K101" s="222">
        <v>0.77181268759999999</v>
      </c>
      <c r="L101" s="222">
        <v>0.7717117201</v>
      </c>
      <c r="M101" s="222">
        <v>0.35763772469999999</v>
      </c>
      <c r="N101" s="222">
        <v>0.35755705290000001</v>
      </c>
      <c r="O101" s="222">
        <v>4.0867124999999999E-3</v>
      </c>
      <c r="P101" s="222">
        <v>4.0826548999999997E-3</v>
      </c>
      <c r="Q101" s="222">
        <v>0</v>
      </c>
      <c r="R101" s="222">
        <v>0</v>
      </c>
      <c r="S101" s="222">
        <v>0</v>
      </c>
      <c r="T101" s="222">
        <v>0</v>
      </c>
      <c r="U101" s="222">
        <v>1.0852673000000001E-3</v>
      </c>
      <c r="V101" s="222">
        <v>1.0852673000000001E-3</v>
      </c>
      <c r="W101" s="222">
        <v>1.2487126600000001E-2</v>
      </c>
      <c r="X101" s="222">
        <v>1.24770299E-2</v>
      </c>
      <c r="Y101" s="222">
        <v>4.1979501999999998E-3</v>
      </c>
      <c r="Z101" s="222">
        <v>4.1898830000000001E-3</v>
      </c>
      <c r="AA101" s="222">
        <v>6.9353649999999998E-3</v>
      </c>
      <c r="AB101" s="222">
        <v>6.9353649999999998E-3</v>
      </c>
      <c r="AC101" s="222">
        <v>0</v>
      </c>
      <c r="AD101" s="222">
        <v>0</v>
      </c>
      <c r="AE101" s="222">
        <v>0</v>
      </c>
      <c r="AF101" s="222">
        <v>0</v>
      </c>
      <c r="AG101" s="222">
        <v>8.1737819999999997E-4</v>
      </c>
      <c r="AH101" s="222">
        <v>8.1737819999999997E-4</v>
      </c>
      <c r="AI101" s="222">
        <v>1.04816644E-2</v>
      </c>
      <c r="AJ101" s="222">
        <v>1.04816644E-2</v>
      </c>
      <c r="AK101" s="222">
        <v>1.76398605E-2</v>
      </c>
      <c r="AL101" s="222">
        <v>1.76398605E-2</v>
      </c>
      <c r="AM101" s="222">
        <v>86</v>
      </c>
      <c r="AN101" s="222">
        <v>79</v>
      </c>
      <c r="AO101" s="222" t="s">
        <v>250</v>
      </c>
      <c r="AP101" s="96"/>
      <c r="AQ101" s="67"/>
      <c r="AR101" s="82"/>
      <c r="AS101" s="82"/>
      <c r="AT101" s="80"/>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0"/>
      <c r="BY101" s="80"/>
      <c r="BZ101" s="84"/>
      <c r="CA101" s="84"/>
      <c r="CD101" s="141"/>
    </row>
    <row r="102" spans="2:82" s="150" customFormat="1" ht="12.75" customHeight="1" x14ac:dyDescent="0.2">
      <c r="B102" s="217">
        <f t="shared" si="1"/>
        <v>42641</v>
      </c>
      <c r="C102" s="222">
        <v>0.62398182069999997</v>
      </c>
      <c r="D102" s="222">
        <v>0.6019117987</v>
      </c>
      <c r="E102" s="222">
        <v>0</v>
      </c>
      <c r="F102" s="222">
        <v>0</v>
      </c>
      <c r="G102" s="222">
        <v>0</v>
      </c>
      <c r="H102" s="222">
        <v>0</v>
      </c>
      <c r="I102" s="222">
        <v>1.1192259499999999E-2</v>
      </c>
      <c r="J102" s="222">
        <v>1.11458535E-2</v>
      </c>
      <c r="K102" s="222">
        <v>2.6748479190999999</v>
      </c>
      <c r="L102" s="222">
        <v>2.5651217423000001</v>
      </c>
      <c r="M102" s="222">
        <v>0.32261086950000001</v>
      </c>
      <c r="N102" s="222">
        <v>0.32261086950000001</v>
      </c>
      <c r="O102" s="222">
        <v>2.7578652E-3</v>
      </c>
      <c r="P102" s="222">
        <v>2.737831E-3</v>
      </c>
      <c r="Q102" s="222">
        <v>0</v>
      </c>
      <c r="R102" s="222">
        <v>0</v>
      </c>
      <c r="S102" s="222">
        <v>0</v>
      </c>
      <c r="T102" s="222">
        <v>0</v>
      </c>
      <c r="U102" s="222">
        <v>1.181243E-4</v>
      </c>
      <c r="V102" s="222">
        <v>1.096869E-4</v>
      </c>
      <c r="W102" s="222">
        <v>1.0400890499999999E-2</v>
      </c>
      <c r="X102" s="222">
        <v>1.0321378799999999E-2</v>
      </c>
      <c r="Y102" s="222">
        <v>2.4302331E-3</v>
      </c>
      <c r="Z102" s="222">
        <v>2.4302331E-3</v>
      </c>
      <c r="AA102" s="222">
        <v>3.8004015999999999E-3</v>
      </c>
      <c r="AB102" s="222">
        <v>3.8004015999999999E-3</v>
      </c>
      <c r="AC102" s="222">
        <v>0</v>
      </c>
      <c r="AD102" s="222">
        <v>0</v>
      </c>
      <c r="AE102" s="222">
        <v>0</v>
      </c>
      <c r="AF102" s="222">
        <v>0</v>
      </c>
      <c r="AG102" s="222">
        <v>0</v>
      </c>
      <c r="AH102" s="222">
        <v>0</v>
      </c>
      <c r="AI102" s="222">
        <v>1.893136E-4</v>
      </c>
      <c r="AJ102" s="222">
        <v>1.893136E-4</v>
      </c>
      <c r="AK102" s="222">
        <v>1.4960553999999999E-2</v>
      </c>
      <c r="AL102" s="222">
        <v>1.4960553999999999E-2</v>
      </c>
      <c r="AM102" s="222">
        <v>168</v>
      </c>
      <c r="AN102" s="222">
        <v>158</v>
      </c>
      <c r="AO102" s="222" t="s">
        <v>250</v>
      </c>
      <c r="AP102" s="96"/>
      <c r="AQ102" s="67"/>
      <c r="AR102" s="82"/>
      <c r="AS102" s="82"/>
      <c r="AT102" s="80"/>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0"/>
      <c r="BY102" s="80"/>
      <c r="BZ102" s="84"/>
      <c r="CA102" s="84"/>
      <c r="CD102" s="141"/>
    </row>
    <row r="103" spans="2:82" s="150" customFormat="1" ht="12.75" customHeight="1" x14ac:dyDescent="0.2">
      <c r="B103" s="217">
        <f t="shared" si="1"/>
        <v>42642</v>
      </c>
      <c r="C103" s="222">
        <v>4.4621347336000001</v>
      </c>
      <c r="D103" s="222">
        <v>4.4111070009000004</v>
      </c>
      <c r="E103" s="222">
        <v>0</v>
      </c>
      <c r="F103" s="222">
        <v>0</v>
      </c>
      <c r="G103" s="222">
        <v>3.5751514800000002E-2</v>
      </c>
      <c r="H103" s="222">
        <v>3.5751514800000002E-2</v>
      </c>
      <c r="I103" s="222">
        <v>0.47750282049999998</v>
      </c>
      <c r="J103" s="222">
        <v>0.3714936143</v>
      </c>
      <c r="K103" s="222">
        <v>6.6423363592999998</v>
      </c>
      <c r="L103" s="222">
        <v>6.6420965620999999</v>
      </c>
      <c r="M103" s="222">
        <v>11.517965540900001</v>
      </c>
      <c r="N103" s="222">
        <v>11.517965540900001</v>
      </c>
      <c r="O103" s="222">
        <v>5.1114970500000002E-2</v>
      </c>
      <c r="P103" s="222">
        <v>3.4107754999999997E-2</v>
      </c>
      <c r="Q103" s="222">
        <v>0</v>
      </c>
      <c r="R103" s="222">
        <v>0</v>
      </c>
      <c r="S103" s="222">
        <v>2.3520759999999999E-4</v>
      </c>
      <c r="T103" s="222">
        <v>2.3520759999999999E-4</v>
      </c>
      <c r="U103" s="222">
        <v>4.05271928E-2</v>
      </c>
      <c r="V103" s="222">
        <v>5.1921971000000004E-3</v>
      </c>
      <c r="W103" s="222">
        <v>7.7291704599999997E-2</v>
      </c>
      <c r="X103" s="222">
        <v>7.7218503399999999E-2</v>
      </c>
      <c r="Y103" s="222">
        <v>6.3967562399999997E-2</v>
      </c>
      <c r="Z103" s="222">
        <v>6.3967562399999997E-2</v>
      </c>
      <c r="AA103" s="222">
        <v>6.5838799200000006E-2</v>
      </c>
      <c r="AB103" s="222">
        <v>6.5838799200000006E-2</v>
      </c>
      <c r="AC103" s="222">
        <v>0</v>
      </c>
      <c r="AD103" s="222">
        <v>0</v>
      </c>
      <c r="AE103" s="222">
        <v>0</v>
      </c>
      <c r="AF103" s="222">
        <v>0</v>
      </c>
      <c r="AG103" s="222">
        <v>1.8040327799999999E-2</v>
      </c>
      <c r="AH103" s="222">
        <v>1.8040327799999999E-2</v>
      </c>
      <c r="AI103" s="222">
        <v>0.1107017733</v>
      </c>
      <c r="AJ103" s="222">
        <v>0.1107017733</v>
      </c>
      <c r="AK103" s="222">
        <v>0.13885302090000001</v>
      </c>
      <c r="AL103" s="222">
        <v>0.13885302090000001</v>
      </c>
      <c r="AM103" s="222">
        <v>408</v>
      </c>
      <c r="AN103" s="222">
        <v>250</v>
      </c>
      <c r="AO103" s="222" t="s">
        <v>250</v>
      </c>
      <c r="AP103" s="96"/>
      <c r="AQ103" s="67"/>
      <c r="AR103" s="82"/>
      <c r="AS103" s="82"/>
      <c r="AT103" s="80"/>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0"/>
      <c r="BY103" s="80"/>
      <c r="BZ103" s="84"/>
      <c r="CA103" s="84"/>
      <c r="CD103" s="141"/>
    </row>
    <row r="104" spans="2:82" s="150" customFormat="1" ht="12.75" customHeight="1" x14ac:dyDescent="0.2">
      <c r="B104" s="217">
        <f t="shared" si="1"/>
        <v>42643</v>
      </c>
      <c r="C104" s="222">
        <v>0.94132070580000005</v>
      </c>
      <c r="D104" s="222">
        <v>0.94124969849999995</v>
      </c>
      <c r="E104" s="222">
        <v>0</v>
      </c>
      <c r="F104" s="222">
        <v>0</v>
      </c>
      <c r="G104" s="222">
        <v>0</v>
      </c>
      <c r="H104" s="222">
        <v>0</v>
      </c>
      <c r="I104" s="222">
        <v>0.26810202750000001</v>
      </c>
      <c r="J104" s="222">
        <v>0.26803874659999999</v>
      </c>
      <c r="K104" s="222">
        <v>1.0705583807000001</v>
      </c>
      <c r="L104" s="222">
        <v>1.0703564457000001</v>
      </c>
      <c r="M104" s="222">
        <v>2.3750067682</v>
      </c>
      <c r="N104" s="222">
        <v>2.3750067682</v>
      </c>
      <c r="O104" s="222">
        <v>8.7404674000000002E-3</v>
      </c>
      <c r="P104" s="222">
        <v>8.7323521999999997E-3</v>
      </c>
      <c r="Q104" s="222">
        <v>0</v>
      </c>
      <c r="R104" s="222">
        <v>0</v>
      </c>
      <c r="S104" s="222">
        <v>0</v>
      </c>
      <c r="T104" s="222">
        <v>0</v>
      </c>
      <c r="U104" s="222">
        <v>1.2592896E-3</v>
      </c>
      <c r="V104" s="222">
        <v>1.2508522000000001E-3</v>
      </c>
      <c r="W104" s="222">
        <v>2.1663788900000001E-2</v>
      </c>
      <c r="X104" s="222">
        <v>2.1643595500000001E-2</v>
      </c>
      <c r="Y104" s="222">
        <v>1.50382008E-2</v>
      </c>
      <c r="Z104" s="222">
        <v>1.50382008E-2</v>
      </c>
      <c r="AA104" s="222">
        <v>5.9742333000000003E-3</v>
      </c>
      <c r="AB104" s="222">
        <v>5.9742333000000003E-3</v>
      </c>
      <c r="AC104" s="222">
        <v>0</v>
      </c>
      <c r="AD104" s="222">
        <v>0</v>
      </c>
      <c r="AE104" s="222">
        <v>0</v>
      </c>
      <c r="AF104" s="222">
        <v>0</v>
      </c>
      <c r="AG104" s="222">
        <v>0</v>
      </c>
      <c r="AH104" s="222">
        <v>0</v>
      </c>
      <c r="AI104" s="222">
        <v>1.9457654299999998E-2</v>
      </c>
      <c r="AJ104" s="222">
        <v>1.9457654299999998E-2</v>
      </c>
      <c r="AK104" s="222">
        <v>8.2093468999999992E-3</v>
      </c>
      <c r="AL104" s="222">
        <v>8.2093468999999992E-3</v>
      </c>
      <c r="AM104" s="222">
        <v>223</v>
      </c>
      <c r="AN104" s="222">
        <v>200</v>
      </c>
      <c r="AO104" s="222" t="s">
        <v>250</v>
      </c>
      <c r="AP104" s="96"/>
      <c r="AQ104" s="67"/>
      <c r="AR104" s="82"/>
      <c r="AS104" s="82"/>
      <c r="AT104" s="80"/>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0"/>
      <c r="BY104" s="80"/>
      <c r="BZ104" s="84"/>
      <c r="CA104" s="84"/>
      <c r="CD104" s="141"/>
    </row>
    <row r="105" spans="2:82" s="150" customFormat="1" ht="12.75" customHeight="1" x14ac:dyDescent="0.2">
      <c r="B105" s="217">
        <f t="shared" si="1"/>
        <v>42644</v>
      </c>
      <c r="C105" s="222">
        <v>6.59169582E-2</v>
      </c>
      <c r="D105" s="222">
        <v>6.5557865500000007E-2</v>
      </c>
      <c r="E105" s="222">
        <v>0</v>
      </c>
      <c r="F105" s="222">
        <v>0</v>
      </c>
      <c r="G105" s="222">
        <v>0</v>
      </c>
      <c r="H105" s="222">
        <v>0</v>
      </c>
      <c r="I105" s="222">
        <v>2.0924889999999999E-3</v>
      </c>
      <c r="J105" s="222">
        <v>2.0503016999999998E-3</v>
      </c>
      <c r="K105" s="222">
        <v>4.1093657E-3</v>
      </c>
      <c r="L105" s="222">
        <v>2.4232144000000001E-3</v>
      </c>
      <c r="M105" s="222">
        <v>0.25482575099999999</v>
      </c>
      <c r="N105" s="222">
        <v>0.25482575099999999</v>
      </c>
      <c r="O105" s="222">
        <v>3.902857E-4</v>
      </c>
      <c r="P105" s="222">
        <v>3.862281E-4</v>
      </c>
      <c r="Q105" s="222">
        <v>0</v>
      </c>
      <c r="R105" s="222">
        <v>0</v>
      </c>
      <c r="S105" s="222">
        <v>0</v>
      </c>
      <c r="T105" s="222">
        <v>0</v>
      </c>
      <c r="U105" s="222">
        <v>2.5312200000000001E-5</v>
      </c>
      <c r="V105" s="222">
        <v>2.1093500000000001E-5</v>
      </c>
      <c r="W105" s="222">
        <v>3.02901E-5</v>
      </c>
      <c r="X105" s="222">
        <v>2.0193399999999999E-5</v>
      </c>
      <c r="Y105" s="222">
        <v>1.4793160000000001E-3</v>
      </c>
      <c r="Z105" s="222">
        <v>1.4793160000000001E-3</v>
      </c>
      <c r="AA105" s="222">
        <v>1.3884425000000001E-3</v>
      </c>
      <c r="AB105" s="222">
        <v>1.3884425000000001E-3</v>
      </c>
      <c r="AC105" s="222">
        <v>0</v>
      </c>
      <c r="AD105" s="222">
        <v>0</v>
      </c>
      <c r="AE105" s="222">
        <v>0</v>
      </c>
      <c r="AF105" s="222">
        <v>0</v>
      </c>
      <c r="AG105" s="222">
        <v>0</v>
      </c>
      <c r="AH105" s="222">
        <v>0</v>
      </c>
      <c r="AI105" s="222">
        <v>0</v>
      </c>
      <c r="AJ105" s="222">
        <v>0</v>
      </c>
      <c r="AK105" s="222">
        <v>5.5209648E-3</v>
      </c>
      <c r="AL105" s="222">
        <v>5.5209648E-3</v>
      </c>
      <c r="AM105" s="222">
        <v>55</v>
      </c>
      <c r="AN105" s="222">
        <v>43</v>
      </c>
      <c r="AO105" s="222" t="s">
        <v>250</v>
      </c>
      <c r="AP105" s="96"/>
      <c r="AQ105" s="67"/>
      <c r="AR105" s="82"/>
      <c r="AS105" s="82"/>
      <c r="AT105" s="80"/>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0"/>
      <c r="BY105" s="80"/>
      <c r="BZ105" s="84"/>
      <c r="CA105" s="84"/>
      <c r="CD105" s="141"/>
    </row>
    <row r="106" spans="2:82" s="150" customFormat="1" ht="12.75" customHeight="1" x14ac:dyDescent="0.2">
      <c r="B106" s="217">
        <f t="shared" si="1"/>
        <v>42645</v>
      </c>
      <c r="C106" s="222">
        <v>3.72262332E-2</v>
      </c>
      <c r="D106" s="222">
        <v>3.72262332E-2</v>
      </c>
      <c r="E106" s="222">
        <v>0</v>
      </c>
      <c r="F106" s="222">
        <v>0</v>
      </c>
      <c r="G106" s="222">
        <v>0</v>
      </c>
      <c r="H106" s="222">
        <v>0</v>
      </c>
      <c r="I106" s="222">
        <v>6.7799135400000002E-2</v>
      </c>
      <c r="J106" s="222">
        <v>6.7799135400000002E-2</v>
      </c>
      <c r="K106" s="222">
        <v>8.2036068000000007E-3</v>
      </c>
      <c r="L106" s="222">
        <v>8.2036068000000007E-3</v>
      </c>
      <c r="M106" s="222">
        <v>1.18234441E-2</v>
      </c>
      <c r="N106" s="222">
        <v>1.18234441E-2</v>
      </c>
      <c r="O106" s="222">
        <v>2.0566719999999999E-4</v>
      </c>
      <c r="P106" s="222">
        <v>2.0566719999999999E-4</v>
      </c>
      <c r="Q106" s="222">
        <v>0</v>
      </c>
      <c r="R106" s="222">
        <v>0</v>
      </c>
      <c r="S106" s="222">
        <v>0</v>
      </c>
      <c r="T106" s="222">
        <v>0</v>
      </c>
      <c r="U106" s="222">
        <v>3.4593539999999999E-4</v>
      </c>
      <c r="V106" s="222">
        <v>3.4593539999999999E-4</v>
      </c>
      <c r="W106" s="222">
        <v>8.2035900000000005E-5</v>
      </c>
      <c r="X106" s="222">
        <v>8.2035900000000005E-5</v>
      </c>
      <c r="Y106" s="222">
        <v>9.0755599999999996E-5</v>
      </c>
      <c r="Z106" s="222">
        <v>9.0755599999999996E-5</v>
      </c>
      <c r="AA106" s="222">
        <v>0</v>
      </c>
      <c r="AB106" s="222">
        <v>0</v>
      </c>
      <c r="AC106" s="222">
        <v>0</v>
      </c>
      <c r="AD106" s="222">
        <v>0</v>
      </c>
      <c r="AE106" s="222">
        <v>0</v>
      </c>
      <c r="AF106" s="222">
        <v>0</v>
      </c>
      <c r="AG106" s="222">
        <v>0</v>
      </c>
      <c r="AH106" s="222">
        <v>0</v>
      </c>
      <c r="AI106" s="222">
        <v>0</v>
      </c>
      <c r="AJ106" s="222">
        <v>0</v>
      </c>
      <c r="AK106" s="222">
        <v>0</v>
      </c>
      <c r="AL106" s="222">
        <v>0</v>
      </c>
      <c r="AM106" s="222">
        <v>63</v>
      </c>
      <c r="AN106" s="222">
        <v>60</v>
      </c>
      <c r="AO106" s="222" t="s">
        <v>250</v>
      </c>
      <c r="AP106" s="96"/>
      <c r="AQ106" s="67"/>
      <c r="AR106" s="82"/>
      <c r="AS106" s="82"/>
      <c r="AT106" s="80"/>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0"/>
      <c r="BY106" s="80"/>
      <c r="BZ106" s="84"/>
      <c r="CA106" s="84"/>
      <c r="CD106" s="141"/>
    </row>
    <row r="107" spans="2:82" s="150" customFormat="1" ht="12.75" customHeight="1" x14ac:dyDescent="0.2">
      <c r="B107" s="217">
        <f t="shared" si="1"/>
        <v>42646</v>
      </c>
      <c r="C107" s="222">
        <v>1.1339312689000001</v>
      </c>
      <c r="D107" s="222">
        <v>1.1324685229</v>
      </c>
      <c r="E107" s="222">
        <v>0</v>
      </c>
      <c r="F107" s="222">
        <v>0</v>
      </c>
      <c r="G107" s="222">
        <v>0</v>
      </c>
      <c r="H107" s="222">
        <v>0</v>
      </c>
      <c r="I107" s="222">
        <v>0.2425923126</v>
      </c>
      <c r="J107" s="222">
        <v>0.2416937247</v>
      </c>
      <c r="K107" s="222">
        <v>0.61775976349999995</v>
      </c>
      <c r="L107" s="222">
        <v>0.61351913830000004</v>
      </c>
      <c r="M107" s="222">
        <v>3.5514591934999999</v>
      </c>
      <c r="N107" s="222">
        <v>3.550749283</v>
      </c>
      <c r="O107" s="222">
        <v>1.2541629800000001E-2</v>
      </c>
      <c r="P107" s="222">
        <v>1.25314858E-2</v>
      </c>
      <c r="Q107" s="222">
        <v>0</v>
      </c>
      <c r="R107" s="222">
        <v>0</v>
      </c>
      <c r="S107" s="222">
        <v>0</v>
      </c>
      <c r="T107" s="222">
        <v>0</v>
      </c>
      <c r="U107" s="222">
        <v>1.03712109E-2</v>
      </c>
      <c r="V107" s="222">
        <v>1.03627735E-2</v>
      </c>
      <c r="W107" s="222">
        <v>9.3672380999999996E-3</v>
      </c>
      <c r="X107" s="222">
        <v>9.3571413999999995E-3</v>
      </c>
      <c r="Y107" s="222">
        <v>2.2553771399999999E-2</v>
      </c>
      <c r="Z107" s="222">
        <v>2.2537636999999999E-2</v>
      </c>
      <c r="AA107" s="222">
        <v>1.8736999399999999E-2</v>
      </c>
      <c r="AB107" s="222">
        <v>1.8736999399999999E-2</v>
      </c>
      <c r="AC107" s="222">
        <v>0</v>
      </c>
      <c r="AD107" s="222">
        <v>0</v>
      </c>
      <c r="AE107" s="222">
        <v>0</v>
      </c>
      <c r="AF107" s="222">
        <v>0</v>
      </c>
      <c r="AG107" s="222">
        <v>1.7011485999999999E-2</v>
      </c>
      <c r="AH107" s="222">
        <v>1.7011485999999999E-2</v>
      </c>
      <c r="AI107" s="222">
        <v>4.5230811000000003E-2</v>
      </c>
      <c r="AJ107" s="222">
        <v>4.5230811000000003E-2</v>
      </c>
      <c r="AK107" s="222">
        <v>5.8365926E-3</v>
      </c>
      <c r="AL107" s="222">
        <v>5.8365926E-3</v>
      </c>
      <c r="AM107" s="222">
        <v>218</v>
      </c>
      <c r="AN107" s="222">
        <v>190</v>
      </c>
      <c r="AO107" s="222" t="s">
        <v>250</v>
      </c>
      <c r="AP107" s="96"/>
      <c r="AQ107" s="67"/>
      <c r="AR107" s="82"/>
      <c r="AS107" s="82"/>
      <c r="AT107" s="80"/>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0"/>
      <c r="BY107" s="80"/>
      <c r="BZ107" s="84"/>
      <c r="CA107" s="84"/>
      <c r="CD107" s="141"/>
    </row>
    <row r="108" spans="2:82" s="150" customFormat="1" ht="12.75" customHeight="1" x14ac:dyDescent="0.2">
      <c r="B108" s="217">
        <f t="shared" si="1"/>
        <v>42647</v>
      </c>
      <c r="C108" s="222">
        <v>0.15122822690000001</v>
      </c>
      <c r="D108" s="222">
        <v>0.15095434220000001</v>
      </c>
      <c r="E108" s="222">
        <v>0</v>
      </c>
      <c r="F108" s="222">
        <v>0</v>
      </c>
      <c r="G108" s="222">
        <v>0</v>
      </c>
      <c r="H108" s="222">
        <v>0</v>
      </c>
      <c r="I108" s="222">
        <v>1.74887294E-2</v>
      </c>
      <c r="J108" s="222">
        <v>1.6961388599999998E-2</v>
      </c>
      <c r="K108" s="222">
        <v>5.0262788000000003E-2</v>
      </c>
      <c r="L108" s="222">
        <v>5.0161820500000003E-2</v>
      </c>
      <c r="M108" s="222">
        <v>0.52773801850000002</v>
      </c>
      <c r="N108" s="222">
        <v>0.52773801850000002</v>
      </c>
      <c r="O108" s="222">
        <v>1.3346804999999999E-3</v>
      </c>
      <c r="P108" s="222">
        <v>1.3245365E-3</v>
      </c>
      <c r="Q108" s="222">
        <v>0</v>
      </c>
      <c r="R108" s="222">
        <v>0</v>
      </c>
      <c r="S108" s="222">
        <v>0</v>
      </c>
      <c r="T108" s="222">
        <v>0</v>
      </c>
      <c r="U108" s="222">
        <v>1.9195179999999999E-4</v>
      </c>
      <c r="V108" s="222">
        <v>1.7507699999999999E-4</v>
      </c>
      <c r="W108" s="222">
        <v>8.1783470000000005E-4</v>
      </c>
      <c r="X108" s="222">
        <v>8.0773800000000001E-4</v>
      </c>
      <c r="Y108" s="222">
        <v>4.2866889000000002E-3</v>
      </c>
      <c r="Z108" s="222">
        <v>4.2866889000000002E-3</v>
      </c>
      <c r="AA108" s="222">
        <v>2.0891303999999999E-3</v>
      </c>
      <c r="AB108" s="222">
        <v>2.0891303999999999E-3</v>
      </c>
      <c r="AC108" s="222">
        <v>0</v>
      </c>
      <c r="AD108" s="222">
        <v>0</v>
      </c>
      <c r="AE108" s="222">
        <v>0</v>
      </c>
      <c r="AF108" s="222">
        <v>0</v>
      </c>
      <c r="AG108" s="222">
        <v>0</v>
      </c>
      <c r="AH108" s="222">
        <v>0</v>
      </c>
      <c r="AI108" s="222">
        <v>0</v>
      </c>
      <c r="AJ108" s="222">
        <v>0</v>
      </c>
      <c r="AK108" s="222">
        <v>8.3071612999999992E-3</v>
      </c>
      <c r="AL108" s="222">
        <v>8.3071612999999992E-3</v>
      </c>
      <c r="AM108" s="222">
        <v>135</v>
      </c>
      <c r="AN108" s="222">
        <v>120</v>
      </c>
      <c r="AO108" s="222" t="s">
        <v>250</v>
      </c>
      <c r="AP108" s="96"/>
      <c r="AQ108" s="67"/>
      <c r="AR108" s="82"/>
      <c r="AS108" s="82"/>
      <c r="AT108" s="80"/>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0"/>
      <c r="BY108" s="80"/>
      <c r="BZ108" s="84"/>
      <c r="CA108" s="84"/>
      <c r="CD108" s="141"/>
    </row>
    <row r="109" spans="2:82" s="150" customFormat="1" ht="12.75" customHeight="1" x14ac:dyDescent="0.2">
      <c r="B109" s="217">
        <f t="shared" si="1"/>
        <v>42648</v>
      </c>
      <c r="C109" s="222">
        <v>5.7043323014</v>
      </c>
      <c r="D109" s="222">
        <v>5.6906636874999998</v>
      </c>
      <c r="E109" s="222">
        <v>0</v>
      </c>
      <c r="F109" s="222">
        <v>0</v>
      </c>
      <c r="G109" s="222">
        <v>0</v>
      </c>
      <c r="H109" s="222">
        <v>0</v>
      </c>
      <c r="I109" s="222">
        <v>0.5654355284</v>
      </c>
      <c r="J109" s="222">
        <v>0.5603519549</v>
      </c>
      <c r="K109" s="222">
        <v>5.8673379447</v>
      </c>
      <c r="L109" s="222">
        <v>5.8673379447</v>
      </c>
      <c r="M109" s="222">
        <v>16.913378073600001</v>
      </c>
      <c r="N109" s="222">
        <v>16.868747517599999</v>
      </c>
      <c r="O109" s="222">
        <v>2.9651298400000001E-2</v>
      </c>
      <c r="P109" s="222">
        <v>2.9632785700000001E-2</v>
      </c>
      <c r="Q109" s="222">
        <v>0</v>
      </c>
      <c r="R109" s="222">
        <v>0</v>
      </c>
      <c r="S109" s="222">
        <v>0</v>
      </c>
      <c r="T109" s="222">
        <v>0</v>
      </c>
      <c r="U109" s="222">
        <v>5.2865912000000003E-3</v>
      </c>
      <c r="V109" s="222">
        <v>5.2781538000000001E-3</v>
      </c>
      <c r="W109" s="222">
        <v>3.9810131200000001E-2</v>
      </c>
      <c r="X109" s="222">
        <v>3.9810131200000001E-2</v>
      </c>
      <c r="Y109" s="222">
        <v>7.5987635400000003E-2</v>
      </c>
      <c r="Z109" s="222">
        <v>7.5930156700000001E-2</v>
      </c>
      <c r="AA109" s="222">
        <v>3.5617415399999998E-2</v>
      </c>
      <c r="AB109" s="222">
        <v>3.5617415399999998E-2</v>
      </c>
      <c r="AC109" s="222">
        <v>0</v>
      </c>
      <c r="AD109" s="222">
        <v>0</v>
      </c>
      <c r="AE109" s="222">
        <v>0</v>
      </c>
      <c r="AF109" s="222">
        <v>0</v>
      </c>
      <c r="AG109" s="222">
        <v>3.5859180000000001E-4</v>
      </c>
      <c r="AH109" s="222">
        <v>3.5859180000000001E-4</v>
      </c>
      <c r="AI109" s="222">
        <v>4.0923295300000002E-2</v>
      </c>
      <c r="AJ109" s="222">
        <v>4.0923295300000002E-2</v>
      </c>
      <c r="AK109" s="222">
        <v>0.10824519539999999</v>
      </c>
      <c r="AL109" s="222">
        <v>0.10824519539999999</v>
      </c>
      <c r="AM109" s="222">
        <v>450</v>
      </c>
      <c r="AN109" s="222">
        <v>254</v>
      </c>
      <c r="AO109" s="222" t="s">
        <v>250</v>
      </c>
      <c r="AP109" s="96"/>
      <c r="AQ109" s="67"/>
      <c r="AR109" s="82"/>
      <c r="AS109" s="82"/>
      <c r="AT109" s="80"/>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0"/>
      <c r="BY109" s="80"/>
      <c r="BZ109" s="84"/>
      <c r="CA109" s="84"/>
      <c r="CD109" s="141"/>
    </row>
    <row r="110" spans="2:82" s="150" customFormat="1" ht="12.75" customHeight="1" x14ac:dyDescent="0.2">
      <c r="B110" s="217">
        <f t="shared" si="1"/>
        <v>42649</v>
      </c>
      <c r="C110" s="222">
        <v>2.3493874207999998</v>
      </c>
      <c r="D110" s="222">
        <v>2.3493671329999999</v>
      </c>
      <c r="E110" s="222">
        <v>0</v>
      </c>
      <c r="F110" s="222">
        <v>0</v>
      </c>
      <c r="G110" s="222">
        <v>0</v>
      </c>
      <c r="H110" s="222">
        <v>0</v>
      </c>
      <c r="I110" s="222">
        <v>0.26460100390000002</v>
      </c>
      <c r="J110" s="222">
        <v>0.26455881660000002</v>
      </c>
      <c r="K110" s="222">
        <v>6.1577169423000004</v>
      </c>
      <c r="L110" s="222">
        <v>6.1577169423000004</v>
      </c>
      <c r="M110" s="222">
        <v>3.9161211820999999</v>
      </c>
      <c r="N110" s="222">
        <v>3.9161211820999999</v>
      </c>
      <c r="O110" s="222">
        <v>1.02600195E-2</v>
      </c>
      <c r="P110" s="222">
        <v>1.02579907E-2</v>
      </c>
      <c r="Q110" s="222">
        <v>0</v>
      </c>
      <c r="R110" s="222">
        <v>0</v>
      </c>
      <c r="S110" s="222">
        <v>0</v>
      </c>
      <c r="T110" s="222">
        <v>0</v>
      </c>
      <c r="U110" s="222">
        <v>2.8392025E-3</v>
      </c>
      <c r="V110" s="222">
        <v>2.8349838E-3</v>
      </c>
      <c r="W110" s="222">
        <v>2.88412997E-2</v>
      </c>
      <c r="X110" s="222">
        <v>2.88412997E-2</v>
      </c>
      <c r="Y110" s="222">
        <v>1.23246087E-2</v>
      </c>
      <c r="Z110" s="222">
        <v>1.23246087E-2</v>
      </c>
      <c r="AA110" s="222">
        <v>1.44763199E-2</v>
      </c>
      <c r="AB110" s="222">
        <v>1.44763199E-2</v>
      </c>
      <c r="AC110" s="222">
        <v>0</v>
      </c>
      <c r="AD110" s="222">
        <v>0</v>
      </c>
      <c r="AE110" s="222">
        <v>0</v>
      </c>
      <c r="AF110" s="222">
        <v>0</v>
      </c>
      <c r="AG110" s="222">
        <v>0</v>
      </c>
      <c r="AH110" s="222">
        <v>0</v>
      </c>
      <c r="AI110" s="222">
        <v>0</v>
      </c>
      <c r="AJ110" s="222">
        <v>0</v>
      </c>
      <c r="AK110" s="222">
        <v>5.75632425E-2</v>
      </c>
      <c r="AL110" s="222">
        <v>5.75632425E-2</v>
      </c>
      <c r="AM110" s="222">
        <v>265</v>
      </c>
      <c r="AN110" s="222">
        <v>224</v>
      </c>
      <c r="AO110" s="222" t="s">
        <v>250</v>
      </c>
      <c r="AP110" s="96"/>
      <c r="AQ110" s="67"/>
      <c r="AR110" s="82"/>
      <c r="AS110" s="82"/>
      <c r="AT110" s="80"/>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0"/>
      <c r="BY110" s="80"/>
      <c r="BZ110" s="84"/>
      <c r="CA110" s="84"/>
      <c r="CD110" s="141"/>
    </row>
    <row r="111" spans="2:82" s="150" customFormat="1" ht="12.75" customHeight="1" x14ac:dyDescent="0.2">
      <c r="B111" s="217">
        <f t="shared" si="1"/>
        <v>42650</v>
      </c>
      <c r="C111" s="222">
        <v>0.944771421</v>
      </c>
      <c r="D111" s="222">
        <v>0.94465983840000001</v>
      </c>
      <c r="E111" s="222">
        <v>0</v>
      </c>
      <c r="F111" s="222">
        <v>0</v>
      </c>
      <c r="G111" s="222">
        <v>0</v>
      </c>
      <c r="H111" s="222">
        <v>0</v>
      </c>
      <c r="I111" s="222">
        <v>1.8079910800000001E-2</v>
      </c>
      <c r="J111" s="222">
        <v>1.78900681E-2</v>
      </c>
      <c r="K111" s="222">
        <v>1.2516888675</v>
      </c>
      <c r="L111" s="222">
        <v>1.2515879000000001</v>
      </c>
      <c r="M111" s="222">
        <v>2.7221061207999999</v>
      </c>
      <c r="N111" s="222">
        <v>2.7221061207999999</v>
      </c>
      <c r="O111" s="222">
        <v>4.9786125000000001E-3</v>
      </c>
      <c r="P111" s="222">
        <v>4.9745548999999998E-3</v>
      </c>
      <c r="Q111" s="222">
        <v>0</v>
      </c>
      <c r="R111" s="222">
        <v>0</v>
      </c>
      <c r="S111" s="222">
        <v>0</v>
      </c>
      <c r="T111" s="222">
        <v>0</v>
      </c>
      <c r="U111" s="222">
        <v>1.914245E-4</v>
      </c>
      <c r="V111" s="222">
        <v>1.872058E-4</v>
      </c>
      <c r="W111" s="222">
        <v>5.5229093999999996E-3</v>
      </c>
      <c r="X111" s="222">
        <v>5.5128127000000004E-3</v>
      </c>
      <c r="Y111" s="222">
        <v>1.50180326E-2</v>
      </c>
      <c r="Z111" s="222">
        <v>1.50180326E-2</v>
      </c>
      <c r="AA111" s="222">
        <v>2.5798402E-3</v>
      </c>
      <c r="AB111" s="222">
        <v>2.5798402E-3</v>
      </c>
      <c r="AC111" s="222">
        <v>0</v>
      </c>
      <c r="AD111" s="222">
        <v>0</v>
      </c>
      <c r="AE111" s="222">
        <v>0</v>
      </c>
      <c r="AF111" s="222">
        <v>0</v>
      </c>
      <c r="AG111" s="222">
        <v>0</v>
      </c>
      <c r="AH111" s="222">
        <v>0</v>
      </c>
      <c r="AI111" s="222">
        <v>3.9364613000000001E-3</v>
      </c>
      <c r="AJ111" s="222">
        <v>3.9364613000000001E-3</v>
      </c>
      <c r="AK111" s="222">
        <v>7.1132210999999999E-3</v>
      </c>
      <c r="AL111" s="222">
        <v>7.1132210999999999E-3</v>
      </c>
      <c r="AM111" s="222">
        <v>131</v>
      </c>
      <c r="AN111" s="222">
        <v>114</v>
      </c>
      <c r="AO111" s="222" t="s">
        <v>250</v>
      </c>
      <c r="AP111" s="96"/>
      <c r="AQ111" s="67"/>
      <c r="AR111" s="82"/>
      <c r="AS111" s="82"/>
      <c r="AT111" s="80"/>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0"/>
      <c r="BY111" s="80"/>
      <c r="BZ111" s="84"/>
      <c r="CA111" s="84"/>
      <c r="CD111" s="141"/>
    </row>
    <row r="112" spans="2:82" s="150" customFormat="1" ht="12.75" customHeight="1" x14ac:dyDescent="0.2">
      <c r="B112" s="217">
        <f t="shared" si="1"/>
        <v>42651</v>
      </c>
      <c r="C112" s="222">
        <v>0.1649096541</v>
      </c>
      <c r="D112" s="222">
        <v>9.5963684800000004E-2</v>
      </c>
      <c r="E112" s="222">
        <v>0</v>
      </c>
      <c r="F112" s="222">
        <v>0</v>
      </c>
      <c r="G112" s="222">
        <v>0</v>
      </c>
      <c r="H112" s="222">
        <v>0</v>
      </c>
      <c r="I112" s="222">
        <v>1.0599533000000001E-3</v>
      </c>
      <c r="J112" s="222">
        <v>1.0599533000000001E-3</v>
      </c>
      <c r="K112" s="222">
        <v>0.36901567159999998</v>
      </c>
      <c r="L112" s="222">
        <v>2.8008323200000001E-2</v>
      </c>
      <c r="M112" s="222">
        <v>0.35887630599999998</v>
      </c>
      <c r="N112" s="222">
        <v>0.35718220010000001</v>
      </c>
      <c r="O112" s="222">
        <v>2.3500819999999999E-3</v>
      </c>
      <c r="P112" s="222">
        <v>2.2932762E-3</v>
      </c>
      <c r="Q112" s="222">
        <v>0</v>
      </c>
      <c r="R112" s="222">
        <v>0</v>
      </c>
      <c r="S112" s="222">
        <v>0</v>
      </c>
      <c r="T112" s="222">
        <v>0</v>
      </c>
      <c r="U112" s="222">
        <v>2.3730299999999999E-5</v>
      </c>
      <c r="V112" s="222">
        <v>2.3730299999999999E-5</v>
      </c>
      <c r="W112" s="222">
        <v>3.7635549E-3</v>
      </c>
      <c r="X112" s="222">
        <v>3.50104E-3</v>
      </c>
      <c r="Y112" s="222">
        <v>6.2923874000000001E-3</v>
      </c>
      <c r="Z112" s="222">
        <v>6.2762529999999999E-3</v>
      </c>
      <c r="AA112" s="222">
        <v>1.0338634100000001E-2</v>
      </c>
      <c r="AB112" s="222">
        <v>1.0338634100000001E-2</v>
      </c>
      <c r="AC112" s="222">
        <v>0</v>
      </c>
      <c r="AD112" s="222">
        <v>0</v>
      </c>
      <c r="AE112" s="222">
        <v>0</v>
      </c>
      <c r="AF112" s="222">
        <v>0</v>
      </c>
      <c r="AG112" s="222">
        <v>8.5091705999999993E-3</v>
      </c>
      <c r="AH112" s="222">
        <v>8.5091705999999993E-3</v>
      </c>
      <c r="AI112" s="222">
        <v>3.0266200199999999E-2</v>
      </c>
      <c r="AJ112" s="222">
        <v>3.0266200199999999E-2</v>
      </c>
      <c r="AK112" s="222">
        <v>6.5646539999999998E-4</v>
      </c>
      <c r="AL112" s="222">
        <v>6.5646539999999998E-4</v>
      </c>
      <c r="AM112" s="222">
        <v>46</v>
      </c>
      <c r="AN112" s="222">
        <v>45</v>
      </c>
      <c r="AO112" s="222" t="s">
        <v>250</v>
      </c>
      <c r="AP112" s="96"/>
      <c r="AQ112" s="67"/>
      <c r="AR112" s="82"/>
      <c r="AS112" s="82"/>
      <c r="AT112" s="80"/>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0"/>
      <c r="BY112" s="80"/>
      <c r="BZ112" s="84"/>
      <c r="CA112" s="84"/>
      <c r="CD112" s="141"/>
    </row>
    <row r="113" spans="2:82" s="150" customFormat="1" ht="12.75" customHeight="1" x14ac:dyDescent="0.2">
      <c r="B113" s="217">
        <f t="shared" si="1"/>
        <v>42652</v>
      </c>
      <c r="C113" s="222">
        <v>12.389688897599999</v>
      </c>
      <c r="D113" s="222">
        <v>0</v>
      </c>
      <c r="E113" s="222">
        <v>0</v>
      </c>
      <c r="F113" s="222">
        <v>0</v>
      </c>
      <c r="G113" s="222">
        <v>0</v>
      </c>
      <c r="H113" s="222">
        <v>0</v>
      </c>
      <c r="I113" s="222">
        <v>1.2792938046</v>
      </c>
      <c r="J113" s="222">
        <v>0</v>
      </c>
      <c r="K113" s="222">
        <v>34.041899831000002</v>
      </c>
      <c r="L113" s="222">
        <v>0</v>
      </c>
      <c r="M113" s="222">
        <v>19.620652768900001</v>
      </c>
      <c r="N113" s="222">
        <v>0</v>
      </c>
      <c r="O113" s="222">
        <v>4.1200857399999999E-2</v>
      </c>
      <c r="P113" s="222">
        <v>0</v>
      </c>
      <c r="Q113" s="222">
        <v>0</v>
      </c>
      <c r="R113" s="222">
        <v>0</v>
      </c>
      <c r="S113" s="222">
        <v>0</v>
      </c>
      <c r="T113" s="222">
        <v>0</v>
      </c>
      <c r="U113" s="222">
        <v>1.36929302E-2</v>
      </c>
      <c r="V113" s="222">
        <v>0</v>
      </c>
      <c r="W113" s="222">
        <v>0.1105843983</v>
      </c>
      <c r="X113" s="222">
        <v>0</v>
      </c>
      <c r="Y113" s="222">
        <v>4.92903669E-2</v>
      </c>
      <c r="Z113" s="222">
        <v>0</v>
      </c>
      <c r="AA113" s="222">
        <v>5.5872445600000001E-2</v>
      </c>
      <c r="AB113" s="222">
        <v>0</v>
      </c>
      <c r="AC113" s="222">
        <v>0</v>
      </c>
      <c r="AD113" s="222">
        <v>0</v>
      </c>
      <c r="AE113" s="222">
        <v>0</v>
      </c>
      <c r="AF113" s="222">
        <v>0</v>
      </c>
      <c r="AG113" s="222">
        <v>4.9396008999999996E-3</v>
      </c>
      <c r="AH113" s="222">
        <v>0</v>
      </c>
      <c r="AI113" s="222">
        <v>0.1022230469</v>
      </c>
      <c r="AJ113" s="222">
        <v>0</v>
      </c>
      <c r="AK113" s="222">
        <v>0.1310490486</v>
      </c>
      <c r="AL113" s="222">
        <v>0</v>
      </c>
      <c r="AM113" s="222">
        <v>0</v>
      </c>
      <c r="AN113" s="222">
        <v>0</v>
      </c>
      <c r="AO113" s="222" t="s">
        <v>251</v>
      </c>
      <c r="AP113" s="96"/>
      <c r="AQ113" s="67"/>
      <c r="AR113" s="82"/>
      <c r="AS113" s="82"/>
      <c r="AT113" s="80"/>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0"/>
      <c r="BY113" s="80"/>
      <c r="BZ113" s="84"/>
      <c r="CA113" s="84"/>
      <c r="CD113" s="141"/>
    </row>
    <row r="114" spans="2:82" s="150" customFormat="1" ht="12.75" customHeight="1" x14ac:dyDescent="0.2">
      <c r="B114" s="217">
        <f t="shared" si="1"/>
        <v>42653</v>
      </c>
      <c r="C114" s="222">
        <v>1.5250634238</v>
      </c>
      <c r="D114" s="222">
        <v>1.5246678128</v>
      </c>
      <c r="E114" s="222">
        <v>6.3041890999999996E-3</v>
      </c>
      <c r="F114" s="222">
        <v>6.3041890999999996E-3</v>
      </c>
      <c r="G114" s="222">
        <v>0</v>
      </c>
      <c r="H114" s="222">
        <v>0</v>
      </c>
      <c r="I114" s="222">
        <v>0.29245260709999998</v>
      </c>
      <c r="J114" s="222">
        <v>0.29169323650000001</v>
      </c>
      <c r="K114" s="222">
        <v>3.0943218546</v>
      </c>
      <c r="L114" s="222">
        <v>3.0943218546</v>
      </c>
      <c r="M114" s="222">
        <v>3.0318521929000002</v>
      </c>
      <c r="N114" s="222">
        <v>3.0317311853</v>
      </c>
      <c r="O114" s="222">
        <v>1.2753891200000001E-2</v>
      </c>
      <c r="P114" s="222">
        <v>1.2741718399999999E-2</v>
      </c>
      <c r="Q114" s="222">
        <v>6.3041799999999997E-5</v>
      </c>
      <c r="R114" s="222">
        <v>6.3041799999999997E-5</v>
      </c>
      <c r="S114" s="222">
        <v>0</v>
      </c>
      <c r="T114" s="222">
        <v>0</v>
      </c>
      <c r="U114" s="222">
        <v>4.4982129999999998E-4</v>
      </c>
      <c r="V114" s="222">
        <v>4.3294649999999998E-4</v>
      </c>
      <c r="W114" s="222">
        <v>1.2069374500000001E-2</v>
      </c>
      <c r="X114" s="222">
        <v>1.2069374500000001E-2</v>
      </c>
      <c r="Y114" s="222">
        <v>4.0202707999999997E-2</v>
      </c>
      <c r="Z114" s="222">
        <v>4.0186573599999997E-2</v>
      </c>
      <c r="AA114" s="222">
        <v>2.7188619399999999E-2</v>
      </c>
      <c r="AB114" s="222">
        <v>2.7188619399999999E-2</v>
      </c>
      <c r="AC114" s="222">
        <v>0</v>
      </c>
      <c r="AD114" s="222">
        <v>0</v>
      </c>
      <c r="AE114" s="222">
        <v>0</v>
      </c>
      <c r="AF114" s="222">
        <v>0</v>
      </c>
      <c r="AG114" s="222">
        <v>1.1437493999999999E-2</v>
      </c>
      <c r="AH114" s="222">
        <v>1.1437493999999999E-2</v>
      </c>
      <c r="AI114" s="222">
        <v>2.6590991599999999E-2</v>
      </c>
      <c r="AJ114" s="222">
        <v>2.6590991599999999E-2</v>
      </c>
      <c r="AK114" s="222">
        <v>6.4995117000000005E-2</v>
      </c>
      <c r="AL114" s="222">
        <v>6.4995117000000005E-2</v>
      </c>
      <c r="AM114" s="222">
        <v>527</v>
      </c>
      <c r="AN114" s="222">
        <v>261</v>
      </c>
      <c r="AO114" s="222" t="s">
        <v>250</v>
      </c>
      <c r="AP114" s="96"/>
      <c r="AQ114" s="67"/>
      <c r="AR114" s="82"/>
      <c r="AS114" s="82"/>
      <c r="AT114" s="80"/>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0"/>
      <c r="BY114" s="80"/>
      <c r="BZ114" s="84"/>
      <c r="CA114" s="84"/>
      <c r="CD114" s="141"/>
    </row>
    <row r="115" spans="2:82" s="150" customFormat="1" ht="12.75" customHeight="1" x14ac:dyDescent="0.2">
      <c r="B115" s="217">
        <f t="shared" si="1"/>
        <v>42654</v>
      </c>
      <c r="C115" s="222">
        <v>0.33364131800000002</v>
      </c>
      <c r="D115" s="222">
        <v>0.3336210302</v>
      </c>
      <c r="E115" s="222">
        <v>0</v>
      </c>
      <c r="F115" s="222">
        <v>0</v>
      </c>
      <c r="G115" s="222">
        <v>0</v>
      </c>
      <c r="H115" s="222">
        <v>0</v>
      </c>
      <c r="I115" s="222">
        <v>1.7973889E-2</v>
      </c>
      <c r="J115" s="222">
        <v>1.7973889E-2</v>
      </c>
      <c r="K115" s="222">
        <v>0.53220077960000001</v>
      </c>
      <c r="L115" s="222">
        <v>0.53209981210000001</v>
      </c>
      <c r="M115" s="222">
        <v>0.86709007630000001</v>
      </c>
      <c r="N115" s="222">
        <v>0.86709007630000001</v>
      </c>
      <c r="O115" s="222">
        <v>5.5190272999999998E-3</v>
      </c>
      <c r="P115" s="222">
        <v>5.5169985000000001E-3</v>
      </c>
      <c r="Q115" s="222">
        <v>0</v>
      </c>
      <c r="R115" s="222">
        <v>0</v>
      </c>
      <c r="S115" s="222">
        <v>0</v>
      </c>
      <c r="T115" s="222">
        <v>0</v>
      </c>
      <c r="U115" s="222">
        <v>2.8054520000000001E-4</v>
      </c>
      <c r="V115" s="222">
        <v>2.8054520000000001E-4</v>
      </c>
      <c r="W115" s="222">
        <v>1.73739423E-2</v>
      </c>
      <c r="X115" s="222">
        <v>1.73638456E-2</v>
      </c>
      <c r="Y115" s="222">
        <v>7.5276717000000003E-3</v>
      </c>
      <c r="Z115" s="222">
        <v>7.5276717000000003E-3</v>
      </c>
      <c r="AA115" s="222">
        <v>1.9750117999999999E-3</v>
      </c>
      <c r="AB115" s="222">
        <v>1.9750117999999999E-3</v>
      </c>
      <c r="AC115" s="222">
        <v>0</v>
      </c>
      <c r="AD115" s="222">
        <v>0</v>
      </c>
      <c r="AE115" s="222">
        <v>0</v>
      </c>
      <c r="AF115" s="222">
        <v>0</v>
      </c>
      <c r="AG115" s="222">
        <v>0</v>
      </c>
      <c r="AH115" s="222">
        <v>0</v>
      </c>
      <c r="AI115" s="222">
        <v>0</v>
      </c>
      <c r="AJ115" s="222">
        <v>0</v>
      </c>
      <c r="AK115" s="222">
        <v>7.8533834000000004E-3</v>
      </c>
      <c r="AL115" s="222">
        <v>7.8533834000000004E-3</v>
      </c>
      <c r="AM115" s="222">
        <v>138</v>
      </c>
      <c r="AN115" s="222">
        <v>108</v>
      </c>
      <c r="AO115" s="222" t="s">
        <v>250</v>
      </c>
      <c r="AP115" s="96"/>
      <c r="AQ115" s="67"/>
      <c r="AR115" s="82"/>
      <c r="AS115" s="82"/>
      <c r="AT115" s="80"/>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0"/>
      <c r="BY115" s="80"/>
      <c r="BZ115" s="84"/>
      <c r="CA115" s="84"/>
      <c r="CD115" s="141"/>
    </row>
    <row r="116" spans="2:82" s="150" customFormat="1" ht="12.75" customHeight="1" x14ac:dyDescent="0.2">
      <c r="B116" s="217">
        <f t="shared" si="1"/>
        <v>42655</v>
      </c>
      <c r="C116" s="222">
        <v>1.0084183253000001</v>
      </c>
      <c r="D116" s="222">
        <v>1.0080348869</v>
      </c>
      <c r="E116" s="222">
        <v>0</v>
      </c>
      <c r="F116" s="222">
        <v>0</v>
      </c>
      <c r="G116" s="222">
        <v>0</v>
      </c>
      <c r="H116" s="222">
        <v>0</v>
      </c>
      <c r="I116" s="222">
        <v>0.37094439689999997</v>
      </c>
      <c r="J116" s="222">
        <v>0.3708262725</v>
      </c>
      <c r="K116" s="222">
        <v>2.6517661681</v>
      </c>
      <c r="L116" s="222">
        <v>2.6513723957000002</v>
      </c>
      <c r="M116" s="222">
        <v>1.1817879306000001</v>
      </c>
      <c r="N116" s="222">
        <v>1.1808037366999999</v>
      </c>
      <c r="O116" s="222">
        <v>2.1851928900000001E-2</v>
      </c>
      <c r="P116" s="222">
        <v>2.1841784900000001E-2</v>
      </c>
      <c r="Q116" s="222">
        <v>0</v>
      </c>
      <c r="R116" s="222">
        <v>0</v>
      </c>
      <c r="S116" s="222">
        <v>0</v>
      </c>
      <c r="T116" s="222">
        <v>0</v>
      </c>
      <c r="U116" s="222">
        <v>1.14501502E-2</v>
      </c>
      <c r="V116" s="222">
        <v>1.1445931499999999E-2</v>
      </c>
      <c r="W116" s="222">
        <v>4.0823590100000001E-2</v>
      </c>
      <c r="X116" s="222">
        <v>4.0803396700000001E-2</v>
      </c>
      <c r="Y116" s="222">
        <v>3.2378568000000003E-2</v>
      </c>
      <c r="Z116" s="222">
        <v>3.2362433599999997E-2</v>
      </c>
      <c r="AA116" s="222">
        <v>3.46507052E-2</v>
      </c>
      <c r="AB116" s="222">
        <v>3.46507052E-2</v>
      </c>
      <c r="AC116" s="222">
        <v>0</v>
      </c>
      <c r="AD116" s="222">
        <v>0</v>
      </c>
      <c r="AE116" s="222">
        <v>0</v>
      </c>
      <c r="AF116" s="222">
        <v>0</v>
      </c>
      <c r="AG116" s="222">
        <v>1.7033106E-3</v>
      </c>
      <c r="AH116" s="222">
        <v>1.7033106E-3</v>
      </c>
      <c r="AI116" s="222">
        <v>9.5319409899999999E-2</v>
      </c>
      <c r="AJ116" s="222">
        <v>9.5319409899999999E-2</v>
      </c>
      <c r="AK116" s="222">
        <v>5.8367942399999997E-2</v>
      </c>
      <c r="AL116" s="222">
        <v>5.8367942399999997E-2</v>
      </c>
      <c r="AM116" s="222">
        <v>202</v>
      </c>
      <c r="AN116" s="222">
        <v>130</v>
      </c>
      <c r="AO116" s="222" t="s">
        <v>250</v>
      </c>
      <c r="AP116" s="96"/>
      <c r="AQ116" s="67"/>
      <c r="AR116" s="82"/>
      <c r="AS116" s="82"/>
      <c r="AT116" s="80"/>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0"/>
      <c r="BY116" s="80"/>
      <c r="BZ116" s="84"/>
      <c r="CA116" s="84"/>
      <c r="CD116" s="141"/>
    </row>
    <row r="117" spans="2:82" s="150" customFormat="1" ht="12.75" customHeight="1" x14ac:dyDescent="0.2">
      <c r="B117" s="217">
        <f t="shared" si="1"/>
        <v>42656</v>
      </c>
      <c r="C117" s="222">
        <v>0.23431428130000001</v>
      </c>
      <c r="D117" s="222">
        <v>0.22888223790000001</v>
      </c>
      <c r="E117" s="222">
        <v>0</v>
      </c>
      <c r="F117" s="222">
        <v>0</v>
      </c>
      <c r="G117" s="222">
        <v>0</v>
      </c>
      <c r="H117" s="222">
        <v>0</v>
      </c>
      <c r="I117" s="222">
        <v>2.8923587600000002E-2</v>
      </c>
      <c r="J117" s="222">
        <v>2.8923587600000002E-2</v>
      </c>
      <c r="K117" s="222">
        <v>2.61252802E-2</v>
      </c>
      <c r="L117" s="222">
        <v>0</v>
      </c>
      <c r="M117" s="222">
        <v>0.85553867610000001</v>
      </c>
      <c r="N117" s="222">
        <v>0.85481263139999997</v>
      </c>
      <c r="O117" s="222">
        <v>1.8160068000000001E-3</v>
      </c>
      <c r="P117" s="222">
        <v>1.7886183E-3</v>
      </c>
      <c r="Q117" s="222">
        <v>0</v>
      </c>
      <c r="R117" s="222">
        <v>0</v>
      </c>
      <c r="S117" s="222">
        <v>0</v>
      </c>
      <c r="T117" s="222">
        <v>0</v>
      </c>
      <c r="U117" s="222">
        <v>1.6242089999999999E-4</v>
      </c>
      <c r="V117" s="222">
        <v>1.6242089999999999E-4</v>
      </c>
      <c r="W117" s="222">
        <v>1.2620909999999999E-4</v>
      </c>
      <c r="X117" s="222">
        <v>0</v>
      </c>
      <c r="Y117" s="222">
        <v>6.8096943000000004E-3</v>
      </c>
      <c r="Z117" s="222">
        <v>6.8016270999999998E-3</v>
      </c>
      <c r="AA117" s="222">
        <v>0</v>
      </c>
      <c r="AB117" s="222">
        <v>0</v>
      </c>
      <c r="AC117" s="222">
        <v>0</v>
      </c>
      <c r="AD117" s="222">
        <v>0</v>
      </c>
      <c r="AE117" s="222">
        <v>0</v>
      </c>
      <c r="AF117" s="222">
        <v>0</v>
      </c>
      <c r="AG117" s="222">
        <v>0</v>
      </c>
      <c r="AH117" s="222">
        <v>0</v>
      </c>
      <c r="AI117" s="222">
        <v>0</v>
      </c>
      <c r="AJ117" s="222">
        <v>0</v>
      </c>
      <c r="AK117" s="222">
        <v>0</v>
      </c>
      <c r="AL117" s="222">
        <v>0</v>
      </c>
      <c r="AM117" s="222">
        <v>98</v>
      </c>
      <c r="AN117" s="222">
        <v>78</v>
      </c>
      <c r="AO117" s="222" t="s">
        <v>250</v>
      </c>
      <c r="AP117" s="96"/>
      <c r="AQ117" s="67"/>
      <c r="AR117" s="82"/>
      <c r="AS117" s="82"/>
      <c r="AT117" s="80"/>
      <c r="AU117" s="82"/>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0"/>
      <c r="BY117" s="80"/>
      <c r="BZ117" s="84"/>
      <c r="CA117" s="84"/>
      <c r="CD117" s="141"/>
    </row>
    <row r="118" spans="2:82" s="150" customFormat="1" ht="12.75" customHeight="1" x14ac:dyDescent="0.2">
      <c r="B118" s="217">
        <f t="shared" si="1"/>
        <v>42657</v>
      </c>
      <c r="C118" s="222">
        <v>9.1594078999999995E-3</v>
      </c>
      <c r="D118" s="222">
        <v>9.0599979000000001E-3</v>
      </c>
      <c r="E118" s="222">
        <v>0</v>
      </c>
      <c r="F118" s="222">
        <v>0</v>
      </c>
      <c r="G118" s="222">
        <v>0</v>
      </c>
      <c r="H118" s="222">
        <v>0</v>
      </c>
      <c r="I118" s="222">
        <v>1.4090544E-3</v>
      </c>
      <c r="J118" s="222">
        <v>1.2065556E-3</v>
      </c>
      <c r="K118" s="222">
        <v>2.38333199E-2</v>
      </c>
      <c r="L118" s="222">
        <v>2.38333199E-2</v>
      </c>
      <c r="M118" s="222">
        <v>1.46842521E-2</v>
      </c>
      <c r="N118" s="222">
        <v>1.46761849E-2</v>
      </c>
      <c r="O118" s="222">
        <v>7.6332800000000002E-5</v>
      </c>
      <c r="P118" s="222">
        <v>7.0246400000000006E-5</v>
      </c>
      <c r="Q118" s="222">
        <v>0</v>
      </c>
      <c r="R118" s="222">
        <v>0</v>
      </c>
      <c r="S118" s="222">
        <v>0</v>
      </c>
      <c r="T118" s="222">
        <v>0</v>
      </c>
      <c r="U118" s="222">
        <v>3.37496E-5</v>
      </c>
      <c r="V118" s="222">
        <v>2.5312200000000001E-5</v>
      </c>
      <c r="W118" s="222">
        <v>1.4261619999999999E-4</v>
      </c>
      <c r="X118" s="222">
        <v>1.4261619999999999E-4</v>
      </c>
      <c r="Y118" s="222">
        <v>1.2504120000000001E-4</v>
      </c>
      <c r="Z118" s="222">
        <v>1.16974E-4</v>
      </c>
      <c r="AA118" s="222">
        <v>6.3878496000000003E-3</v>
      </c>
      <c r="AB118" s="222">
        <v>6.3878496000000003E-3</v>
      </c>
      <c r="AC118" s="222">
        <v>0</v>
      </c>
      <c r="AD118" s="222">
        <v>0</v>
      </c>
      <c r="AE118" s="222">
        <v>0</v>
      </c>
      <c r="AF118" s="222">
        <v>0</v>
      </c>
      <c r="AG118" s="222">
        <v>5.7743810000000003E-4</v>
      </c>
      <c r="AH118" s="222">
        <v>5.7743810000000003E-4</v>
      </c>
      <c r="AI118" s="222">
        <v>8.1366996E-3</v>
      </c>
      <c r="AJ118" s="222">
        <v>8.1366996E-3</v>
      </c>
      <c r="AK118" s="222">
        <v>1.7795153599999999E-2</v>
      </c>
      <c r="AL118" s="222">
        <v>1.7795153599999999E-2</v>
      </c>
      <c r="AM118" s="222">
        <v>61</v>
      </c>
      <c r="AN118" s="222">
        <v>56</v>
      </c>
      <c r="AO118" s="222" t="s">
        <v>250</v>
      </c>
      <c r="AP118" s="96"/>
      <c r="AQ118" s="67"/>
      <c r="AR118" s="82"/>
      <c r="AS118" s="82"/>
      <c r="AT118" s="80"/>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0"/>
      <c r="BY118" s="80"/>
      <c r="BZ118" s="84"/>
      <c r="CA118" s="84"/>
      <c r="CD118" s="141"/>
    </row>
    <row r="119" spans="2:82" s="150" customFormat="1" ht="12.75" customHeight="1" x14ac:dyDescent="0.2">
      <c r="B119" s="217">
        <f t="shared" si="1"/>
        <v>42658</v>
      </c>
      <c r="C119" s="222">
        <v>0.3856727942</v>
      </c>
      <c r="D119" s="222">
        <v>0.38489374479999999</v>
      </c>
      <c r="E119" s="222">
        <v>0</v>
      </c>
      <c r="F119" s="222">
        <v>0</v>
      </c>
      <c r="G119" s="222">
        <v>0</v>
      </c>
      <c r="H119" s="222">
        <v>0</v>
      </c>
      <c r="I119" s="222">
        <v>2.8128326000000001E-3</v>
      </c>
      <c r="J119" s="222">
        <v>2.8128326000000001E-3</v>
      </c>
      <c r="K119" s="222">
        <v>0.75145606649999996</v>
      </c>
      <c r="L119" s="222">
        <v>0.75145606649999996</v>
      </c>
      <c r="M119" s="222">
        <v>0.92779567039999999</v>
      </c>
      <c r="N119" s="222">
        <v>0.92469787969999995</v>
      </c>
      <c r="O119" s="222">
        <v>5.1442110999999997E-3</v>
      </c>
      <c r="P119" s="222">
        <v>5.1401535000000003E-3</v>
      </c>
      <c r="Q119" s="222">
        <v>0</v>
      </c>
      <c r="R119" s="222">
        <v>0</v>
      </c>
      <c r="S119" s="222">
        <v>0</v>
      </c>
      <c r="T119" s="222">
        <v>0</v>
      </c>
      <c r="U119" s="222">
        <v>1.0963413999999999E-3</v>
      </c>
      <c r="V119" s="222">
        <v>1.0963413999999999E-3</v>
      </c>
      <c r="W119" s="222">
        <v>5.7993072999999997E-3</v>
      </c>
      <c r="X119" s="222">
        <v>5.7993072999999997E-3</v>
      </c>
      <c r="Y119" s="222">
        <v>1.37252699E-2</v>
      </c>
      <c r="Z119" s="222">
        <v>1.3709135500000001E-2</v>
      </c>
      <c r="AA119" s="222">
        <v>7.8133171999999994E-3</v>
      </c>
      <c r="AB119" s="222">
        <v>7.8133171999999994E-3</v>
      </c>
      <c r="AC119" s="222">
        <v>0</v>
      </c>
      <c r="AD119" s="222">
        <v>0</v>
      </c>
      <c r="AE119" s="222">
        <v>0</v>
      </c>
      <c r="AF119" s="222">
        <v>0</v>
      </c>
      <c r="AG119" s="222">
        <v>0</v>
      </c>
      <c r="AH119" s="222">
        <v>0</v>
      </c>
      <c r="AI119" s="222">
        <v>1.01295407E-2</v>
      </c>
      <c r="AJ119" s="222">
        <v>1.01295407E-2</v>
      </c>
      <c r="AK119" s="222">
        <v>2.2975280599999998E-2</v>
      </c>
      <c r="AL119" s="222">
        <v>2.2975280599999998E-2</v>
      </c>
      <c r="AM119" s="222">
        <v>49</v>
      </c>
      <c r="AN119" s="222">
        <v>47</v>
      </c>
      <c r="AO119" s="222" t="s">
        <v>250</v>
      </c>
      <c r="AP119" s="96"/>
      <c r="AQ119" s="67"/>
      <c r="AR119" s="82"/>
      <c r="AS119" s="82"/>
      <c r="AT119" s="80"/>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0"/>
      <c r="BY119" s="80"/>
      <c r="BZ119" s="84"/>
      <c r="CA119" s="84"/>
      <c r="CD119" s="141"/>
    </row>
    <row r="120" spans="2:82" s="150" customFormat="1" ht="12.75" customHeight="1" x14ac:dyDescent="0.2">
      <c r="B120" s="217">
        <f t="shared" si="1"/>
        <v>42659</v>
      </c>
      <c r="C120" s="222">
        <v>0.1556532058</v>
      </c>
      <c r="D120" s="222">
        <v>0.1543405887</v>
      </c>
      <c r="E120" s="222">
        <v>2.8467316784999999</v>
      </c>
      <c r="F120" s="222">
        <v>2.8467316784999999</v>
      </c>
      <c r="G120" s="222">
        <v>0</v>
      </c>
      <c r="H120" s="222">
        <v>0</v>
      </c>
      <c r="I120" s="222">
        <v>1.7676454999999999E-3</v>
      </c>
      <c r="J120" s="222">
        <v>1.1179607999999999E-3</v>
      </c>
      <c r="K120" s="222">
        <v>0.1170426566</v>
      </c>
      <c r="L120" s="222">
        <v>0.1121659394</v>
      </c>
      <c r="M120" s="222">
        <v>0.15775626919999999</v>
      </c>
      <c r="N120" s="222">
        <v>0.15767559740000001</v>
      </c>
      <c r="O120" s="222">
        <v>1.3930074000000001E-3</v>
      </c>
      <c r="P120" s="222">
        <v>1.3848922E-3</v>
      </c>
      <c r="Q120" s="222">
        <v>2.7580772199999999E-2</v>
      </c>
      <c r="R120" s="222">
        <v>2.7580772199999999E-2</v>
      </c>
      <c r="S120" s="222">
        <v>0</v>
      </c>
      <c r="T120" s="222">
        <v>0</v>
      </c>
      <c r="U120" s="222">
        <v>1.2656100000000001E-5</v>
      </c>
      <c r="V120" s="222">
        <v>8.4373999999999999E-6</v>
      </c>
      <c r="W120" s="222">
        <v>9.503542E-4</v>
      </c>
      <c r="X120" s="222">
        <v>9.3016080000000003E-4</v>
      </c>
      <c r="Y120" s="222">
        <v>1.2262088E-3</v>
      </c>
      <c r="Z120" s="222">
        <v>1.2181416E-3</v>
      </c>
      <c r="AA120" s="222">
        <v>1.22259016E-2</v>
      </c>
      <c r="AB120" s="222">
        <v>1.22259016E-2</v>
      </c>
      <c r="AC120" s="222">
        <v>0</v>
      </c>
      <c r="AD120" s="222">
        <v>0</v>
      </c>
      <c r="AE120" s="222">
        <v>0</v>
      </c>
      <c r="AF120" s="222">
        <v>0</v>
      </c>
      <c r="AG120" s="222">
        <v>0</v>
      </c>
      <c r="AH120" s="222">
        <v>0</v>
      </c>
      <c r="AI120" s="222">
        <v>1.4905292699999999E-2</v>
      </c>
      <c r="AJ120" s="222">
        <v>1.4905292699999999E-2</v>
      </c>
      <c r="AK120" s="222">
        <v>3.6705592500000002E-2</v>
      </c>
      <c r="AL120" s="222">
        <v>3.6705592500000002E-2</v>
      </c>
      <c r="AM120" s="222">
        <v>61</v>
      </c>
      <c r="AN120" s="222">
        <v>54</v>
      </c>
      <c r="AO120" s="222" t="s">
        <v>250</v>
      </c>
      <c r="AP120" s="96"/>
      <c r="AQ120" s="67"/>
      <c r="AR120" s="82"/>
      <c r="AS120" s="82"/>
      <c r="AT120" s="80"/>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0"/>
      <c r="BY120" s="80"/>
      <c r="BZ120" s="84"/>
      <c r="CA120" s="84"/>
      <c r="CD120" s="141"/>
    </row>
    <row r="121" spans="2:82" s="150" customFormat="1" ht="12.75" customHeight="1" x14ac:dyDescent="0.2">
      <c r="B121" s="217">
        <f t="shared" si="1"/>
        <v>42660</v>
      </c>
      <c r="C121" s="222">
        <v>0.20015016290000001</v>
      </c>
      <c r="D121" s="222">
        <v>0.20011973120000001</v>
      </c>
      <c r="E121" s="222">
        <v>0</v>
      </c>
      <c r="F121" s="222">
        <v>0</v>
      </c>
      <c r="G121" s="222">
        <v>0</v>
      </c>
      <c r="H121" s="222">
        <v>0</v>
      </c>
      <c r="I121" s="222">
        <v>2.1388958999999999E-3</v>
      </c>
      <c r="J121" s="222">
        <v>2.0967085999999998E-3</v>
      </c>
      <c r="K121" s="222">
        <v>0.22197419809999999</v>
      </c>
      <c r="L121" s="222">
        <v>0.22197419809999999</v>
      </c>
      <c r="M121" s="222">
        <v>0.61442689100000003</v>
      </c>
      <c r="N121" s="222">
        <v>0.61438655519999996</v>
      </c>
      <c r="O121" s="222">
        <v>4.9225676999999999E-3</v>
      </c>
      <c r="P121" s="222">
        <v>4.9185100999999997E-3</v>
      </c>
      <c r="Q121" s="222">
        <v>0</v>
      </c>
      <c r="R121" s="222">
        <v>0</v>
      </c>
      <c r="S121" s="222">
        <v>0</v>
      </c>
      <c r="T121" s="222">
        <v>0</v>
      </c>
      <c r="U121" s="222">
        <v>2.1093500000000001E-5</v>
      </c>
      <c r="V121" s="222">
        <v>1.68748E-5</v>
      </c>
      <c r="W121" s="222">
        <v>6.2019142999999999E-3</v>
      </c>
      <c r="X121" s="222">
        <v>6.2019142999999999E-3</v>
      </c>
      <c r="Y121" s="222">
        <v>1.45783723E-2</v>
      </c>
      <c r="Z121" s="222">
        <v>1.45703051E-2</v>
      </c>
      <c r="AA121" s="222">
        <v>3.7709843999999999E-3</v>
      </c>
      <c r="AB121" s="222">
        <v>3.7709843999999999E-3</v>
      </c>
      <c r="AC121" s="222">
        <v>0</v>
      </c>
      <c r="AD121" s="222">
        <v>0</v>
      </c>
      <c r="AE121" s="222">
        <v>0</v>
      </c>
      <c r="AF121" s="222">
        <v>0</v>
      </c>
      <c r="AG121" s="222">
        <v>0</v>
      </c>
      <c r="AH121" s="222">
        <v>0</v>
      </c>
      <c r="AI121" s="222">
        <v>1.47374346E-2</v>
      </c>
      <c r="AJ121" s="222">
        <v>1.47374346E-2</v>
      </c>
      <c r="AK121" s="222">
        <v>3.2198065000000001E-3</v>
      </c>
      <c r="AL121" s="222">
        <v>3.2198065000000001E-3</v>
      </c>
      <c r="AM121" s="222">
        <v>127</v>
      </c>
      <c r="AN121" s="222">
        <v>108</v>
      </c>
      <c r="AO121" s="222" t="s">
        <v>250</v>
      </c>
      <c r="AP121" s="96"/>
      <c r="AQ121" s="67"/>
      <c r="AR121" s="82"/>
      <c r="AS121" s="82"/>
      <c r="AT121" s="80"/>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0"/>
      <c r="BY121" s="80"/>
      <c r="BZ121" s="84"/>
      <c r="CA121" s="84"/>
      <c r="CD121" s="141"/>
    </row>
    <row r="122" spans="2:82" s="150" customFormat="1" ht="12.75" customHeight="1" x14ac:dyDescent="0.2">
      <c r="B122" s="217">
        <f t="shared" si="1"/>
        <v>42661</v>
      </c>
      <c r="C122" s="222">
        <v>1.14293569E-2</v>
      </c>
      <c r="D122" s="222">
        <v>1.1388781299999999E-2</v>
      </c>
      <c r="E122" s="222">
        <v>0</v>
      </c>
      <c r="F122" s="222">
        <v>0</v>
      </c>
      <c r="G122" s="222">
        <v>0</v>
      </c>
      <c r="H122" s="222">
        <v>0</v>
      </c>
      <c r="I122" s="222">
        <v>5.7585609999999997E-3</v>
      </c>
      <c r="J122" s="222">
        <v>5.6741863999999996E-3</v>
      </c>
      <c r="K122" s="222">
        <v>2.6806813E-3</v>
      </c>
      <c r="L122" s="222">
        <v>2.6806813E-3</v>
      </c>
      <c r="M122" s="222">
        <v>3.22938735E-2</v>
      </c>
      <c r="N122" s="222">
        <v>3.22938735E-2</v>
      </c>
      <c r="O122" s="222">
        <v>1.5291919999999999E-4</v>
      </c>
      <c r="P122" s="222">
        <v>1.4886160000000001E-4</v>
      </c>
      <c r="Q122" s="222">
        <v>0</v>
      </c>
      <c r="R122" s="222">
        <v>0</v>
      </c>
      <c r="S122" s="222">
        <v>0</v>
      </c>
      <c r="T122" s="222">
        <v>0</v>
      </c>
      <c r="U122" s="222">
        <v>8.2264999999999999E-5</v>
      </c>
      <c r="V122" s="222">
        <v>7.3827599999999998E-5</v>
      </c>
      <c r="W122" s="222">
        <v>2.9028100000000001E-5</v>
      </c>
      <c r="X122" s="222">
        <v>2.9028100000000001E-5</v>
      </c>
      <c r="Y122" s="222">
        <v>4.2755979999999999E-4</v>
      </c>
      <c r="Z122" s="222">
        <v>4.2755979999999999E-4</v>
      </c>
      <c r="AA122" s="222">
        <v>2.5846584999999998E-3</v>
      </c>
      <c r="AB122" s="222">
        <v>2.5846584999999998E-3</v>
      </c>
      <c r="AC122" s="222">
        <v>0</v>
      </c>
      <c r="AD122" s="222">
        <v>0</v>
      </c>
      <c r="AE122" s="222">
        <v>0</v>
      </c>
      <c r="AF122" s="222">
        <v>0</v>
      </c>
      <c r="AG122" s="222">
        <v>2.177917E-4</v>
      </c>
      <c r="AH122" s="222">
        <v>2.177917E-4</v>
      </c>
      <c r="AI122" s="222">
        <v>5.7601824999999997E-3</v>
      </c>
      <c r="AJ122" s="222">
        <v>5.7601824999999997E-3</v>
      </c>
      <c r="AK122" s="222">
        <v>5.258782E-3</v>
      </c>
      <c r="AL122" s="222">
        <v>5.258782E-3</v>
      </c>
      <c r="AM122" s="222">
        <v>82</v>
      </c>
      <c r="AN122" s="222">
        <v>71</v>
      </c>
      <c r="AO122" s="222" t="s">
        <v>250</v>
      </c>
      <c r="AP122" s="96"/>
      <c r="AQ122" s="67"/>
      <c r="AR122" s="82"/>
      <c r="AS122" s="82"/>
      <c r="AT122" s="80"/>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0"/>
      <c r="BY122" s="80"/>
      <c r="BZ122" s="84"/>
      <c r="CA122" s="84"/>
      <c r="CD122" s="141"/>
    </row>
    <row r="123" spans="2:82" s="150" customFormat="1" ht="12.75" customHeight="1" x14ac:dyDescent="0.2">
      <c r="B123" s="217">
        <f t="shared" si="1"/>
        <v>42662</v>
      </c>
      <c r="C123" s="222">
        <v>8.6565822799999997E-2</v>
      </c>
      <c r="D123" s="222">
        <v>8.6429894800000004E-2</v>
      </c>
      <c r="E123" s="222">
        <v>0</v>
      </c>
      <c r="F123" s="222">
        <v>0</v>
      </c>
      <c r="G123" s="222">
        <v>0</v>
      </c>
      <c r="H123" s="222">
        <v>0</v>
      </c>
      <c r="I123" s="222">
        <v>3.2267983E-3</v>
      </c>
      <c r="J123" s="222">
        <v>3.1635173999999999E-3</v>
      </c>
      <c r="K123" s="222">
        <v>4.8590559999999996E-3</v>
      </c>
      <c r="L123" s="222">
        <v>4.7681855E-3</v>
      </c>
      <c r="M123" s="222">
        <v>0.33416528270000001</v>
      </c>
      <c r="N123" s="222">
        <v>0.3338183945</v>
      </c>
      <c r="O123" s="222">
        <v>8.6400439999999995E-4</v>
      </c>
      <c r="P123" s="222">
        <v>8.5588920000000005E-4</v>
      </c>
      <c r="Q123" s="222">
        <v>0</v>
      </c>
      <c r="R123" s="222">
        <v>0</v>
      </c>
      <c r="S123" s="222">
        <v>0</v>
      </c>
      <c r="T123" s="222">
        <v>0</v>
      </c>
      <c r="U123" s="222">
        <v>3.00583E-5</v>
      </c>
      <c r="V123" s="222">
        <v>2.1620900000000002E-5</v>
      </c>
      <c r="W123" s="222">
        <v>5.1745700000000002E-5</v>
      </c>
      <c r="X123" s="222">
        <v>4.1649000000000001E-5</v>
      </c>
      <c r="Y123" s="222">
        <v>3.3367803999999998E-3</v>
      </c>
      <c r="Z123" s="222">
        <v>3.3287132000000001E-3</v>
      </c>
      <c r="AA123" s="222">
        <v>3.0844979000000002E-3</v>
      </c>
      <c r="AB123" s="222">
        <v>3.0844979000000002E-3</v>
      </c>
      <c r="AC123" s="222">
        <v>0</v>
      </c>
      <c r="AD123" s="222">
        <v>0</v>
      </c>
      <c r="AE123" s="222">
        <v>0</v>
      </c>
      <c r="AF123" s="222">
        <v>0</v>
      </c>
      <c r="AG123" s="222">
        <v>0</v>
      </c>
      <c r="AH123" s="222">
        <v>0</v>
      </c>
      <c r="AI123" s="222">
        <v>1.4223763E-3</v>
      </c>
      <c r="AJ123" s="222">
        <v>1.4223763E-3</v>
      </c>
      <c r="AK123" s="222">
        <v>1.11286515E-2</v>
      </c>
      <c r="AL123" s="222">
        <v>1.11286515E-2</v>
      </c>
      <c r="AM123" s="222">
        <v>88</v>
      </c>
      <c r="AN123" s="222">
        <v>72</v>
      </c>
      <c r="AO123" s="222" t="s">
        <v>250</v>
      </c>
      <c r="AP123" s="96"/>
      <c r="AQ123" s="67"/>
      <c r="AR123" s="82"/>
      <c r="AS123" s="82"/>
      <c r="AT123" s="80"/>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0"/>
      <c r="BY123" s="80"/>
      <c r="BZ123" s="84"/>
      <c r="CA123" s="84"/>
      <c r="CD123" s="141"/>
    </row>
    <row r="124" spans="2:82" s="150" customFormat="1" ht="12.75" customHeight="1" x14ac:dyDescent="0.2">
      <c r="B124" s="217">
        <f t="shared" si="1"/>
        <v>42663</v>
      </c>
      <c r="C124" s="222">
        <v>6.4619210499999996E-2</v>
      </c>
      <c r="D124" s="222">
        <v>6.4085642400000004E-2</v>
      </c>
      <c r="E124" s="222">
        <v>0</v>
      </c>
      <c r="F124" s="222">
        <v>0</v>
      </c>
      <c r="G124" s="222">
        <v>0</v>
      </c>
      <c r="H124" s="222">
        <v>0</v>
      </c>
      <c r="I124" s="222">
        <v>1.19115855E-2</v>
      </c>
      <c r="J124" s="222">
        <v>1.1869398200000001E-2</v>
      </c>
      <c r="K124" s="222">
        <v>6.32243371E-2</v>
      </c>
      <c r="L124" s="222">
        <v>6.1578568600000001E-2</v>
      </c>
      <c r="M124" s="222">
        <v>0.18365692719999999</v>
      </c>
      <c r="N124" s="222">
        <v>0.1829308825</v>
      </c>
      <c r="O124" s="222">
        <v>4.6053210000000002E-4</v>
      </c>
      <c r="P124" s="222">
        <v>4.5444570000000001E-4</v>
      </c>
      <c r="Q124" s="222">
        <v>0</v>
      </c>
      <c r="R124" s="222">
        <v>0</v>
      </c>
      <c r="S124" s="222">
        <v>0</v>
      </c>
      <c r="T124" s="222">
        <v>0</v>
      </c>
      <c r="U124" s="222">
        <v>6.9608899999999997E-5</v>
      </c>
      <c r="V124" s="222">
        <v>6.5390199999999996E-5</v>
      </c>
      <c r="W124" s="222">
        <v>9.2637470000000001E-4</v>
      </c>
      <c r="X124" s="222">
        <v>9.1627799999999997E-4</v>
      </c>
      <c r="Y124" s="222">
        <v>9.5797579999999996E-4</v>
      </c>
      <c r="Z124" s="222">
        <v>9.4990859999999995E-4</v>
      </c>
      <c r="AA124" s="222">
        <v>7.4430659000000003E-3</v>
      </c>
      <c r="AB124" s="222">
        <v>7.4430659000000003E-3</v>
      </c>
      <c r="AC124" s="222">
        <v>0</v>
      </c>
      <c r="AD124" s="222">
        <v>0</v>
      </c>
      <c r="AE124" s="222">
        <v>0</v>
      </c>
      <c r="AF124" s="222">
        <v>0</v>
      </c>
      <c r="AG124" s="222">
        <v>4.3874752000000001E-3</v>
      </c>
      <c r="AH124" s="222">
        <v>4.3874752000000001E-3</v>
      </c>
      <c r="AI124" s="222">
        <v>2.0079865E-3</v>
      </c>
      <c r="AJ124" s="222">
        <v>2.0079865E-3</v>
      </c>
      <c r="AK124" s="222">
        <v>1.9602198099999999E-2</v>
      </c>
      <c r="AL124" s="222">
        <v>1.9602198099999999E-2</v>
      </c>
      <c r="AM124" s="222">
        <v>59</v>
      </c>
      <c r="AN124" s="222">
        <v>55</v>
      </c>
      <c r="AO124" s="222" t="s">
        <v>250</v>
      </c>
      <c r="AP124" s="96"/>
      <c r="AQ124" s="67"/>
      <c r="AR124" s="82"/>
      <c r="AS124" s="82"/>
      <c r="AT124" s="80"/>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0"/>
      <c r="BY124" s="80"/>
      <c r="BZ124" s="84"/>
      <c r="CA124" s="84"/>
      <c r="CD124" s="141"/>
    </row>
    <row r="125" spans="2:82" s="150" customFormat="1" ht="12.75" customHeight="1" x14ac:dyDescent="0.2">
      <c r="B125" s="217">
        <f t="shared" si="1"/>
        <v>42664</v>
      </c>
      <c r="C125" s="222">
        <v>1.022965538</v>
      </c>
      <c r="D125" s="222">
        <v>0.51125252129999998</v>
      </c>
      <c r="E125" s="222">
        <v>0</v>
      </c>
      <c r="F125" s="222">
        <v>0</v>
      </c>
      <c r="G125" s="222">
        <v>0</v>
      </c>
      <c r="H125" s="222">
        <v>0</v>
      </c>
      <c r="I125" s="222">
        <v>6.1962500000000004E-3</v>
      </c>
      <c r="J125" s="222">
        <v>6.1793750999999996E-3</v>
      </c>
      <c r="K125" s="222">
        <v>4.0683376352999998</v>
      </c>
      <c r="L125" s="222">
        <v>1.526126619</v>
      </c>
      <c r="M125" s="222">
        <v>0.80529084709999998</v>
      </c>
      <c r="N125" s="222">
        <v>0.80175742969999997</v>
      </c>
      <c r="O125" s="222">
        <v>6.7816858999999998E-3</v>
      </c>
      <c r="P125" s="222">
        <v>4.8109850999999999E-3</v>
      </c>
      <c r="Q125" s="222">
        <v>0</v>
      </c>
      <c r="R125" s="222">
        <v>0</v>
      </c>
      <c r="S125" s="222">
        <v>0</v>
      </c>
      <c r="T125" s="222">
        <v>0</v>
      </c>
      <c r="U125" s="222">
        <v>4.53511E-5</v>
      </c>
      <c r="V125" s="222">
        <v>4.1132399999999999E-5</v>
      </c>
      <c r="W125" s="222">
        <v>2.0563245800000001E-2</v>
      </c>
      <c r="X125" s="222">
        <v>1.07858282E-2</v>
      </c>
      <c r="Y125" s="222">
        <v>1.04500016E-2</v>
      </c>
      <c r="Z125" s="222">
        <v>1.04338672E-2</v>
      </c>
      <c r="AA125" s="222">
        <v>5.7870791999999997E-3</v>
      </c>
      <c r="AB125" s="222">
        <v>5.7870791999999997E-3</v>
      </c>
      <c r="AC125" s="222">
        <v>0</v>
      </c>
      <c r="AD125" s="222">
        <v>0</v>
      </c>
      <c r="AE125" s="222">
        <v>0</v>
      </c>
      <c r="AF125" s="222">
        <v>0</v>
      </c>
      <c r="AG125" s="222">
        <v>3.8105641999999999E-3</v>
      </c>
      <c r="AH125" s="222">
        <v>3.8105641999999999E-3</v>
      </c>
      <c r="AI125" s="222">
        <v>6.4038487999999996E-3</v>
      </c>
      <c r="AJ125" s="222">
        <v>6.4038487999999996E-3</v>
      </c>
      <c r="AK125" s="222">
        <v>1.0608319499999999E-2</v>
      </c>
      <c r="AL125" s="222">
        <v>1.0608319499999999E-2</v>
      </c>
      <c r="AM125" s="222">
        <v>156</v>
      </c>
      <c r="AN125" s="222">
        <v>140</v>
      </c>
      <c r="AO125" s="222" t="s">
        <v>250</v>
      </c>
      <c r="AP125" s="96"/>
      <c r="AQ125" s="67"/>
      <c r="AR125" s="82"/>
      <c r="AS125" s="82"/>
      <c r="AT125" s="80"/>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0"/>
      <c r="BY125" s="80"/>
      <c r="BZ125" s="84"/>
      <c r="CA125" s="84"/>
      <c r="CD125" s="141"/>
    </row>
    <row r="126" spans="2:82" s="150" customFormat="1" ht="12.75" customHeight="1" x14ac:dyDescent="0.2">
      <c r="B126" s="217">
        <f t="shared" si="1"/>
        <v>42665</v>
      </c>
      <c r="C126" s="222">
        <v>1.1124627995</v>
      </c>
      <c r="D126" s="222">
        <v>1.1123994001999999</v>
      </c>
      <c r="E126" s="222">
        <v>0</v>
      </c>
      <c r="F126" s="222">
        <v>0</v>
      </c>
      <c r="G126" s="222">
        <v>0</v>
      </c>
      <c r="H126" s="222">
        <v>0</v>
      </c>
      <c r="I126" s="222">
        <v>2.9235770000000001E-3</v>
      </c>
      <c r="J126" s="222">
        <v>2.9235770000000001E-3</v>
      </c>
      <c r="K126" s="222">
        <v>3.8928521190000001</v>
      </c>
      <c r="L126" s="222">
        <v>3.8928521190000001</v>
      </c>
      <c r="M126" s="222">
        <v>1.3076342348000001</v>
      </c>
      <c r="N126" s="222">
        <v>1.3073821353999999</v>
      </c>
      <c r="O126" s="222">
        <v>9.9820774000000008E-3</v>
      </c>
      <c r="P126" s="222">
        <v>9.9757374999999999E-3</v>
      </c>
      <c r="Q126" s="222">
        <v>0</v>
      </c>
      <c r="R126" s="222">
        <v>0</v>
      </c>
      <c r="S126" s="222">
        <v>0</v>
      </c>
      <c r="T126" s="222">
        <v>0</v>
      </c>
      <c r="U126" s="222">
        <v>3.37496E-5</v>
      </c>
      <c r="V126" s="222">
        <v>3.37496E-5</v>
      </c>
      <c r="W126" s="222">
        <v>2.87138285E-2</v>
      </c>
      <c r="X126" s="222">
        <v>2.87138285E-2</v>
      </c>
      <c r="Y126" s="222">
        <v>1.6685918800000001E-2</v>
      </c>
      <c r="Z126" s="222">
        <v>1.6660708900000001E-2</v>
      </c>
      <c r="AA126" s="222">
        <v>2.5910745400000001E-2</v>
      </c>
      <c r="AB126" s="222">
        <v>2.5910745400000001E-2</v>
      </c>
      <c r="AC126" s="222">
        <v>0</v>
      </c>
      <c r="AD126" s="222">
        <v>0</v>
      </c>
      <c r="AE126" s="222">
        <v>0</v>
      </c>
      <c r="AF126" s="222">
        <v>0</v>
      </c>
      <c r="AG126" s="222">
        <v>8.6325684000000003E-3</v>
      </c>
      <c r="AH126" s="222">
        <v>8.6325684000000003E-3</v>
      </c>
      <c r="AI126" s="222">
        <v>6.3064154600000005E-2</v>
      </c>
      <c r="AJ126" s="222">
        <v>6.3064154600000005E-2</v>
      </c>
      <c r="AK126" s="222">
        <v>3.6135849099999999E-2</v>
      </c>
      <c r="AL126" s="222">
        <v>3.6135849099999999E-2</v>
      </c>
      <c r="AM126" s="222">
        <v>78</v>
      </c>
      <c r="AN126" s="222">
        <v>73</v>
      </c>
      <c r="AO126" s="222" t="s">
        <v>250</v>
      </c>
      <c r="AP126" s="96"/>
      <c r="AQ126" s="67"/>
      <c r="AR126" s="82"/>
      <c r="AS126" s="82"/>
      <c r="AT126" s="80"/>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0"/>
      <c r="BY126" s="80"/>
      <c r="BZ126" s="84"/>
      <c r="CA126" s="84"/>
      <c r="CD126" s="141"/>
    </row>
    <row r="127" spans="2:82" s="150" customFormat="1" ht="12.75" customHeight="1" x14ac:dyDescent="0.2">
      <c r="B127" s="217">
        <f t="shared" si="1"/>
        <v>42666</v>
      </c>
      <c r="C127" s="222">
        <v>2.8778670999999999E-2</v>
      </c>
      <c r="D127" s="222">
        <v>2.85555054E-2</v>
      </c>
      <c r="E127" s="222">
        <v>0</v>
      </c>
      <c r="F127" s="222">
        <v>0</v>
      </c>
      <c r="G127" s="222">
        <v>0</v>
      </c>
      <c r="H127" s="222">
        <v>0</v>
      </c>
      <c r="I127" s="222">
        <v>1.4048359E-3</v>
      </c>
      <c r="J127" s="222">
        <v>9.829623999999999E-4</v>
      </c>
      <c r="K127" s="222">
        <v>4.2027624600000001E-2</v>
      </c>
      <c r="L127" s="222">
        <v>4.2027624600000001E-2</v>
      </c>
      <c r="M127" s="222">
        <v>7.8168792099999995E-2</v>
      </c>
      <c r="N127" s="222">
        <v>7.8088120299999994E-2</v>
      </c>
      <c r="O127" s="222">
        <v>3.4032700000000002E-4</v>
      </c>
      <c r="P127" s="222">
        <v>3.3424060000000001E-4</v>
      </c>
      <c r="Q127" s="222">
        <v>0</v>
      </c>
      <c r="R127" s="222">
        <v>0</v>
      </c>
      <c r="S127" s="222">
        <v>0</v>
      </c>
      <c r="T127" s="222">
        <v>0</v>
      </c>
      <c r="U127" s="222">
        <v>1.68748E-5</v>
      </c>
      <c r="V127" s="222">
        <v>8.4373999999999999E-6</v>
      </c>
      <c r="W127" s="222">
        <v>3.7862719999999999E-4</v>
      </c>
      <c r="X127" s="222">
        <v>3.7862719999999999E-4</v>
      </c>
      <c r="Y127" s="222">
        <v>1.0184795E-3</v>
      </c>
      <c r="Z127" s="222">
        <v>1.0104122999999999E-3</v>
      </c>
      <c r="AA127" s="222">
        <v>1.3203517200000001E-2</v>
      </c>
      <c r="AB127" s="222">
        <v>1.3203517200000001E-2</v>
      </c>
      <c r="AC127" s="222">
        <v>0</v>
      </c>
      <c r="AD127" s="222">
        <v>0</v>
      </c>
      <c r="AE127" s="222">
        <v>0</v>
      </c>
      <c r="AF127" s="222">
        <v>0</v>
      </c>
      <c r="AG127" s="222">
        <v>4.3162842000000002E-3</v>
      </c>
      <c r="AH127" s="222">
        <v>4.3162842000000002E-3</v>
      </c>
      <c r="AI127" s="222">
        <v>3.40600452E-2</v>
      </c>
      <c r="AJ127" s="222">
        <v>3.40600452E-2</v>
      </c>
      <c r="AK127" s="222">
        <v>1.7034823399999999E-2</v>
      </c>
      <c r="AL127" s="222">
        <v>1.7034823399999999E-2</v>
      </c>
      <c r="AM127" s="222">
        <v>33</v>
      </c>
      <c r="AN127" s="222">
        <v>33</v>
      </c>
      <c r="AO127" s="222" t="s">
        <v>250</v>
      </c>
      <c r="AP127" s="96"/>
      <c r="AQ127" s="67"/>
      <c r="AR127" s="82"/>
      <c r="AS127" s="82"/>
      <c r="AT127" s="80"/>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0"/>
      <c r="BY127" s="80"/>
      <c r="BZ127" s="84"/>
      <c r="CA127" s="84"/>
      <c r="CD127" s="141"/>
    </row>
    <row r="128" spans="2:82" s="150" customFormat="1" ht="12.75" customHeight="1" x14ac:dyDescent="0.2">
      <c r="B128" s="217">
        <f t="shared" si="1"/>
        <v>42667</v>
      </c>
      <c r="C128" s="222">
        <v>0.16039547500000001</v>
      </c>
      <c r="D128" s="222">
        <v>0.15960678810000001</v>
      </c>
      <c r="E128" s="222">
        <v>0</v>
      </c>
      <c r="F128" s="222">
        <v>0</v>
      </c>
      <c r="G128" s="222">
        <v>0</v>
      </c>
      <c r="H128" s="222">
        <v>0</v>
      </c>
      <c r="I128" s="222">
        <v>1.0968678999999999E-3</v>
      </c>
      <c r="J128" s="222">
        <v>9.4921250000000001E-4</v>
      </c>
      <c r="K128" s="222">
        <v>9.5296697700000002E-2</v>
      </c>
      <c r="L128" s="222">
        <v>9.5195730199999995E-2</v>
      </c>
      <c r="M128" s="222">
        <v>0.55955382590000002</v>
      </c>
      <c r="N128" s="222">
        <v>0.55678073559999997</v>
      </c>
      <c r="O128" s="222">
        <v>1.9889601000000002E-3</v>
      </c>
      <c r="P128" s="222">
        <v>1.9628394999999998E-3</v>
      </c>
      <c r="Q128" s="222">
        <v>0</v>
      </c>
      <c r="R128" s="222">
        <v>0</v>
      </c>
      <c r="S128" s="222">
        <v>0</v>
      </c>
      <c r="T128" s="222">
        <v>0</v>
      </c>
      <c r="U128" s="222">
        <v>2.9530899999999999E-5</v>
      </c>
      <c r="V128" s="222">
        <v>1.68748E-5</v>
      </c>
      <c r="W128" s="222">
        <v>5.1240888E-3</v>
      </c>
      <c r="X128" s="222">
        <v>5.1139921E-3</v>
      </c>
      <c r="Y128" s="222">
        <v>3.7582897E-3</v>
      </c>
      <c r="Z128" s="222">
        <v>3.6866936000000002E-3</v>
      </c>
      <c r="AA128" s="222">
        <v>4.0045469000000002E-3</v>
      </c>
      <c r="AB128" s="222">
        <v>4.0045469000000002E-3</v>
      </c>
      <c r="AC128" s="222">
        <v>0</v>
      </c>
      <c r="AD128" s="222">
        <v>0</v>
      </c>
      <c r="AE128" s="222">
        <v>0</v>
      </c>
      <c r="AF128" s="222">
        <v>0</v>
      </c>
      <c r="AG128" s="222">
        <v>4.3874752000000001E-3</v>
      </c>
      <c r="AH128" s="222">
        <v>4.3874752000000001E-3</v>
      </c>
      <c r="AI128" s="222">
        <v>2.8207729999999999E-3</v>
      </c>
      <c r="AJ128" s="222">
        <v>2.8207729999999999E-3</v>
      </c>
      <c r="AK128" s="222">
        <v>5.2799583000000001E-3</v>
      </c>
      <c r="AL128" s="222">
        <v>5.2799583000000001E-3</v>
      </c>
      <c r="AM128" s="222">
        <v>74</v>
      </c>
      <c r="AN128" s="222">
        <v>65</v>
      </c>
      <c r="AO128" s="222" t="s">
        <v>250</v>
      </c>
      <c r="AP128" s="96"/>
      <c r="AQ128" s="67"/>
      <c r="AR128" s="82"/>
      <c r="AS128" s="82"/>
      <c r="AT128" s="80"/>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0"/>
      <c r="BY128" s="80"/>
      <c r="BZ128" s="84"/>
      <c r="CA128" s="84"/>
      <c r="CD128" s="141"/>
    </row>
    <row r="129" spans="2:82" s="150" customFormat="1" ht="12.75" customHeight="1" x14ac:dyDescent="0.2">
      <c r="B129" s="217">
        <f t="shared" si="1"/>
        <v>42668</v>
      </c>
      <c r="C129" s="222">
        <v>1.6365104599999999E-2</v>
      </c>
      <c r="D129" s="222">
        <v>1.6324529000000001E-2</v>
      </c>
      <c r="E129" s="222">
        <v>0</v>
      </c>
      <c r="F129" s="222">
        <v>0</v>
      </c>
      <c r="G129" s="222">
        <v>0</v>
      </c>
      <c r="H129" s="222">
        <v>0</v>
      </c>
      <c r="I129" s="222">
        <v>2.6107587099999999E-2</v>
      </c>
      <c r="J129" s="222">
        <v>2.6107587099999999E-2</v>
      </c>
      <c r="K129" s="222">
        <v>1.6326390699999999E-2</v>
      </c>
      <c r="L129" s="222">
        <v>1.6326390699999999E-2</v>
      </c>
      <c r="M129" s="222">
        <v>2.1055267000000002E-3</v>
      </c>
      <c r="N129" s="222">
        <v>1.9441831E-3</v>
      </c>
      <c r="O129" s="222">
        <v>1.1183640000000001E-4</v>
      </c>
      <c r="P129" s="222">
        <v>1.077788E-4</v>
      </c>
      <c r="Q129" s="222">
        <v>0</v>
      </c>
      <c r="R129" s="222">
        <v>0</v>
      </c>
      <c r="S129" s="222">
        <v>0</v>
      </c>
      <c r="T129" s="222">
        <v>0</v>
      </c>
      <c r="U129" s="222">
        <v>1.7033099999999999E-4</v>
      </c>
      <c r="V129" s="222">
        <v>1.7033099999999999E-4</v>
      </c>
      <c r="W129" s="222">
        <v>1.085398E-4</v>
      </c>
      <c r="X129" s="222">
        <v>1.085398E-4</v>
      </c>
      <c r="Y129" s="222">
        <v>3.2268799999999998E-5</v>
      </c>
      <c r="Z129" s="222">
        <v>1.6134399999999999E-5</v>
      </c>
      <c r="AA129" s="222">
        <v>8.2799354000000006E-3</v>
      </c>
      <c r="AB129" s="222">
        <v>8.2799354000000006E-3</v>
      </c>
      <c r="AC129" s="222">
        <v>0</v>
      </c>
      <c r="AD129" s="222">
        <v>0</v>
      </c>
      <c r="AE129" s="222">
        <v>0</v>
      </c>
      <c r="AF129" s="222">
        <v>0</v>
      </c>
      <c r="AG129" s="222">
        <v>7.2134944000000001E-3</v>
      </c>
      <c r="AH129" s="222">
        <v>7.2134944000000001E-3</v>
      </c>
      <c r="AI129" s="222">
        <v>0</v>
      </c>
      <c r="AJ129" s="222">
        <v>0</v>
      </c>
      <c r="AK129" s="222">
        <v>1.91302691E-2</v>
      </c>
      <c r="AL129" s="222">
        <v>1.91302691E-2</v>
      </c>
      <c r="AM129" s="222">
        <v>62</v>
      </c>
      <c r="AN129" s="222">
        <v>57</v>
      </c>
      <c r="AO129" s="222" t="s">
        <v>250</v>
      </c>
      <c r="AP129" s="96"/>
      <c r="AQ129" s="67"/>
      <c r="AR129" s="82"/>
      <c r="AS129" s="82"/>
      <c r="AT129" s="80"/>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0"/>
      <c r="BY129" s="80"/>
      <c r="BZ129" s="84"/>
      <c r="CA129" s="84"/>
      <c r="CD129" s="141"/>
    </row>
    <row r="130" spans="2:82" s="150" customFormat="1" ht="12.75" customHeight="1" x14ac:dyDescent="0.2">
      <c r="B130" s="217">
        <f t="shared" si="1"/>
        <v>42669</v>
      </c>
      <c r="C130" s="222">
        <v>0.3531546129</v>
      </c>
      <c r="D130" s="222">
        <v>0.35271081830000001</v>
      </c>
      <c r="E130" s="222">
        <v>0</v>
      </c>
      <c r="F130" s="222">
        <v>0</v>
      </c>
      <c r="G130" s="222">
        <v>0</v>
      </c>
      <c r="H130" s="222">
        <v>0</v>
      </c>
      <c r="I130" s="222">
        <v>5.7279762000000001E-3</v>
      </c>
      <c r="J130" s="222">
        <v>5.3957507999999998E-3</v>
      </c>
      <c r="K130" s="222">
        <v>0.41088022210000003</v>
      </c>
      <c r="L130" s="222">
        <v>0.41088022210000003</v>
      </c>
      <c r="M130" s="222">
        <v>1.0650328451</v>
      </c>
      <c r="N130" s="222">
        <v>1.0639034424</v>
      </c>
      <c r="O130" s="222">
        <v>3.7603334E-3</v>
      </c>
      <c r="P130" s="222">
        <v>3.7402991999999999E-3</v>
      </c>
      <c r="Q130" s="222">
        <v>0</v>
      </c>
      <c r="R130" s="222">
        <v>0</v>
      </c>
      <c r="S130" s="222">
        <v>0</v>
      </c>
      <c r="T130" s="222">
        <v>0</v>
      </c>
      <c r="U130" s="222">
        <v>1.4923740000000001E-4</v>
      </c>
      <c r="V130" s="222">
        <v>1.160149E-4</v>
      </c>
      <c r="W130" s="222">
        <v>5.5367923999999997E-3</v>
      </c>
      <c r="X130" s="222">
        <v>5.5367923999999997E-3</v>
      </c>
      <c r="Y130" s="222">
        <v>1.02432805E-2</v>
      </c>
      <c r="Z130" s="222">
        <v>1.0227146100000001E-2</v>
      </c>
      <c r="AA130" s="222">
        <v>0</v>
      </c>
      <c r="AB130" s="222">
        <v>0</v>
      </c>
      <c r="AC130" s="222">
        <v>0</v>
      </c>
      <c r="AD130" s="222">
        <v>0</v>
      </c>
      <c r="AE130" s="222">
        <v>0</v>
      </c>
      <c r="AF130" s="222">
        <v>0</v>
      </c>
      <c r="AG130" s="222">
        <v>0</v>
      </c>
      <c r="AH130" s="222">
        <v>0</v>
      </c>
      <c r="AI130" s="222">
        <v>0</v>
      </c>
      <c r="AJ130" s="222">
        <v>0</v>
      </c>
      <c r="AK130" s="222">
        <v>0</v>
      </c>
      <c r="AL130" s="222">
        <v>0</v>
      </c>
      <c r="AM130" s="222">
        <v>86</v>
      </c>
      <c r="AN130" s="222">
        <v>79</v>
      </c>
      <c r="AO130" s="222" t="s">
        <v>250</v>
      </c>
      <c r="AP130" s="96"/>
      <c r="AQ130" s="67"/>
      <c r="AR130" s="82"/>
      <c r="AS130" s="82"/>
      <c r="AT130" s="80"/>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0"/>
      <c r="BY130" s="80"/>
      <c r="BZ130" s="84"/>
      <c r="CA130" s="84"/>
      <c r="CD130" s="141"/>
    </row>
    <row r="131" spans="2:82" s="150" customFormat="1" ht="12.75" customHeight="1" x14ac:dyDescent="0.2">
      <c r="B131" s="217">
        <f t="shared" si="1"/>
        <v>42670</v>
      </c>
      <c r="C131" s="222">
        <v>4.41182029E-2</v>
      </c>
      <c r="D131" s="222">
        <v>4.4037051700000003E-2</v>
      </c>
      <c r="E131" s="222">
        <v>0</v>
      </c>
      <c r="F131" s="222">
        <v>0</v>
      </c>
      <c r="G131" s="222">
        <v>0</v>
      </c>
      <c r="H131" s="222">
        <v>0</v>
      </c>
      <c r="I131" s="222">
        <v>3.1477442500000001E-2</v>
      </c>
      <c r="J131" s="222">
        <v>3.14563489E-2</v>
      </c>
      <c r="K131" s="222">
        <v>1.3428648999999999E-3</v>
      </c>
      <c r="L131" s="222">
        <v>1.2418974E-3</v>
      </c>
      <c r="M131" s="222">
        <v>0.1141654648</v>
      </c>
      <c r="N131" s="222">
        <v>0.1139637854</v>
      </c>
      <c r="O131" s="222">
        <v>2.4091720000000001E-4</v>
      </c>
      <c r="P131" s="222">
        <v>2.3077319999999999E-4</v>
      </c>
      <c r="Q131" s="222">
        <v>0</v>
      </c>
      <c r="R131" s="222">
        <v>0</v>
      </c>
      <c r="S131" s="222">
        <v>0</v>
      </c>
      <c r="T131" s="222">
        <v>0</v>
      </c>
      <c r="U131" s="222">
        <v>2.9794739999999999E-4</v>
      </c>
      <c r="V131" s="222">
        <v>2.9372870000000001E-4</v>
      </c>
      <c r="W131" s="222">
        <v>2.0193399999999999E-5</v>
      </c>
      <c r="X131" s="222">
        <v>1.0096699999999999E-5</v>
      </c>
      <c r="Y131" s="222">
        <v>3.7209809999999999E-4</v>
      </c>
      <c r="Z131" s="222">
        <v>3.478965E-4</v>
      </c>
      <c r="AA131" s="222">
        <v>8.6915229E-3</v>
      </c>
      <c r="AB131" s="222">
        <v>8.6915229E-3</v>
      </c>
      <c r="AC131" s="222">
        <v>0</v>
      </c>
      <c r="AD131" s="222">
        <v>0</v>
      </c>
      <c r="AE131" s="222">
        <v>0</v>
      </c>
      <c r="AF131" s="222">
        <v>0</v>
      </c>
      <c r="AG131" s="222">
        <v>5.0840922999999998E-3</v>
      </c>
      <c r="AH131" s="222">
        <v>5.0840922999999998E-3</v>
      </c>
      <c r="AI131" s="222">
        <v>3.0266200199999999E-2</v>
      </c>
      <c r="AJ131" s="222">
        <v>3.0266200199999999E-2</v>
      </c>
      <c r="AK131" s="222">
        <v>6.5646539999999998E-4</v>
      </c>
      <c r="AL131" s="222">
        <v>6.5646539999999998E-4</v>
      </c>
      <c r="AM131" s="222">
        <v>74</v>
      </c>
      <c r="AN131" s="222">
        <v>62</v>
      </c>
      <c r="AO131" s="222" t="s">
        <v>250</v>
      </c>
      <c r="AP131" s="96"/>
      <c r="AQ131" s="67"/>
      <c r="AR131" s="82"/>
      <c r="AS131" s="82"/>
      <c r="AT131" s="80"/>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0"/>
      <c r="BY131" s="80"/>
      <c r="BZ131" s="84"/>
      <c r="CA131" s="84"/>
      <c r="CD131" s="141"/>
    </row>
    <row r="132" spans="2:82" s="150" customFormat="1" ht="12.75" customHeight="1" x14ac:dyDescent="0.2">
      <c r="B132" s="217">
        <f t="shared" si="1"/>
        <v>42671</v>
      </c>
      <c r="C132" s="222">
        <v>0.5099173843</v>
      </c>
      <c r="D132" s="222">
        <v>0.50943250760000003</v>
      </c>
      <c r="E132" s="222">
        <v>0</v>
      </c>
      <c r="F132" s="222">
        <v>0</v>
      </c>
      <c r="G132" s="222">
        <v>0</v>
      </c>
      <c r="H132" s="222">
        <v>0</v>
      </c>
      <c r="I132" s="222">
        <v>3.0087966800000001E-2</v>
      </c>
      <c r="J132" s="222">
        <v>3.0087966800000001E-2</v>
      </c>
      <c r="K132" s="222">
        <v>1.7917901399999998E-2</v>
      </c>
      <c r="L132" s="222">
        <v>1.55047858E-2</v>
      </c>
      <c r="M132" s="222">
        <v>1.9557703956000001</v>
      </c>
      <c r="N132" s="222">
        <v>1.9557703956000001</v>
      </c>
      <c r="O132" s="222">
        <v>1.2908079E-3</v>
      </c>
      <c r="P132" s="222">
        <v>1.2887790999999999E-3</v>
      </c>
      <c r="Q132" s="222">
        <v>0</v>
      </c>
      <c r="R132" s="222">
        <v>0</v>
      </c>
      <c r="S132" s="222">
        <v>0</v>
      </c>
      <c r="T132" s="222">
        <v>0</v>
      </c>
      <c r="U132" s="222">
        <v>1.2234299999999999E-4</v>
      </c>
      <c r="V132" s="222">
        <v>1.2234299999999999E-4</v>
      </c>
      <c r="W132" s="222">
        <v>4.0765529999999998E-4</v>
      </c>
      <c r="X132" s="222">
        <v>3.9755859999999999E-4</v>
      </c>
      <c r="Y132" s="222">
        <v>4.5730731999999996E-3</v>
      </c>
      <c r="Z132" s="222">
        <v>4.5730731999999996E-3</v>
      </c>
      <c r="AA132" s="222">
        <v>3.0954024999999999E-3</v>
      </c>
      <c r="AB132" s="222">
        <v>3.0954024999999999E-3</v>
      </c>
      <c r="AC132" s="222">
        <v>0</v>
      </c>
      <c r="AD132" s="222">
        <v>0</v>
      </c>
      <c r="AE132" s="222">
        <v>0</v>
      </c>
      <c r="AF132" s="222">
        <v>0</v>
      </c>
      <c r="AG132" s="222">
        <v>0</v>
      </c>
      <c r="AH132" s="222">
        <v>0</v>
      </c>
      <c r="AI132" s="222">
        <v>0</v>
      </c>
      <c r="AJ132" s="222">
        <v>0</v>
      </c>
      <c r="AK132" s="222">
        <v>1.2308474200000001E-2</v>
      </c>
      <c r="AL132" s="222">
        <v>1.2308474200000001E-2</v>
      </c>
      <c r="AM132" s="222">
        <v>87</v>
      </c>
      <c r="AN132" s="222">
        <v>81</v>
      </c>
      <c r="AO132" s="222" t="s">
        <v>250</v>
      </c>
      <c r="AP132" s="96"/>
      <c r="AQ132" s="67"/>
      <c r="AR132" s="82"/>
      <c r="AS132" s="82"/>
      <c r="AT132" s="80"/>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0"/>
      <c r="BY132" s="80"/>
      <c r="BZ132" s="84"/>
      <c r="CA132" s="84"/>
      <c r="CD132" s="141"/>
    </row>
    <row r="133" spans="2:82" s="150" customFormat="1" ht="12.75" customHeight="1" x14ac:dyDescent="0.2">
      <c r="B133" s="217">
        <f t="shared" si="1"/>
        <v>42672</v>
      </c>
      <c r="C133" s="222">
        <v>5.6014543999999998E-3</v>
      </c>
      <c r="D133" s="222">
        <v>5.5811665999999996E-3</v>
      </c>
      <c r="E133" s="222">
        <v>0</v>
      </c>
      <c r="F133" s="222">
        <v>0</v>
      </c>
      <c r="G133" s="222">
        <v>0</v>
      </c>
      <c r="H133" s="222">
        <v>0</v>
      </c>
      <c r="I133" s="222">
        <v>5.7037245999999996E-3</v>
      </c>
      <c r="J133" s="222">
        <v>5.7037245999999996E-3</v>
      </c>
      <c r="K133" s="222">
        <v>1.38729278E-2</v>
      </c>
      <c r="L133" s="222">
        <v>1.37719603E-2</v>
      </c>
      <c r="M133" s="222">
        <v>2.8235050000000001E-4</v>
      </c>
      <c r="N133" s="222">
        <v>2.8235050000000001E-4</v>
      </c>
      <c r="O133" s="222">
        <v>4.7676300000000003E-5</v>
      </c>
      <c r="P133" s="222">
        <v>4.56475E-5</v>
      </c>
      <c r="Q133" s="222">
        <v>0</v>
      </c>
      <c r="R133" s="222">
        <v>0</v>
      </c>
      <c r="S133" s="222">
        <v>0</v>
      </c>
      <c r="T133" s="222">
        <v>0</v>
      </c>
      <c r="U133" s="222">
        <v>3.37498E-5</v>
      </c>
      <c r="V133" s="222">
        <v>3.37498E-5</v>
      </c>
      <c r="W133" s="222">
        <v>1.4640249999999999E-4</v>
      </c>
      <c r="X133" s="222">
        <v>1.3630580000000001E-4</v>
      </c>
      <c r="Y133" s="222">
        <v>8.0671999999999996E-6</v>
      </c>
      <c r="Z133" s="222">
        <v>8.0671999999999996E-6</v>
      </c>
      <c r="AA133" s="222">
        <v>1.7695985E-3</v>
      </c>
      <c r="AB133" s="222">
        <v>1.7695985E-3</v>
      </c>
      <c r="AC133" s="222">
        <v>0</v>
      </c>
      <c r="AD133" s="222">
        <v>0</v>
      </c>
      <c r="AE133" s="222">
        <v>0</v>
      </c>
      <c r="AF133" s="222">
        <v>0</v>
      </c>
      <c r="AG133" s="222">
        <v>2.177917E-4</v>
      </c>
      <c r="AH133" s="222">
        <v>2.177917E-4</v>
      </c>
      <c r="AI133" s="222">
        <v>7.5195371999999998E-3</v>
      </c>
      <c r="AJ133" s="222">
        <v>7.5195371999999998E-3</v>
      </c>
      <c r="AK133" s="222">
        <v>6.1209600000000002E-4</v>
      </c>
      <c r="AL133" s="222">
        <v>6.1209600000000002E-4</v>
      </c>
      <c r="AM133" s="222">
        <v>30</v>
      </c>
      <c r="AN133" s="222">
        <v>24</v>
      </c>
      <c r="AO133" s="222" t="s">
        <v>250</v>
      </c>
      <c r="AP133" s="96"/>
      <c r="AQ133" s="67"/>
      <c r="AR133" s="82"/>
      <c r="AS133" s="82"/>
      <c r="AT133" s="80"/>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0"/>
      <c r="BY133" s="80"/>
      <c r="BZ133" s="84"/>
      <c r="CA133" s="84"/>
      <c r="CD133" s="141"/>
    </row>
    <row r="134" spans="2:82" s="150" customFormat="1" ht="12.75" customHeight="1" x14ac:dyDescent="0.2">
      <c r="B134" s="217">
        <f t="shared" si="1"/>
        <v>42673</v>
      </c>
      <c r="C134" s="222">
        <v>3.8539116749</v>
      </c>
      <c r="D134" s="222">
        <v>3.8488620610000002</v>
      </c>
      <c r="E134" s="222">
        <v>0</v>
      </c>
      <c r="F134" s="222">
        <v>0</v>
      </c>
      <c r="G134" s="222">
        <v>0</v>
      </c>
      <c r="H134" s="222">
        <v>0</v>
      </c>
      <c r="I134" s="222">
        <v>0.87624456090000002</v>
      </c>
      <c r="J134" s="222">
        <v>0.87519831770000001</v>
      </c>
      <c r="K134" s="222">
        <v>3.7725728642999998</v>
      </c>
      <c r="L134" s="222">
        <v>3.7536819136999999</v>
      </c>
      <c r="M134" s="222">
        <v>10.634770448799999</v>
      </c>
      <c r="N134" s="222">
        <v>10.631785599700001</v>
      </c>
      <c r="O134" s="222">
        <v>2.5361708699999999E-2</v>
      </c>
      <c r="P134" s="222">
        <v>2.5318089799999999E-2</v>
      </c>
      <c r="Q134" s="222">
        <v>0</v>
      </c>
      <c r="R134" s="222">
        <v>0</v>
      </c>
      <c r="S134" s="222">
        <v>0</v>
      </c>
      <c r="T134" s="222">
        <v>0</v>
      </c>
      <c r="U134" s="222">
        <v>1.2575495000000001E-2</v>
      </c>
      <c r="V134" s="222">
        <v>1.2567057600000001E-2</v>
      </c>
      <c r="W134" s="222">
        <v>2.2046202599999998E-2</v>
      </c>
      <c r="X134" s="222">
        <v>2.1889703399999998E-2</v>
      </c>
      <c r="Y134" s="222">
        <v>5.9185750799999999E-2</v>
      </c>
      <c r="Z134" s="222">
        <v>5.9153482E-2</v>
      </c>
      <c r="AA134" s="222">
        <v>4.75618254E-2</v>
      </c>
      <c r="AB134" s="222">
        <v>4.75618254E-2</v>
      </c>
      <c r="AC134" s="222">
        <v>0</v>
      </c>
      <c r="AD134" s="222">
        <v>0</v>
      </c>
      <c r="AE134" s="222">
        <v>0</v>
      </c>
      <c r="AF134" s="222">
        <v>0</v>
      </c>
      <c r="AG134" s="222">
        <v>2.0544669200000001E-2</v>
      </c>
      <c r="AH134" s="222">
        <v>2.0544669200000001E-2</v>
      </c>
      <c r="AI134" s="222">
        <v>9.3585297100000006E-2</v>
      </c>
      <c r="AJ134" s="222">
        <v>9.3585297100000006E-2</v>
      </c>
      <c r="AK134" s="222">
        <v>7.5063944800000004E-2</v>
      </c>
      <c r="AL134" s="222">
        <v>7.5063944800000004E-2</v>
      </c>
      <c r="AM134" s="222">
        <v>321</v>
      </c>
      <c r="AN134" s="222">
        <v>178</v>
      </c>
      <c r="AO134" s="222" t="s">
        <v>250</v>
      </c>
      <c r="AP134" s="96"/>
      <c r="AQ134" s="67"/>
      <c r="AR134" s="82"/>
      <c r="AS134" s="82"/>
      <c r="AT134" s="80"/>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0"/>
      <c r="BY134" s="80"/>
      <c r="BZ134" s="84"/>
      <c r="CA134" s="84"/>
      <c r="CD134" s="141"/>
    </row>
    <row r="135" spans="2:82" s="150" customFormat="1" ht="12.75" customHeight="1" x14ac:dyDescent="0.2">
      <c r="B135" s="217">
        <f t="shared" si="1"/>
        <v>42674</v>
      </c>
      <c r="C135" s="222">
        <v>0.13448792840000001</v>
      </c>
      <c r="D135" s="222">
        <v>0.1337433673</v>
      </c>
      <c r="E135" s="222">
        <v>0</v>
      </c>
      <c r="F135" s="222">
        <v>0</v>
      </c>
      <c r="G135" s="222">
        <v>0</v>
      </c>
      <c r="H135" s="222">
        <v>0</v>
      </c>
      <c r="I135" s="222">
        <v>4.1246537899999998E-2</v>
      </c>
      <c r="J135" s="222">
        <v>4.0942790399999998E-2</v>
      </c>
      <c r="K135" s="222">
        <v>3.9884600499999999E-2</v>
      </c>
      <c r="L135" s="222">
        <v>3.7895541300000002E-2</v>
      </c>
      <c r="M135" s="222">
        <v>0.42403406780000003</v>
      </c>
      <c r="N135" s="222">
        <v>0.423243484</v>
      </c>
      <c r="O135" s="222">
        <v>8.2038619999999995E-4</v>
      </c>
      <c r="P135" s="222">
        <v>8.0821340000000004E-4</v>
      </c>
      <c r="Q135" s="222">
        <v>0</v>
      </c>
      <c r="R135" s="222">
        <v>0</v>
      </c>
      <c r="S135" s="222">
        <v>0</v>
      </c>
      <c r="T135" s="222">
        <v>0</v>
      </c>
      <c r="U135" s="222">
        <v>4.5562229999999998E-4</v>
      </c>
      <c r="V135" s="222">
        <v>4.4718489999999997E-4</v>
      </c>
      <c r="W135" s="222">
        <v>4.6571139999999997E-4</v>
      </c>
      <c r="X135" s="222">
        <v>4.45518E-4</v>
      </c>
      <c r="Y135" s="222">
        <v>2.0188076999999999E-3</v>
      </c>
      <c r="Z135" s="222">
        <v>2.0026733000000001E-3</v>
      </c>
      <c r="AA135" s="222">
        <v>3.2967579999999998E-4</v>
      </c>
      <c r="AB135" s="222">
        <v>3.2967579999999998E-4</v>
      </c>
      <c r="AC135" s="222">
        <v>0</v>
      </c>
      <c r="AD135" s="222">
        <v>0</v>
      </c>
      <c r="AE135" s="222">
        <v>0</v>
      </c>
      <c r="AF135" s="222">
        <v>0</v>
      </c>
      <c r="AG135" s="222">
        <v>0</v>
      </c>
      <c r="AH135" s="222">
        <v>0</v>
      </c>
      <c r="AI135" s="222">
        <v>6.6007350000000002E-4</v>
      </c>
      <c r="AJ135" s="222">
        <v>6.6007350000000002E-4</v>
      </c>
      <c r="AK135" s="222">
        <v>7.8352320000000001E-4</v>
      </c>
      <c r="AL135" s="222">
        <v>7.8352320000000001E-4</v>
      </c>
      <c r="AM135" s="222">
        <v>109</v>
      </c>
      <c r="AN135" s="222">
        <v>92</v>
      </c>
      <c r="AO135" s="222" t="s">
        <v>250</v>
      </c>
      <c r="AP135" s="96"/>
      <c r="AQ135" s="67"/>
      <c r="AR135" s="82"/>
      <c r="AS135" s="82"/>
      <c r="AT135" s="80"/>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0"/>
      <c r="BY135" s="80"/>
      <c r="BZ135" s="84"/>
      <c r="CA135" s="84"/>
      <c r="CD135" s="141"/>
    </row>
    <row r="136" spans="2:82" s="150" customFormat="1" ht="12.75" customHeight="1" x14ac:dyDescent="0.2">
      <c r="B136" s="217">
        <f t="shared" si="1"/>
        <v>42675</v>
      </c>
      <c r="C136" s="222">
        <v>0.1631957929</v>
      </c>
      <c r="D136" s="222">
        <v>0.1629158215</v>
      </c>
      <c r="E136" s="222">
        <v>0</v>
      </c>
      <c r="F136" s="222">
        <v>0</v>
      </c>
      <c r="G136" s="222">
        <v>0</v>
      </c>
      <c r="H136" s="222">
        <v>0</v>
      </c>
      <c r="I136" s="222">
        <v>4.4296720000000002E-4</v>
      </c>
      <c r="J136" s="222">
        <v>3.5859260000000001E-4</v>
      </c>
      <c r="K136" s="222">
        <v>0.39455923110000002</v>
      </c>
      <c r="L136" s="222">
        <v>0.39336781529999998</v>
      </c>
      <c r="M136" s="222">
        <v>0.33283217590000003</v>
      </c>
      <c r="N136" s="222">
        <v>0.33283217590000003</v>
      </c>
      <c r="O136" s="222">
        <v>3.9104628000000002E-3</v>
      </c>
      <c r="P136" s="222">
        <v>3.9043763999999999E-3</v>
      </c>
      <c r="Q136" s="222">
        <v>0</v>
      </c>
      <c r="R136" s="222">
        <v>0</v>
      </c>
      <c r="S136" s="222">
        <v>0</v>
      </c>
      <c r="T136" s="222">
        <v>0</v>
      </c>
      <c r="U136" s="222">
        <v>1.2656100000000001E-5</v>
      </c>
      <c r="V136" s="222">
        <v>4.2186999999999999E-6</v>
      </c>
      <c r="W136" s="222">
        <v>6.0656082999999998E-3</v>
      </c>
      <c r="X136" s="222">
        <v>6.0555115999999997E-3</v>
      </c>
      <c r="Y136" s="222">
        <v>1.06789073E-2</v>
      </c>
      <c r="Z136" s="222">
        <v>1.06789073E-2</v>
      </c>
      <c r="AA136" s="222">
        <v>1.14536993E-2</v>
      </c>
      <c r="AB136" s="222">
        <v>1.14536993E-2</v>
      </c>
      <c r="AC136" s="222">
        <v>0</v>
      </c>
      <c r="AD136" s="222">
        <v>0</v>
      </c>
      <c r="AE136" s="222">
        <v>0</v>
      </c>
      <c r="AF136" s="222">
        <v>0</v>
      </c>
      <c r="AG136" s="222">
        <v>0</v>
      </c>
      <c r="AH136" s="222">
        <v>0</v>
      </c>
      <c r="AI136" s="222">
        <v>1.18156944E-2</v>
      </c>
      <c r="AJ136" s="222">
        <v>1.18156944E-2</v>
      </c>
      <c r="AK136" s="222">
        <v>3.6103580500000003E-2</v>
      </c>
      <c r="AL136" s="222">
        <v>3.6103580500000003E-2</v>
      </c>
      <c r="AM136" s="222">
        <v>100</v>
      </c>
      <c r="AN136" s="222">
        <v>90</v>
      </c>
      <c r="AO136" s="222" t="s">
        <v>250</v>
      </c>
      <c r="AP136" s="96"/>
      <c r="AQ136" s="67"/>
      <c r="AR136" s="82"/>
      <c r="AS136" s="82"/>
      <c r="AT136" s="80"/>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0"/>
      <c r="BY136" s="80"/>
      <c r="BZ136" s="84"/>
      <c r="CA136" s="84"/>
      <c r="CD136" s="141"/>
    </row>
    <row r="137" spans="2:82" s="150" customFormat="1" ht="12.75" customHeight="1" x14ac:dyDescent="0.2">
      <c r="B137" s="217">
        <f t="shared" si="1"/>
        <v>42676</v>
      </c>
      <c r="C137" s="222">
        <v>0.2995654009</v>
      </c>
      <c r="D137" s="222">
        <v>0.2995654009</v>
      </c>
      <c r="E137" s="222">
        <v>0</v>
      </c>
      <c r="F137" s="222">
        <v>0</v>
      </c>
      <c r="G137" s="222">
        <v>0</v>
      </c>
      <c r="H137" s="222">
        <v>0</v>
      </c>
      <c r="I137" s="222">
        <v>5.1920912600000001E-2</v>
      </c>
      <c r="J137" s="222">
        <v>5.1920912600000001E-2</v>
      </c>
      <c r="K137" s="222">
        <v>4.39207494E-2</v>
      </c>
      <c r="L137" s="222">
        <v>4.39207494E-2</v>
      </c>
      <c r="M137" s="222">
        <v>1.0568069756</v>
      </c>
      <c r="N137" s="222">
        <v>1.0568069756</v>
      </c>
      <c r="O137" s="222">
        <v>2.2024881999999999E-3</v>
      </c>
      <c r="P137" s="222">
        <v>2.2024881999999999E-3</v>
      </c>
      <c r="Q137" s="222">
        <v>0</v>
      </c>
      <c r="R137" s="222">
        <v>0</v>
      </c>
      <c r="S137" s="222">
        <v>0</v>
      </c>
      <c r="T137" s="222">
        <v>0</v>
      </c>
      <c r="U137" s="222">
        <v>2.1731711999999999E-3</v>
      </c>
      <c r="V137" s="222">
        <v>2.1731711999999999E-3</v>
      </c>
      <c r="W137" s="222">
        <v>9.1501569999999995E-4</v>
      </c>
      <c r="X137" s="222">
        <v>9.1501569999999995E-4</v>
      </c>
      <c r="Y137" s="222">
        <v>3.8712299000000002E-3</v>
      </c>
      <c r="Z137" s="222">
        <v>3.8712299000000002E-3</v>
      </c>
      <c r="AA137" s="222">
        <v>2.8709692000000002E-3</v>
      </c>
      <c r="AB137" s="222">
        <v>2.8709692000000002E-3</v>
      </c>
      <c r="AC137" s="222">
        <v>0</v>
      </c>
      <c r="AD137" s="222">
        <v>0</v>
      </c>
      <c r="AE137" s="222">
        <v>0</v>
      </c>
      <c r="AF137" s="222">
        <v>0</v>
      </c>
      <c r="AG137" s="222">
        <v>0</v>
      </c>
      <c r="AH137" s="222">
        <v>0</v>
      </c>
      <c r="AI137" s="222">
        <v>3.5578341000000002E-3</v>
      </c>
      <c r="AJ137" s="222">
        <v>3.5578341000000002E-3</v>
      </c>
      <c r="AK137" s="222">
        <v>8.5733775999999994E-3</v>
      </c>
      <c r="AL137" s="222">
        <v>8.5733775999999994E-3</v>
      </c>
      <c r="AM137" s="222">
        <v>95</v>
      </c>
      <c r="AN137" s="222">
        <v>88</v>
      </c>
      <c r="AO137" s="222" t="s">
        <v>250</v>
      </c>
      <c r="AP137" s="96"/>
      <c r="AQ137" s="67"/>
      <c r="AR137" s="82"/>
      <c r="AS137" s="82"/>
      <c r="AT137" s="80"/>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0"/>
      <c r="BY137" s="80"/>
      <c r="BZ137" s="84"/>
      <c r="CA137" s="84"/>
      <c r="CD137" s="141"/>
    </row>
    <row r="138" spans="2:82" s="150" customFormat="1" ht="12.75" customHeight="1" x14ac:dyDescent="0.2">
      <c r="B138" s="217">
        <f t="shared" si="1"/>
        <v>42677</v>
      </c>
      <c r="C138" s="222">
        <v>0.1203966098</v>
      </c>
      <c r="D138" s="222">
        <v>0.1203560342</v>
      </c>
      <c r="E138" s="222">
        <v>0</v>
      </c>
      <c r="F138" s="222">
        <v>0</v>
      </c>
      <c r="G138" s="222">
        <v>0</v>
      </c>
      <c r="H138" s="222">
        <v>0</v>
      </c>
      <c r="I138" s="222">
        <v>6.1593409999999998E-4</v>
      </c>
      <c r="J138" s="222">
        <v>5.3155949999999998E-4</v>
      </c>
      <c r="K138" s="222">
        <v>0.30530999669999997</v>
      </c>
      <c r="L138" s="222">
        <v>0.30530999669999997</v>
      </c>
      <c r="M138" s="222">
        <v>0.2336249809</v>
      </c>
      <c r="N138" s="222">
        <v>0.2336249809</v>
      </c>
      <c r="O138" s="222">
        <v>2.4953925000000001E-3</v>
      </c>
      <c r="P138" s="222">
        <v>2.4913348999999999E-3</v>
      </c>
      <c r="Q138" s="222">
        <v>0</v>
      </c>
      <c r="R138" s="222">
        <v>0</v>
      </c>
      <c r="S138" s="222">
        <v>0</v>
      </c>
      <c r="T138" s="222">
        <v>0</v>
      </c>
      <c r="U138" s="222">
        <v>1.2656100000000001E-5</v>
      </c>
      <c r="V138" s="222">
        <v>4.2186999999999999E-6</v>
      </c>
      <c r="W138" s="222">
        <v>5.3828173999999999E-3</v>
      </c>
      <c r="X138" s="222">
        <v>5.3828173999999999E-3</v>
      </c>
      <c r="Y138" s="222">
        <v>5.5976029999999996E-3</v>
      </c>
      <c r="Z138" s="222">
        <v>5.5976029999999996E-3</v>
      </c>
      <c r="AA138" s="222">
        <v>1.26352068E-2</v>
      </c>
      <c r="AB138" s="222">
        <v>1.26352068E-2</v>
      </c>
      <c r="AC138" s="222">
        <v>0</v>
      </c>
      <c r="AD138" s="222">
        <v>0</v>
      </c>
      <c r="AE138" s="222">
        <v>0</v>
      </c>
      <c r="AF138" s="222">
        <v>0</v>
      </c>
      <c r="AG138" s="222">
        <v>0</v>
      </c>
      <c r="AH138" s="222">
        <v>0</v>
      </c>
      <c r="AI138" s="222">
        <v>3.8023010400000001E-2</v>
      </c>
      <c r="AJ138" s="222">
        <v>3.8023010400000001E-2</v>
      </c>
      <c r="AK138" s="222">
        <v>1.9862364099999998E-2</v>
      </c>
      <c r="AL138" s="222">
        <v>1.9862364099999998E-2</v>
      </c>
      <c r="AM138" s="222">
        <v>69</v>
      </c>
      <c r="AN138" s="222">
        <v>65</v>
      </c>
      <c r="AO138" s="222" t="s">
        <v>250</v>
      </c>
      <c r="AP138" s="96"/>
      <c r="AQ138" s="67"/>
      <c r="AR138" s="82"/>
      <c r="AS138" s="82"/>
      <c r="AT138" s="80"/>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0"/>
      <c r="BY138" s="80"/>
      <c r="BZ138" s="84"/>
      <c r="CA138" s="84"/>
      <c r="CD138" s="141"/>
    </row>
    <row r="139" spans="2:82" s="150" customFormat="1" ht="12.75" customHeight="1" x14ac:dyDescent="0.2">
      <c r="B139" s="217">
        <f t="shared" si="1"/>
        <v>42678</v>
      </c>
      <c r="C139" s="222">
        <v>1.2761187788999999</v>
      </c>
      <c r="D139" s="222">
        <v>1.2623358184</v>
      </c>
      <c r="E139" s="222">
        <v>0</v>
      </c>
      <c r="F139" s="222">
        <v>0</v>
      </c>
      <c r="G139" s="222">
        <v>0</v>
      </c>
      <c r="H139" s="222">
        <v>0</v>
      </c>
      <c r="I139" s="222">
        <v>0.42459631510000001</v>
      </c>
      <c r="J139" s="222">
        <v>0.42438537869999998</v>
      </c>
      <c r="K139" s="222">
        <v>3.9688299303000001</v>
      </c>
      <c r="L139" s="222">
        <v>3.9007402562000002</v>
      </c>
      <c r="M139" s="222">
        <v>1.0913519613</v>
      </c>
      <c r="N139" s="222">
        <v>1.0913519613</v>
      </c>
      <c r="O139" s="222">
        <v>1.07915584E-2</v>
      </c>
      <c r="P139" s="222">
        <v>1.0774821E-2</v>
      </c>
      <c r="Q139" s="222">
        <v>0</v>
      </c>
      <c r="R139" s="222">
        <v>0</v>
      </c>
      <c r="S139" s="222">
        <v>0</v>
      </c>
      <c r="T139" s="222">
        <v>0</v>
      </c>
      <c r="U139" s="222">
        <v>2.7558827000000001E-3</v>
      </c>
      <c r="V139" s="222">
        <v>2.7474452999999999E-3</v>
      </c>
      <c r="W139" s="222">
        <v>2.82683104E-2</v>
      </c>
      <c r="X139" s="222">
        <v>2.8205205899999999E-2</v>
      </c>
      <c r="Y139" s="222">
        <v>1.50553432E-2</v>
      </c>
      <c r="Z139" s="222">
        <v>1.50553432E-2</v>
      </c>
      <c r="AA139" s="222">
        <v>2.4956461100000001E-2</v>
      </c>
      <c r="AB139" s="222">
        <v>2.4956461100000001E-2</v>
      </c>
      <c r="AC139" s="222">
        <v>0</v>
      </c>
      <c r="AD139" s="222">
        <v>0</v>
      </c>
      <c r="AE139" s="222">
        <v>0</v>
      </c>
      <c r="AF139" s="222">
        <v>0</v>
      </c>
      <c r="AG139" s="222">
        <v>6.1377193000000003E-3</v>
      </c>
      <c r="AH139" s="222">
        <v>6.1377193000000003E-3</v>
      </c>
      <c r="AI139" s="222">
        <v>2.3866137999999999E-3</v>
      </c>
      <c r="AJ139" s="222">
        <v>2.3866137999999999E-3</v>
      </c>
      <c r="AK139" s="222">
        <v>8.5592601099999999E-2</v>
      </c>
      <c r="AL139" s="222">
        <v>8.5592601099999999E-2</v>
      </c>
      <c r="AM139" s="222">
        <v>142</v>
      </c>
      <c r="AN139" s="222">
        <v>128</v>
      </c>
      <c r="AO139" s="222" t="s">
        <v>250</v>
      </c>
      <c r="AP139" s="96"/>
      <c r="AQ139" s="67"/>
      <c r="AR139" s="82"/>
      <c r="AS139" s="82"/>
      <c r="AT139" s="80"/>
      <c r="AU139" s="82"/>
      <c r="AV139" s="82"/>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0"/>
      <c r="BY139" s="80"/>
      <c r="BZ139" s="84"/>
      <c r="CA139" s="84"/>
      <c r="CD139" s="141"/>
    </row>
    <row r="140" spans="2:82" s="150" customFormat="1" ht="12.75" customHeight="1" x14ac:dyDescent="0.2">
      <c r="B140" s="217">
        <f t="shared" si="1"/>
        <v>42679</v>
      </c>
      <c r="C140" s="222">
        <v>2.5880397502000001</v>
      </c>
      <c r="D140" s="222">
        <v>2.5833492198000001</v>
      </c>
      <c r="E140" s="222">
        <v>0</v>
      </c>
      <c r="F140" s="222">
        <v>0</v>
      </c>
      <c r="G140" s="222">
        <v>0</v>
      </c>
      <c r="H140" s="222">
        <v>0</v>
      </c>
      <c r="I140" s="222">
        <v>1.6019420536</v>
      </c>
      <c r="J140" s="222">
        <v>1.6018998662999999</v>
      </c>
      <c r="K140" s="222">
        <v>4.98320863</v>
      </c>
      <c r="L140" s="222">
        <v>4.9721224241000002</v>
      </c>
      <c r="M140" s="222">
        <v>3.2462098320999999</v>
      </c>
      <c r="N140" s="222">
        <v>3.2364969514999999</v>
      </c>
      <c r="O140" s="222">
        <v>3.06175019E-2</v>
      </c>
      <c r="P140" s="222">
        <v>3.0611415499999999E-2</v>
      </c>
      <c r="Q140" s="222">
        <v>0</v>
      </c>
      <c r="R140" s="222">
        <v>0</v>
      </c>
      <c r="S140" s="222">
        <v>0</v>
      </c>
      <c r="T140" s="222">
        <v>0</v>
      </c>
      <c r="U140" s="222">
        <v>2.5226400499999999E-2</v>
      </c>
      <c r="V140" s="222">
        <v>2.52221818E-2</v>
      </c>
      <c r="W140" s="222">
        <v>3.6396175199999999E-2</v>
      </c>
      <c r="X140" s="222">
        <v>3.6386078500000002E-2</v>
      </c>
      <c r="Y140" s="222">
        <v>4.4427884600000002E-2</v>
      </c>
      <c r="Z140" s="222">
        <v>4.4419817399999999E-2</v>
      </c>
      <c r="AA140" s="222">
        <v>5.3987968400000003E-2</v>
      </c>
      <c r="AB140" s="222">
        <v>5.3987968400000003E-2</v>
      </c>
      <c r="AC140" s="222">
        <v>0</v>
      </c>
      <c r="AD140" s="222">
        <v>0</v>
      </c>
      <c r="AE140" s="222">
        <v>0</v>
      </c>
      <c r="AF140" s="222">
        <v>0</v>
      </c>
      <c r="AG140" s="222">
        <v>2.8668881300000001E-2</v>
      </c>
      <c r="AH140" s="222">
        <v>2.8668881300000001E-2</v>
      </c>
      <c r="AI140" s="222">
        <v>0.15001211580000001</v>
      </c>
      <c r="AJ140" s="222">
        <v>0.15001211580000001</v>
      </c>
      <c r="AK140" s="222">
        <v>3.9996995E-2</v>
      </c>
      <c r="AL140" s="222">
        <v>3.9996995E-2</v>
      </c>
      <c r="AM140" s="222">
        <v>260</v>
      </c>
      <c r="AN140" s="222">
        <v>170</v>
      </c>
      <c r="AO140" s="222" t="s">
        <v>250</v>
      </c>
      <c r="AP140" s="96"/>
      <c r="AQ140" s="67"/>
      <c r="AR140" s="82"/>
      <c r="AS140" s="82"/>
      <c r="AT140" s="80"/>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0"/>
      <c r="BY140" s="80"/>
      <c r="BZ140" s="84"/>
      <c r="CA140" s="84"/>
      <c r="CD140" s="141"/>
    </row>
    <row r="141" spans="2:82" s="150" customFormat="1" ht="12.75" customHeight="1" x14ac:dyDescent="0.2">
      <c r="B141" s="217">
        <f t="shared" si="1"/>
        <v>42680</v>
      </c>
      <c r="C141" s="222">
        <v>0.29039406020000003</v>
      </c>
      <c r="D141" s="222">
        <v>0.28977325520000002</v>
      </c>
      <c r="E141" s="222">
        <v>0</v>
      </c>
      <c r="F141" s="222">
        <v>0</v>
      </c>
      <c r="G141" s="222">
        <v>0</v>
      </c>
      <c r="H141" s="222">
        <v>0</v>
      </c>
      <c r="I141" s="222">
        <v>0.1173734561</v>
      </c>
      <c r="J141" s="222">
        <v>0.1173734561</v>
      </c>
      <c r="K141" s="222">
        <v>0.95573759170000006</v>
      </c>
      <c r="L141" s="222">
        <v>0.95264799330000005</v>
      </c>
      <c r="M141" s="222">
        <v>0.1666474758</v>
      </c>
      <c r="N141" s="222">
        <v>0.1666474758</v>
      </c>
      <c r="O141" s="222">
        <v>4.7962765999999997E-3</v>
      </c>
      <c r="P141" s="222">
        <v>4.7942478E-3</v>
      </c>
      <c r="Q141" s="222">
        <v>0</v>
      </c>
      <c r="R141" s="222">
        <v>0</v>
      </c>
      <c r="S141" s="222">
        <v>0</v>
      </c>
      <c r="T141" s="222">
        <v>0</v>
      </c>
      <c r="U141" s="222">
        <v>4.7460669E-3</v>
      </c>
      <c r="V141" s="222">
        <v>4.7460669E-3</v>
      </c>
      <c r="W141" s="222">
        <v>6.782476E-3</v>
      </c>
      <c r="X141" s="222">
        <v>6.7723792999999999E-3</v>
      </c>
      <c r="Y141" s="222">
        <v>4.5771066000000003E-3</v>
      </c>
      <c r="Z141" s="222">
        <v>4.5771066000000003E-3</v>
      </c>
      <c r="AA141" s="222">
        <v>8.7059780000000003E-4</v>
      </c>
      <c r="AB141" s="222">
        <v>8.7059780000000003E-4</v>
      </c>
      <c r="AC141" s="222">
        <v>0</v>
      </c>
      <c r="AD141" s="222">
        <v>0</v>
      </c>
      <c r="AE141" s="222">
        <v>0</v>
      </c>
      <c r="AF141" s="222">
        <v>0</v>
      </c>
      <c r="AG141" s="222">
        <v>0</v>
      </c>
      <c r="AH141" s="222">
        <v>0</v>
      </c>
      <c r="AI141" s="222">
        <v>0</v>
      </c>
      <c r="AJ141" s="222">
        <v>0</v>
      </c>
      <c r="AK141" s="222">
        <v>3.4618214E-3</v>
      </c>
      <c r="AL141" s="222">
        <v>3.4618214E-3</v>
      </c>
      <c r="AM141" s="222">
        <v>71</v>
      </c>
      <c r="AN141" s="222">
        <v>62</v>
      </c>
      <c r="AO141" s="222" t="s">
        <v>250</v>
      </c>
      <c r="AP141" s="96"/>
      <c r="AQ141" s="67"/>
      <c r="AR141" s="82"/>
      <c r="AS141" s="82"/>
      <c r="AT141" s="80"/>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0"/>
      <c r="BY141" s="80"/>
      <c r="BZ141" s="84"/>
      <c r="CA141" s="84"/>
      <c r="CD141" s="141"/>
    </row>
    <row r="142" spans="2:82" s="150" customFormat="1" ht="12.75" customHeight="1" x14ac:dyDescent="0.2">
      <c r="B142" s="217">
        <f t="shared" si="1"/>
        <v>42681</v>
      </c>
      <c r="C142" s="222">
        <v>0.11863081859999999</v>
      </c>
      <c r="D142" s="222">
        <v>0.1176346907</v>
      </c>
      <c r="E142" s="222">
        <v>0</v>
      </c>
      <c r="F142" s="222">
        <v>0</v>
      </c>
      <c r="G142" s="222">
        <v>0</v>
      </c>
      <c r="H142" s="222">
        <v>0</v>
      </c>
      <c r="I142" s="222">
        <v>2.85776537E-2</v>
      </c>
      <c r="J142" s="222">
        <v>2.6810008199999999E-2</v>
      </c>
      <c r="K142" s="222">
        <v>0.2533977348</v>
      </c>
      <c r="L142" s="222">
        <v>0.2533977348</v>
      </c>
      <c r="M142" s="222">
        <v>0.21461164760000001</v>
      </c>
      <c r="N142" s="222">
        <v>0.21403081190000001</v>
      </c>
      <c r="O142" s="222">
        <v>7.5914203999999999E-3</v>
      </c>
      <c r="P142" s="222">
        <v>7.585334E-3</v>
      </c>
      <c r="Q142" s="222">
        <v>0</v>
      </c>
      <c r="R142" s="222">
        <v>0</v>
      </c>
      <c r="S142" s="222">
        <v>0</v>
      </c>
      <c r="T142" s="222">
        <v>0</v>
      </c>
      <c r="U142" s="222">
        <v>6.2057459999999998E-3</v>
      </c>
      <c r="V142" s="222">
        <v>6.1973085999999997E-3</v>
      </c>
      <c r="W142" s="222">
        <v>2.0507714E-2</v>
      </c>
      <c r="X142" s="222">
        <v>2.0507714E-2</v>
      </c>
      <c r="Y142" s="222">
        <v>1.9341026E-3</v>
      </c>
      <c r="Z142" s="222">
        <v>1.9260353999999999E-3</v>
      </c>
      <c r="AA142" s="222">
        <v>1.20324071E-2</v>
      </c>
      <c r="AB142" s="222">
        <v>1.20324071E-2</v>
      </c>
      <c r="AC142" s="222">
        <v>0</v>
      </c>
      <c r="AD142" s="222">
        <v>0</v>
      </c>
      <c r="AE142" s="222">
        <v>0</v>
      </c>
      <c r="AF142" s="222">
        <v>0</v>
      </c>
      <c r="AG142" s="222">
        <v>0</v>
      </c>
      <c r="AH142" s="222">
        <v>0</v>
      </c>
      <c r="AI142" s="222">
        <v>1.76061671E-2</v>
      </c>
      <c r="AJ142" s="222">
        <v>1.76061671E-2</v>
      </c>
      <c r="AK142" s="222">
        <v>3.3778220599999999E-2</v>
      </c>
      <c r="AL142" s="222">
        <v>3.3778220599999999E-2</v>
      </c>
      <c r="AM142" s="222">
        <v>118</v>
      </c>
      <c r="AN142" s="222">
        <v>93</v>
      </c>
      <c r="AO142" s="222" t="s">
        <v>250</v>
      </c>
      <c r="AP142" s="96"/>
      <c r="AQ142" s="67"/>
      <c r="AR142" s="82"/>
      <c r="AS142" s="82"/>
      <c r="AT142" s="80"/>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0"/>
      <c r="BY142" s="80"/>
      <c r="BZ142" s="84"/>
      <c r="CA142" s="84"/>
      <c r="CD142" s="141"/>
    </row>
    <row r="143" spans="2:82" s="150" customFormat="1" ht="12.75" customHeight="1" x14ac:dyDescent="0.2">
      <c r="B143" s="217">
        <f t="shared" ref="B143:B206" si="2">B142+1</f>
        <v>42682</v>
      </c>
      <c r="C143" s="222">
        <v>7.5925157399999998E-2</v>
      </c>
      <c r="D143" s="222">
        <v>7.5732423800000004E-2</v>
      </c>
      <c r="E143" s="222">
        <v>0</v>
      </c>
      <c r="F143" s="222">
        <v>0</v>
      </c>
      <c r="G143" s="222">
        <v>0</v>
      </c>
      <c r="H143" s="222">
        <v>0</v>
      </c>
      <c r="I143" s="222">
        <v>3.7120540899999999E-2</v>
      </c>
      <c r="J143" s="222">
        <v>3.6719761900000002E-2</v>
      </c>
      <c r="K143" s="222">
        <v>4.8008648600000002E-2</v>
      </c>
      <c r="L143" s="222">
        <v>4.8008648600000002E-2</v>
      </c>
      <c r="M143" s="222">
        <v>0.1925654872</v>
      </c>
      <c r="N143" s="222">
        <v>0.1925654872</v>
      </c>
      <c r="O143" s="222">
        <v>5.3914700000000002E-4</v>
      </c>
      <c r="P143" s="222">
        <v>5.3508940000000001E-4</v>
      </c>
      <c r="Q143" s="222">
        <v>0</v>
      </c>
      <c r="R143" s="222">
        <v>0</v>
      </c>
      <c r="S143" s="222">
        <v>0</v>
      </c>
      <c r="T143" s="222">
        <v>0</v>
      </c>
      <c r="U143" s="222">
        <v>1.7085829999999999E-4</v>
      </c>
      <c r="V143" s="222">
        <v>1.6242089999999999E-4</v>
      </c>
      <c r="W143" s="222">
        <v>4.5182849999999999E-4</v>
      </c>
      <c r="X143" s="222">
        <v>4.5182849999999999E-4</v>
      </c>
      <c r="Y143" s="222">
        <v>1.4561231E-3</v>
      </c>
      <c r="Z143" s="222">
        <v>1.4561231E-3</v>
      </c>
      <c r="AA143" s="222">
        <v>3.281796E-3</v>
      </c>
      <c r="AB143" s="222">
        <v>3.281796E-3</v>
      </c>
      <c r="AC143" s="222">
        <v>0</v>
      </c>
      <c r="AD143" s="222">
        <v>0</v>
      </c>
      <c r="AE143" s="222">
        <v>0</v>
      </c>
      <c r="AF143" s="222">
        <v>0</v>
      </c>
      <c r="AG143" s="222">
        <v>0</v>
      </c>
      <c r="AH143" s="222">
        <v>0</v>
      </c>
      <c r="AI143" s="222">
        <v>3.2511459999999999E-3</v>
      </c>
      <c r="AJ143" s="222">
        <v>3.2511459999999999E-3</v>
      </c>
      <c r="AK143" s="222">
        <v>1.0452018299999999E-2</v>
      </c>
      <c r="AL143" s="222">
        <v>1.0452018299999999E-2</v>
      </c>
      <c r="AM143" s="222">
        <v>80</v>
      </c>
      <c r="AN143" s="222">
        <v>57</v>
      </c>
      <c r="AO143" s="222" t="s">
        <v>250</v>
      </c>
      <c r="AP143" s="96"/>
      <c r="AQ143" s="67"/>
      <c r="AR143" s="82"/>
      <c r="AS143" s="82"/>
      <c r="AT143" s="80"/>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0"/>
      <c r="BY143" s="80"/>
      <c r="BZ143" s="84"/>
      <c r="CA143" s="84"/>
      <c r="CD143" s="141"/>
    </row>
    <row r="144" spans="2:82" s="150" customFormat="1" ht="12.75" customHeight="1" x14ac:dyDescent="0.2">
      <c r="B144" s="217">
        <f t="shared" si="2"/>
        <v>42683</v>
      </c>
      <c r="C144" s="222">
        <v>3.5440557530999999</v>
      </c>
      <c r="D144" s="222">
        <v>3.5439948899</v>
      </c>
      <c r="E144" s="222">
        <v>0</v>
      </c>
      <c r="F144" s="222">
        <v>0</v>
      </c>
      <c r="G144" s="222">
        <v>0</v>
      </c>
      <c r="H144" s="222">
        <v>0</v>
      </c>
      <c r="I144" s="222">
        <v>1.8653076800000001E-2</v>
      </c>
      <c r="J144" s="222">
        <v>1.8568702400000001E-2</v>
      </c>
      <c r="K144" s="222">
        <v>7.0178561700000003E-2</v>
      </c>
      <c r="L144" s="222">
        <v>7.0178561700000003E-2</v>
      </c>
      <c r="M144" s="222">
        <v>14.000746121000001</v>
      </c>
      <c r="N144" s="222">
        <v>14.0006654492</v>
      </c>
      <c r="O144" s="222">
        <v>8.4954949999999996E-4</v>
      </c>
      <c r="P144" s="222">
        <v>8.4549189999999995E-4</v>
      </c>
      <c r="Q144" s="222">
        <v>0</v>
      </c>
      <c r="R144" s="222">
        <v>0</v>
      </c>
      <c r="S144" s="222">
        <v>0</v>
      </c>
      <c r="T144" s="222">
        <v>0</v>
      </c>
      <c r="U144" s="222">
        <v>1.835145E-4</v>
      </c>
      <c r="V144" s="222">
        <v>1.792958E-4</v>
      </c>
      <c r="W144" s="222">
        <v>4.3289709999999999E-4</v>
      </c>
      <c r="X144" s="222">
        <v>4.3289709999999999E-4</v>
      </c>
      <c r="Y144" s="222">
        <v>2.6813233999999999E-3</v>
      </c>
      <c r="Z144" s="222">
        <v>2.6732561999999998E-3</v>
      </c>
      <c r="AA144" s="222">
        <v>7.5168626000000002E-3</v>
      </c>
      <c r="AB144" s="222">
        <v>7.5168626000000002E-3</v>
      </c>
      <c r="AC144" s="222">
        <v>0</v>
      </c>
      <c r="AD144" s="222">
        <v>0</v>
      </c>
      <c r="AE144" s="222">
        <v>0</v>
      </c>
      <c r="AF144" s="222">
        <v>0</v>
      </c>
      <c r="AG144" s="222">
        <v>0</v>
      </c>
      <c r="AH144" s="222">
        <v>0</v>
      </c>
      <c r="AI144" s="222">
        <v>4.6167283000000002E-3</v>
      </c>
      <c r="AJ144" s="222">
        <v>4.6167283000000002E-3</v>
      </c>
      <c r="AK144" s="222">
        <v>2.62011376E-2</v>
      </c>
      <c r="AL144" s="222">
        <v>2.62011376E-2</v>
      </c>
      <c r="AM144" s="222">
        <v>84</v>
      </c>
      <c r="AN144" s="222">
        <v>75</v>
      </c>
      <c r="AO144" s="222" t="s">
        <v>250</v>
      </c>
      <c r="AP144" s="96"/>
      <c r="AQ144" s="67"/>
      <c r="AR144" s="82"/>
      <c r="AS144" s="82"/>
      <c r="AT144" s="80"/>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0"/>
      <c r="BY144" s="80"/>
      <c r="BZ144" s="84"/>
      <c r="CA144" s="84"/>
      <c r="CD144" s="141"/>
    </row>
    <row r="145" spans="2:82" s="150" customFormat="1" ht="12.75" customHeight="1" x14ac:dyDescent="0.2">
      <c r="B145" s="217">
        <f t="shared" si="2"/>
        <v>42684</v>
      </c>
      <c r="C145" s="222">
        <v>0.21118183160000001</v>
      </c>
      <c r="D145" s="222">
        <v>0.21105198959999999</v>
      </c>
      <c r="E145" s="222">
        <v>0</v>
      </c>
      <c r="F145" s="222">
        <v>0</v>
      </c>
      <c r="G145" s="222">
        <v>0</v>
      </c>
      <c r="H145" s="222">
        <v>0</v>
      </c>
      <c r="I145" s="222">
        <v>2.1515521000000002E-3</v>
      </c>
      <c r="J145" s="222">
        <v>1.8815527999999999E-3</v>
      </c>
      <c r="K145" s="222">
        <v>0.12592912710000001</v>
      </c>
      <c r="L145" s="222">
        <v>0.12592912710000001</v>
      </c>
      <c r="M145" s="222">
        <v>0.7350075747</v>
      </c>
      <c r="N145" s="222">
        <v>0.7350075747</v>
      </c>
      <c r="O145" s="222">
        <v>3.2361489999999998E-3</v>
      </c>
      <c r="P145" s="222">
        <v>3.2341202000000001E-3</v>
      </c>
      <c r="Q145" s="222">
        <v>0</v>
      </c>
      <c r="R145" s="222">
        <v>0</v>
      </c>
      <c r="S145" s="222">
        <v>0</v>
      </c>
      <c r="T145" s="222">
        <v>0</v>
      </c>
      <c r="U145" s="222">
        <v>2.1093500000000001E-5</v>
      </c>
      <c r="V145" s="222">
        <v>1.68748E-5</v>
      </c>
      <c r="W145" s="222">
        <v>1.1825791E-3</v>
      </c>
      <c r="X145" s="222">
        <v>1.1825791E-3</v>
      </c>
      <c r="Y145" s="222">
        <v>1.18829313E-2</v>
      </c>
      <c r="Z145" s="222">
        <v>1.18829313E-2</v>
      </c>
      <c r="AA145" s="222">
        <v>1.1588105600000001E-2</v>
      </c>
      <c r="AB145" s="222">
        <v>1.1588105600000001E-2</v>
      </c>
      <c r="AC145" s="222">
        <v>0</v>
      </c>
      <c r="AD145" s="222">
        <v>0</v>
      </c>
      <c r="AE145" s="222">
        <v>1.24954061E-2</v>
      </c>
      <c r="AF145" s="222">
        <v>1.24954061E-2</v>
      </c>
      <c r="AG145" s="222">
        <v>5.9473492000000003E-3</v>
      </c>
      <c r="AH145" s="222">
        <v>5.9473492000000003E-3</v>
      </c>
      <c r="AI145" s="222">
        <v>0</v>
      </c>
      <c r="AJ145" s="222">
        <v>0</v>
      </c>
      <c r="AK145" s="222">
        <v>3.2991672200000002E-2</v>
      </c>
      <c r="AL145" s="222">
        <v>3.2991672200000002E-2</v>
      </c>
      <c r="AM145" s="222">
        <v>74</v>
      </c>
      <c r="AN145" s="222">
        <v>67</v>
      </c>
      <c r="AO145" s="222" t="s">
        <v>250</v>
      </c>
      <c r="AP145" s="96"/>
      <c r="AQ145" s="67"/>
      <c r="AR145" s="82"/>
      <c r="AS145" s="82"/>
      <c r="AT145" s="80"/>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0"/>
      <c r="BY145" s="80"/>
      <c r="BZ145" s="84"/>
      <c r="CA145" s="84"/>
      <c r="CD145" s="141"/>
    </row>
    <row r="146" spans="2:82" s="150" customFormat="1" ht="12.75" customHeight="1" x14ac:dyDescent="0.2">
      <c r="B146" s="217">
        <f t="shared" si="2"/>
        <v>42685</v>
      </c>
      <c r="C146" s="222">
        <v>4.37588826E-2</v>
      </c>
      <c r="D146" s="222">
        <v>4.3637156199999999E-2</v>
      </c>
      <c r="E146" s="222">
        <v>0</v>
      </c>
      <c r="F146" s="222">
        <v>0</v>
      </c>
      <c r="G146" s="222">
        <v>0</v>
      </c>
      <c r="H146" s="222">
        <v>0</v>
      </c>
      <c r="I146" s="222">
        <v>2.84457654E-2</v>
      </c>
      <c r="J146" s="222">
        <v>2.83192037E-2</v>
      </c>
      <c r="K146" s="222">
        <v>0.1120307906</v>
      </c>
      <c r="L146" s="222">
        <v>0.11172788879999999</v>
      </c>
      <c r="M146" s="222">
        <v>3.0095607999999999E-2</v>
      </c>
      <c r="N146" s="222">
        <v>3.0095607999999999E-2</v>
      </c>
      <c r="O146" s="222">
        <v>3.7506989999999999E-4</v>
      </c>
      <c r="P146" s="222">
        <v>3.6898349999999998E-4</v>
      </c>
      <c r="Q146" s="222">
        <v>0</v>
      </c>
      <c r="R146" s="222">
        <v>0</v>
      </c>
      <c r="S146" s="222">
        <v>0</v>
      </c>
      <c r="T146" s="222">
        <v>0</v>
      </c>
      <c r="U146" s="222">
        <v>4.034156E-4</v>
      </c>
      <c r="V146" s="222">
        <v>3.949782E-4</v>
      </c>
      <c r="W146" s="222">
        <v>6.0454149999999995E-4</v>
      </c>
      <c r="X146" s="222">
        <v>5.9444480000000002E-4</v>
      </c>
      <c r="Y146" s="222">
        <v>2.3697289999999999E-4</v>
      </c>
      <c r="Z146" s="222">
        <v>2.3697289999999999E-4</v>
      </c>
      <c r="AA146" s="222">
        <v>1.8512565999999999E-3</v>
      </c>
      <c r="AB146" s="222">
        <v>1.8512565999999999E-3</v>
      </c>
      <c r="AC146" s="222">
        <v>0</v>
      </c>
      <c r="AD146" s="222">
        <v>0</v>
      </c>
      <c r="AE146" s="222">
        <v>0</v>
      </c>
      <c r="AF146" s="222">
        <v>0</v>
      </c>
      <c r="AG146" s="222">
        <v>0</v>
      </c>
      <c r="AH146" s="222">
        <v>0</v>
      </c>
      <c r="AI146" s="222">
        <v>0</v>
      </c>
      <c r="AJ146" s="222">
        <v>0</v>
      </c>
      <c r="AK146" s="222">
        <v>7.3612864E-3</v>
      </c>
      <c r="AL146" s="222">
        <v>7.3612864E-3</v>
      </c>
      <c r="AM146" s="222">
        <v>74</v>
      </c>
      <c r="AN146" s="222">
        <v>62</v>
      </c>
      <c r="AO146" s="222" t="s">
        <v>250</v>
      </c>
      <c r="AP146" s="96"/>
      <c r="AQ146" s="67"/>
      <c r="AR146" s="82"/>
      <c r="AS146" s="82"/>
      <c r="AT146" s="80"/>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0"/>
      <c r="BY146" s="80"/>
      <c r="BZ146" s="84"/>
      <c r="CA146" s="84"/>
      <c r="CD146" s="141"/>
    </row>
    <row r="147" spans="2:82" s="150" customFormat="1" ht="12.75" customHeight="1" x14ac:dyDescent="0.2">
      <c r="B147" s="217">
        <f t="shared" si="2"/>
        <v>42686</v>
      </c>
      <c r="C147" s="222">
        <v>0.3810495498</v>
      </c>
      <c r="D147" s="222">
        <v>0.38102926199999998</v>
      </c>
      <c r="E147" s="222">
        <v>0</v>
      </c>
      <c r="F147" s="222">
        <v>0</v>
      </c>
      <c r="G147" s="222">
        <v>0</v>
      </c>
      <c r="H147" s="222">
        <v>0</v>
      </c>
      <c r="I147" s="222">
        <v>7.3405849999999995E-4</v>
      </c>
      <c r="J147" s="222">
        <v>6.918712E-4</v>
      </c>
      <c r="K147" s="222">
        <v>1.7250048233999999</v>
      </c>
      <c r="L147" s="222">
        <v>1.7250048233999999</v>
      </c>
      <c r="M147" s="222">
        <v>0.13553326530000001</v>
      </c>
      <c r="N147" s="222">
        <v>0.13553326530000001</v>
      </c>
      <c r="O147" s="222">
        <v>1.0062720999999999E-3</v>
      </c>
      <c r="P147" s="222">
        <v>1.0042433E-3</v>
      </c>
      <c r="Q147" s="222">
        <v>0</v>
      </c>
      <c r="R147" s="222">
        <v>0</v>
      </c>
      <c r="S147" s="222">
        <v>0</v>
      </c>
      <c r="T147" s="222">
        <v>0</v>
      </c>
      <c r="U147" s="222">
        <v>1.68748E-5</v>
      </c>
      <c r="V147" s="222">
        <v>1.2656100000000001E-5</v>
      </c>
      <c r="W147" s="222">
        <v>3.9793724000000003E-3</v>
      </c>
      <c r="X147" s="222">
        <v>3.9793724000000003E-3</v>
      </c>
      <c r="Y147" s="222">
        <v>7.8957370000000003E-4</v>
      </c>
      <c r="Z147" s="222">
        <v>7.8957370000000003E-4</v>
      </c>
      <c r="AA147" s="222">
        <v>9.3146102000000001E-3</v>
      </c>
      <c r="AB147" s="222">
        <v>9.3146102000000001E-3</v>
      </c>
      <c r="AC147" s="222">
        <v>0</v>
      </c>
      <c r="AD147" s="222">
        <v>0</v>
      </c>
      <c r="AE147" s="222">
        <v>0</v>
      </c>
      <c r="AF147" s="222">
        <v>0</v>
      </c>
      <c r="AG147" s="222">
        <v>7.8294285000000009E-3</v>
      </c>
      <c r="AH147" s="222">
        <v>7.8294285000000009E-3</v>
      </c>
      <c r="AI147" s="222">
        <v>1.5258678100000001E-2</v>
      </c>
      <c r="AJ147" s="222">
        <v>1.5258678100000001E-2</v>
      </c>
      <c r="AK147" s="222">
        <v>9.8752162000000001E-3</v>
      </c>
      <c r="AL147" s="222">
        <v>9.8752162000000001E-3</v>
      </c>
      <c r="AM147" s="222">
        <v>43</v>
      </c>
      <c r="AN147" s="222">
        <v>42</v>
      </c>
      <c r="AO147" s="222" t="s">
        <v>250</v>
      </c>
      <c r="AP147" s="96"/>
      <c r="AQ147" s="67"/>
      <c r="AR147" s="82"/>
      <c r="AS147" s="82"/>
      <c r="AT147" s="80"/>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0"/>
      <c r="BY147" s="80"/>
      <c r="BZ147" s="84"/>
      <c r="CA147" s="84"/>
      <c r="CD147" s="141"/>
    </row>
    <row r="148" spans="2:82" s="150" customFormat="1" ht="12.75" customHeight="1" x14ac:dyDescent="0.2">
      <c r="B148" s="217">
        <f t="shared" si="2"/>
        <v>42687</v>
      </c>
      <c r="C148" s="222">
        <v>3.8118372091000001</v>
      </c>
      <c r="D148" s="222">
        <v>3.8112488634999999</v>
      </c>
      <c r="E148" s="222">
        <v>0</v>
      </c>
      <c r="F148" s="222">
        <v>0</v>
      </c>
      <c r="G148" s="222">
        <v>2.8224917000000001E-3</v>
      </c>
      <c r="H148" s="222">
        <v>2.8224917000000001E-3</v>
      </c>
      <c r="I148" s="222">
        <v>8.0446830799999994E-2</v>
      </c>
      <c r="J148" s="222">
        <v>8.0320269099999994E-2</v>
      </c>
      <c r="K148" s="222">
        <v>2.0712097616</v>
      </c>
      <c r="L148" s="222">
        <v>2.0711087941000001</v>
      </c>
      <c r="M148" s="222">
        <v>13.348194227600001</v>
      </c>
      <c r="N148" s="222">
        <v>13.346177432799999</v>
      </c>
      <c r="O148" s="222">
        <v>2.66487124E-2</v>
      </c>
      <c r="P148" s="222">
        <v>2.65919066E-2</v>
      </c>
      <c r="Q148" s="222">
        <v>0</v>
      </c>
      <c r="R148" s="222">
        <v>0</v>
      </c>
      <c r="S148" s="222">
        <v>5.8801899999999997E-5</v>
      </c>
      <c r="T148" s="222">
        <v>5.8801899999999997E-5</v>
      </c>
      <c r="U148" s="222">
        <v>3.0290451000000002E-3</v>
      </c>
      <c r="V148" s="222">
        <v>3.0206077E-3</v>
      </c>
      <c r="W148" s="222">
        <v>1.5661285E-2</v>
      </c>
      <c r="X148" s="222">
        <v>1.56511883E-2</v>
      </c>
      <c r="Y148" s="222">
        <v>8.7651744700000006E-2</v>
      </c>
      <c r="Z148" s="222">
        <v>8.7450065600000002E-2</v>
      </c>
      <c r="AA148" s="222">
        <v>1.7701056000000001E-3</v>
      </c>
      <c r="AB148" s="222">
        <v>1.7701056000000001E-3</v>
      </c>
      <c r="AC148" s="222">
        <v>0</v>
      </c>
      <c r="AD148" s="222">
        <v>0</v>
      </c>
      <c r="AE148" s="222">
        <v>0</v>
      </c>
      <c r="AF148" s="222">
        <v>0</v>
      </c>
      <c r="AG148" s="222">
        <v>0</v>
      </c>
      <c r="AH148" s="222">
        <v>0</v>
      </c>
      <c r="AI148" s="222">
        <v>0</v>
      </c>
      <c r="AJ148" s="222">
        <v>0</v>
      </c>
      <c r="AK148" s="222">
        <v>7.0385999000000003E-3</v>
      </c>
      <c r="AL148" s="222">
        <v>7.0385999000000003E-3</v>
      </c>
      <c r="AM148" s="222">
        <v>206</v>
      </c>
      <c r="AN148" s="222">
        <v>136</v>
      </c>
      <c r="AO148" s="222" t="s">
        <v>250</v>
      </c>
      <c r="AP148" s="96"/>
      <c r="AQ148" s="67"/>
      <c r="AR148" s="82"/>
      <c r="AS148" s="82"/>
      <c r="AT148" s="80"/>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0"/>
      <c r="BY148" s="80"/>
      <c r="BZ148" s="84"/>
      <c r="CA148" s="84"/>
      <c r="CD148" s="141"/>
    </row>
    <row r="149" spans="2:82" s="150" customFormat="1" ht="12.75" customHeight="1" x14ac:dyDescent="0.2">
      <c r="B149" s="217">
        <f t="shared" si="2"/>
        <v>42688</v>
      </c>
      <c r="C149" s="222">
        <v>0.34744300140000001</v>
      </c>
      <c r="D149" s="222">
        <v>0.3469763837</v>
      </c>
      <c r="E149" s="222">
        <v>0</v>
      </c>
      <c r="F149" s="222">
        <v>0</v>
      </c>
      <c r="G149" s="222">
        <v>0</v>
      </c>
      <c r="H149" s="222">
        <v>0</v>
      </c>
      <c r="I149" s="222">
        <v>2.9843248100000001E-2</v>
      </c>
      <c r="J149" s="222">
        <v>2.9227315E-2</v>
      </c>
      <c r="K149" s="222">
        <v>0.51768540780000005</v>
      </c>
      <c r="L149" s="222">
        <v>0.51768540780000005</v>
      </c>
      <c r="M149" s="222">
        <v>0.91087141100000002</v>
      </c>
      <c r="N149" s="222">
        <v>0.91019376929999996</v>
      </c>
      <c r="O149" s="222">
        <v>7.9314937999999998E-3</v>
      </c>
      <c r="P149" s="222">
        <v>7.9233785999999994E-3</v>
      </c>
      <c r="Q149" s="222">
        <v>0</v>
      </c>
      <c r="R149" s="222">
        <v>0</v>
      </c>
      <c r="S149" s="222">
        <v>0</v>
      </c>
      <c r="T149" s="222">
        <v>0</v>
      </c>
      <c r="U149" s="222">
        <v>4.514036E-4</v>
      </c>
      <c r="V149" s="222">
        <v>4.3874749999999997E-4</v>
      </c>
      <c r="W149" s="222">
        <v>2.0535479799999999E-2</v>
      </c>
      <c r="X149" s="222">
        <v>2.0535479799999999E-2</v>
      </c>
      <c r="Y149" s="222">
        <v>1.42677868E-2</v>
      </c>
      <c r="Z149" s="222">
        <v>1.42597196E-2</v>
      </c>
      <c r="AA149" s="222">
        <v>5.4201242999999998E-3</v>
      </c>
      <c r="AB149" s="222">
        <v>5.4201242999999998E-3</v>
      </c>
      <c r="AC149" s="222">
        <v>0</v>
      </c>
      <c r="AD149" s="222">
        <v>0</v>
      </c>
      <c r="AE149" s="222">
        <v>0</v>
      </c>
      <c r="AF149" s="222">
        <v>0</v>
      </c>
      <c r="AG149" s="222">
        <v>0</v>
      </c>
      <c r="AH149" s="222">
        <v>0</v>
      </c>
      <c r="AI149" s="222">
        <v>1.4274247300000001E-2</v>
      </c>
      <c r="AJ149" s="222">
        <v>1.4274247300000001E-2</v>
      </c>
      <c r="AK149" s="222">
        <v>1.0147482899999999E-2</v>
      </c>
      <c r="AL149" s="222">
        <v>1.0147482899999999E-2</v>
      </c>
      <c r="AM149" s="222">
        <v>159</v>
      </c>
      <c r="AN149" s="222">
        <v>109</v>
      </c>
      <c r="AO149" s="222" t="s">
        <v>250</v>
      </c>
      <c r="AP149" s="96"/>
      <c r="AQ149" s="67"/>
      <c r="AR149" s="82"/>
      <c r="AS149" s="82"/>
      <c r="AT149" s="80"/>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0"/>
      <c r="BY149" s="80"/>
      <c r="BZ149" s="84"/>
      <c r="CA149" s="84"/>
      <c r="CD149" s="141"/>
    </row>
    <row r="150" spans="2:82" s="150" customFormat="1" ht="12.75" customHeight="1" x14ac:dyDescent="0.2">
      <c r="B150" s="217">
        <f t="shared" si="2"/>
        <v>42689</v>
      </c>
      <c r="C150" s="222">
        <v>2.4268202700000002E-2</v>
      </c>
      <c r="D150" s="222">
        <v>2.2947470099999999E-2</v>
      </c>
      <c r="E150" s="222">
        <v>0</v>
      </c>
      <c r="F150" s="222">
        <v>0</v>
      </c>
      <c r="G150" s="222">
        <v>0</v>
      </c>
      <c r="H150" s="222">
        <v>0</v>
      </c>
      <c r="I150" s="222">
        <v>8.8340134999999997E-3</v>
      </c>
      <c r="J150" s="222">
        <v>7.6949564999999999E-3</v>
      </c>
      <c r="K150" s="222">
        <v>7.6351490899999999E-2</v>
      </c>
      <c r="L150" s="222">
        <v>7.6351490899999999E-2</v>
      </c>
      <c r="M150" s="222">
        <v>1.8602856099999999E-2</v>
      </c>
      <c r="N150" s="222">
        <v>1.55292669E-2</v>
      </c>
      <c r="O150" s="222">
        <v>2.3939560000000001E-4</v>
      </c>
      <c r="P150" s="222">
        <v>2.312804E-4</v>
      </c>
      <c r="Q150" s="222">
        <v>0</v>
      </c>
      <c r="R150" s="222">
        <v>0</v>
      </c>
      <c r="S150" s="222">
        <v>0</v>
      </c>
      <c r="T150" s="222">
        <v>0</v>
      </c>
      <c r="U150" s="222">
        <v>1.7507699999999999E-4</v>
      </c>
      <c r="V150" s="222">
        <v>1.6242089999999999E-4</v>
      </c>
      <c r="W150" s="222">
        <v>5.0988469999999997E-4</v>
      </c>
      <c r="X150" s="222">
        <v>5.0988469999999997E-4</v>
      </c>
      <c r="Y150" s="222">
        <v>2.0974620000000001E-4</v>
      </c>
      <c r="Z150" s="222">
        <v>2.0167899999999999E-4</v>
      </c>
      <c r="AA150" s="222">
        <v>2.8473848E-3</v>
      </c>
      <c r="AB150" s="222">
        <v>2.8473848E-3</v>
      </c>
      <c r="AC150" s="222">
        <v>0</v>
      </c>
      <c r="AD150" s="222">
        <v>0</v>
      </c>
      <c r="AE150" s="222">
        <v>0</v>
      </c>
      <c r="AF150" s="222">
        <v>0</v>
      </c>
      <c r="AG150" s="222">
        <v>0</v>
      </c>
      <c r="AH150" s="222">
        <v>0</v>
      </c>
      <c r="AI150" s="222">
        <v>0</v>
      </c>
      <c r="AJ150" s="222">
        <v>0</v>
      </c>
      <c r="AK150" s="222">
        <v>1.1322263500000001E-2</v>
      </c>
      <c r="AL150" s="222">
        <v>1.1322263500000001E-2</v>
      </c>
      <c r="AM150" s="222">
        <v>93</v>
      </c>
      <c r="AN150" s="222">
        <v>86</v>
      </c>
      <c r="AO150" s="222" t="s">
        <v>250</v>
      </c>
      <c r="AP150" s="96"/>
      <c r="AQ150" s="67"/>
      <c r="AR150" s="82"/>
      <c r="AS150" s="82"/>
      <c r="AT150" s="80"/>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0"/>
      <c r="BY150" s="80"/>
      <c r="BZ150" s="84"/>
      <c r="CA150" s="84"/>
      <c r="CD150" s="141"/>
    </row>
    <row r="151" spans="2:82" s="150" customFormat="1" ht="12.75" customHeight="1" x14ac:dyDescent="0.2">
      <c r="B151" s="217">
        <f t="shared" si="2"/>
        <v>42690</v>
      </c>
      <c r="C151" s="222">
        <v>0.14019902940000001</v>
      </c>
      <c r="D151" s="222">
        <v>0.1399657208</v>
      </c>
      <c r="E151" s="222">
        <v>1.6869934183999999</v>
      </c>
      <c r="F151" s="222">
        <v>1.6869934183999999</v>
      </c>
      <c r="G151" s="222">
        <v>8.8202646100000004E-2</v>
      </c>
      <c r="H151" s="222">
        <v>8.8202646100000004E-2</v>
      </c>
      <c r="I151" s="222">
        <v>2.0443907800000001E-2</v>
      </c>
      <c r="J151" s="222">
        <v>1.9958755200000001E-2</v>
      </c>
      <c r="K151" s="222">
        <v>3.2541808800000002E-2</v>
      </c>
      <c r="L151" s="222">
        <v>3.2541808800000002E-2</v>
      </c>
      <c r="M151" s="222">
        <v>0.26441223390000002</v>
      </c>
      <c r="N151" s="222">
        <v>0.26441223390000002</v>
      </c>
      <c r="O151" s="222">
        <v>9.4109773999999993E-3</v>
      </c>
      <c r="P151" s="222">
        <v>9.4069198E-3</v>
      </c>
      <c r="Q151" s="222">
        <v>0.21087470450000001</v>
      </c>
      <c r="R151" s="222">
        <v>0.21087470450000001</v>
      </c>
      <c r="S151" s="222">
        <v>1.10253583E-2</v>
      </c>
      <c r="T151" s="222">
        <v>1.10253583E-2</v>
      </c>
      <c r="U151" s="222">
        <v>2.0471368E-3</v>
      </c>
      <c r="V151" s="222">
        <v>2.0386993999999999E-3</v>
      </c>
      <c r="W151" s="222">
        <v>3.142606E-4</v>
      </c>
      <c r="X151" s="222">
        <v>3.142606E-4</v>
      </c>
      <c r="Y151" s="222">
        <v>4.7586178999999996E-3</v>
      </c>
      <c r="Z151" s="222">
        <v>4.7586178999999996E-3</v>
      </c>
      <c r="AA151" s="222">
        <v>0</v>
      </c>
      <c r="AB151" s="222">
        <v>0</v>
      </c>
      <c r="AC151" s="222">
        <v>0</v>
      </c>
      <c r="AD151" s="222">
        <v>0</v>
      </c>
      <c r="AE151" s="222">
        <v>0</v>
      </c>
      <c r="AF151" s="222">
        <v>0</v>
      </c>
      <c r="AG151" s="222">
        <v>0</v>
      </c>
      <c r="AH151" s="222">
        <v>0</v>
      </c>
      <c r="AI151" s="222">
        <v>0</v>
      </c>
      <c r="AJ151" s="222">
        <v>0</v>
      </c>
      <c r="AK151" s="222">
        <v>0</v>
      </c>
      <c r="AL151" s="222">
        <v>0</v>
      </c>
      <c r="AM151" s="222">
        <v>105</v>
      </c>
      <c r="AN151" s="222">
        <v>88</v>
      </c>
      <c r="AO151" s="222" t="s">
        <v>250</v>
      </c>
      <c r="AP151" s="96"/>
      <c r="AQ151" s="67"/>
      <c r="AR151" s="82"/>
      <c r="AS151" s="82"/>
      <c r="AT151" s="80"/>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0"/>
      <c r="BY151" s="80"/>
      <c r="BZ151" s="84"/>
      <c r="CA151" s="84"/>
      <c r="CD151" s="141"/>
    </row>
    <row r="152" spans="2:82" s="150" customFormat="1" ht="12.75" customHeight="1" x14ac:dyDescent="0.2">
      <c r="B152" s="217">
        <f t="shared" si="2"/>
        <v>42691</v>
      </c>
      <c r="C152" s="222">
        <v>0.1864596295</v>
      </c>
      <c r="D152" s="222">
        <v>0.18594635000000001</v>
      </c>
      <c r="E152" s="222">
        <v>0</v>
      </c>
      <c r="F152" s="222">
        <v>0</v>
      </c>
      <c r="G152" s="222">
        <v>0</v>
      </c>
      <c r="H152" s="222">
        <v>0</v>
      </c>
      <c r="I152" s="222">
        <v>0.18583965629999999</v>
      </c>
      <c r="J152" s="222">
        <v>0.18565825120000001</v>
      </c>
      <c r="K152" s="222">
        <v>4.6974957000000001E-3</v>
      </c>
      <c r="L152" s="222">
        <v>4.6974957000000001E-3</v>
      </c>
      <c r="M152" s="222">
        <v>0.3823121002</v>
      </c>
      <c r="N152" s="222">
        <v>0.38061799740000002</v>
      </c>
      <c r="O152" s="222">
        <v>2.6338567999999998E-3</v>
      </c>
      <c r="P152" s="222">
        <v>2.6257415999999998E-3</v>
      </c>
      <c r="Q152" s="222">
        <v>0</v>
      </c>
      <c r="R152" s="222">
        <v>0</v>
      </c>
      <c r="S152" s="222">
        <v>0</v>
      </c>
      <c r="T152" s="222">
        <v>0</v>
      </c>
      <c r="U152" s="222">
        <v>3.9914421999999996E-3</v>
      </c>
      <c r="V152" s="222">
        <v>3.9830048000000003E-3</v>
      </c>
      <c r="W152" s="222">
        <v>4.1649000000000001E-5</v>
      </c>
      <c r="X152" s="222">
        <v>4.1649000000000001E-5</v>
      </c>
      <c r="Y152" s="222">
        <v>2.8073730000000002E-3</v>
      </c>
      <c r="Z152" s="222">
        <v>2.7912385999999999E-3</v>
      </c>
      <c r="AA152" s="222">
        <v>3.4648931000000002E-3</v>
      </c>
      <c r="AB152" s="222">
        <v>3.4648931000000002E-3</v>
      </c>
      <c r="AC152" s="222">
        <v>0</v>
      </c>
      <c r="AD152" s="222">
        <v>0</v>
      </c>
      <c r="AE152" s="222">
        <v>0</v>
      </c>
      <c r="AF152" s="222">
        <v>0</v>
      </c>
      <c r="AG152" s="222">
        <v>0</v>
      </c>
      <c r="AH152" s="222">
        <v>0</v>
      </c>
      <c r="AI152" s="222">
        <v>4.4274146000000004E-3</v>
      </c>
      <c r="AJ152" s="222">
        <v>4.4274146000000004E-3</v>
      </c>
      <c r="AK152" s="222">
        <v>1.02402554E-2</v>
      </c>
      <c r="AL152" s="222">
        <v>1.02402554E-2</v>
      </c>
      <c r="AM152" s="222">
        <v>121</v>
      </c>
      <c r="AN152" s="222">
        <v>102</v>
      </c>
      <c r="AO152" s="222" t="s">
        <v>250</v>
      </c>
      <c r="AP152" s="96"/>
      <c r="AQ152" s="67"/>
      <c r="AR152" s="82"/>
      <c r="AS152" s="82"/>
      <c r="AT152" s="80"/>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0"/>
      <c r="BY152" s="80"/>
      <c r="BZ152" s="84"/>
      <c r="CA152" s="84"/>
      <c r="CD152" s="141"/>
    </row>
    <row r="153" spans="2:82" s="150" customFormat="1" ht="12.75" customHeight="1" x14ac:dyDescent="0.2">
      <c r="B153" s="217">
        <f t="shared" si="2"/>
        <v>42692</v>
      </c>
      <c r="C153" s="222">
        <v>0.109313191</v>
      </c>
      <c r="D153" s="222">
        <v>0.1089885875</v>
      </c>
      <c r="E153" s="222">
        <v>0</v>
      </c>
      <c r="F153" s="222">
        <v>0</v>
      </c>
      <c r="G153" s="222">
        <v>0</v>
      </c>
      <c r="H153" s="222">
        <v>0</v>
      </c>
      <c r="I153" s="222">
        <v>2.5438930999999998E-3</v>
      </c>
      <c r="J153" s="222">
        <v>1.8899914000000001E-3</v>
      </c>
      <c r="K153" s="222">
        <v>0.1474337228</v>
      </c>
      <c r="L153" s="222">
        <v>0.1474337228</v>
      </c>
      <c r="M153" s="222">
        <v>0.3120077255</v>
      </c>
      <c r="N153" s="222">
        <v>0.31196738969999999</v>
      </c>
      <c r="O153" s="222">
        <v>1.4670576999999999E-3</v>
      </c>
      <c r="P153" s="222">
        <v>1.4630000999999999E-3</v>
      </c>
      <c r="Q153" s="222">
        <v>0</v>
      </c>
      <c r="R153" s="222">
        <v>0</v>
      </c>
      <c r="S153" s="222">
        <v>0</v>
      </c>
      <c r="T153" s="222">
        <v>0</v>
      </c>
      <c r="U153" s="222">
        <v>4.7460499999999997E-5</v>
      </c>
      <c r="V153" s="222">
        <v>4.3241800000000003E-5</v>
      </c>
      <c r="W153" s="222">
        <v>1.2494698000000001E-3</v>
      </c>
      <c r="X153" s="222">
        <v>1.2494698000000001E-3</v>
      </c>
      <c r="Y153" s="222">
        <v>4.7445003999999997E-3</v>
      </c>
      <c r="Z153" s="222">
        <v>4.7364332E-3</v>
      </c>
      <c r="AA153" s="222">
        <v>1.7049819800000001E-2</v>
      </c>
      <c r="AB153" s="222">
        <v>1.7049819800000001E-2</v>
      </c>
      <c r="AC153" s="222">
        <v>0</v>
      </c>
      <c r="AD153" s="222">
        <v>0</v>
      </c>
      <c r="AE153" s="222">
        <v>0</v>
      </c>
      <c r="AF153" s="222">
        <v>0</v>
      </c>
      <c r="AG153" s="222">
        <v>1.29852392E-2</v>
      </c>
      <c r="AH153" s="222">
        <v>1.29852392E-2</v>
      </c>
      <c r="AI153" s="222">
        <v>1.8345752199999999E-2</v>
      </c>
      <c r="AJ153" s="222">
        <v>1.8345752199999999E-2</v>
      </c>
      <c r="AK153" s="222">
        <v>2.8307675500000001E-2</v>
      </c>
      <c r="AL153" s="222">
        <v>2.8307675500000001E-2</v>
      </c>
      <c r="AM153" s="222">
        <v>82</v>
      </c>
      <c r="AN153" s="222">
        <v>73</v>
      </c>
      <c r="AO153" s="222" t="s">
        <v>250</v>
      </c>
      <c r="AP153" s="96"/>
      <c r="AQ153" s="67"/>
      <c r="AR153" s="82"/>
      <c r="AS153" s="82"/>
      <c r="AT153" s="80"/>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0"/>
      <c r="BY153" s="80"/>
      <c r="BZ153" s="84"/>
      <c r="CA153" s="84"/>
      <c r="CD153" s="141"/>
    </row>
    <row r="154" spans="2:82" s="150" customFormat="1" ht="12.75" customHeight="1" x14ac:dyDescent="0.2">
      <c r="B154" s="217">
        <f t="shared" si="2"/>
        <v>42693</v>
      </c>
      <c r="C154" s="222">
        <v>7.2640256200000003E-2</v>
      </c>
      <c r="D154" s="222">
        <v>7.2640256200000003E-2</v>
      </c>
      <c r="E154" s="222">
        <v>0</v>
      </c>
      <c r="F154" s="222">
        <v>0</v>
      </c>
      <c r="G154" s="222">
        <v>0</v>
      </c>
      <c r="H154" s="222">
        <v>0</v>
      </c>
      <c r="I154" s="222">
        <v>1.8817596700000001E-2</v>
      </c>
      <c r="J154" s="222">
        <v>1.8817596700000001E-2</v>
      </c>
      <c r="K154" s="222">
        <v>6.41066359E-2</v>
      </c>
      <c r="L154" s="222">
        <v>6.41066359E-2</v>
      </c>
      <c r="M154" s="222">
        <v>0.2016407868</v>
      </c>
      <c r="N154" s="222">
        <v>0.2016407868</v>
      </c>
      <c r="O154" s="222">
        <v>6.1471889999999997E-4</v>
      </c>
      <c r="P154" s="222">
        <v>6.1471889999999997E-4</v>
      </c>
      <c r="Q154" s="222">
        <v>0</v>
      </c>
      <c r="R154" s="222">
        <v>0</v>
      </c>
      <c r="S154" s="222">
        <v>0</v>
      </c>
      <c r="T154" s="222">
        <v>0</v>
      </c>
      <c r="U154" s="222">
        <v>1.7085829999999999E-4</v>
      </c>
      <c r="V154" s="222">
        <v>1.7085829999999999E-4</v>
      </c>
      <c r="W154" s="222">
        <v>1.0929707E-3</v>
      </c>
      <c r="X154" s="222">
        <v>1.0929707E-3</v>
      </c>
      <c r="Y154" s="222">
        <v>1.2443599000000001E-3</v>
      </c>
      <c r="Z154" s="222">
        <v>1.2443599000000001E-3</v>
      </c>
      <c r="AA154" s="222">
        <v>1.8664723E-3</v>
      </c>
      <c r="AB154" s="222">
        <v>1.8664723E-3</v>
      </c>
      <c r="AC154" s="222">
        <v>0</v>
      </c>
      <c r="AD154" s="222">
        <v>0</v>
      </c>
      <c r="AE154" s="222">
        <v>0</v>
      </c>
      <c r="AF154" s="222">
        <v>0</v>
      </c>
      <c r="AG154" s="222">
        <v>0</v>
      </c>
      <c r="AH154" s="222">
        <v>0</v>
      </c>
      <c r="AI154" s="222">
        <v>2.5872859999999999E-4</v>
      </c>
      <c r="AJ154" s="222">
        <v>2.5872859999999999E-4</v>
      </c>
      <c r="AK154" s="222">
        <v>7.2150690999999998E-3</v>
      </c>
      <c r="AL154" s="222">
        <v>7.2150690999999998E-3</v>
      </c>
      <c r="AM154" s="222">
        <v>38</v>
      </c>
      <c r="AN154" s="222">
        <v>36</v>
      </c>
      <c r="AO154" s="222" t="s">
        <v>250</v>
      </c>
      <c r="AP154" s="96"/>
      <c r="AQ154" s="67"/>
      <c r="AR154" s="82"/>
      <c r="AS154" s="82"/>
      <c r="AT154" s="80"/>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0"/>
      <c r="BY154" s="80"/>
      <c r="BZ154" s="84"/>
      <c r="CA154" s="84"/>
      <c r="CD154" s="141"/>
    </row>
    <row r="155" spans="2:82" s="150" customFormat="1" ht="12.75" customHeight="1" x14ac:dyDescent="0.2">
      <c r="B155" s="217">
        <f t="shared" si="2"/>
        <v>42694</v>
      </c>
      <c r="C155" s="222">
        <v>2.2761357400000001E-2</v>
      </c>
      <c r="D155" s="222">
        <v>2.2666004900000002E-2</v>
      </c>
      <c r="E155" s="222">
        <v>0</v>
      </c>
      <c r="F155" s="222">
        <v>0</v>
      </c>
      <c r="G155" s="222">
        <v>0</v>
      </c>
      <c r="H155" s="222">
        <v>0</v>
      </c>
      <c r="I155" s="222">
        <v>2.59852785E-2</v>
      </c>
      <c r="J155" s="222">
        <v>2.5829185500000001E-2</v>
      </c>
      <c r="K155" s="222">
        <v>1.6373148099999998E-2</v>
      </c>
      <c r="L155" s="222">
        <v>1.6373148099999998E-2</v>
      </c>
      <c r="M155" s="222">
        <v>2.7735935999999999E-2</v>
      </c>
      <c r="N155" s="222">
        <v>2.7655264200000002E-2</v>
      </c>
      <c r="O155" s="222">
        <v>4.4709140000000002E-4</v>
      </c>
      <c r="P155" s="222">
        <v>4.4303380000000001E-4</v>
      </c>
      <c r="Q155" s="222">
        <v>0</v>
      </c>
      <c r="R155" s="222">
        <v>0</v>
      </c>
      <c r="S155" s="222">
        <v>0</v>
      </c>
      <c r="T155" s="222">
        <v>0</v>
      </c>
      <c r="U155" s="222">
        <v>6.0538699999999998E-4</v>
      </c>
      <c r="V155" s="222">
        <v>6.0116830000000001E-4</v>
      </c>
      <c r="W155" s="222">
        <v>3.016397E-4</v>
      </c>
      <c r="X155" s="222">
        <v>3.016397E-4</v>
      </c>
      <c r="Y155" s="222">
        <v>3.7915669999999998E-4</v>
      </c>
      <c r="Z155" s="222">
        <v>3.7108950000000002E-4</v>
      </c>
      <c r="AA155" s="222">
        <v>1.1867569E-2</v>
      </c>
      <c r="AB155" s="222">
        <v>1.1867569E-2</v>
      </c>
      <c r="AC155" s="222">
        <v>0</v>
      </c>
      <c r="AD155" s="222">
        <v>0</v>
      </c>
      <c r="AE155" s="222">
        <v>0</v>
      </c>
      <c r="AF155" s="222">
        <v>0</v>
      </c>
      <c r="AG155" s="222">
        <v>1.08073218E-2</v>
      </c>
      <c r="AH155" s="222">
        <v>1.08073218E-2</v>
      </c>
      <c r="AI155" s="222">
        <v>3.9654894000000001E-3</v>
      </c>
      <c r="AJ155" s="222">
        <v>3.9654894000000001E-3</v>
      </c>
      <c r="AK155" s="222">
        <v>2.3355445700000001E-2</v>
      </c>
      <c r="AL155" s="222">
        <v>2.3355445700000001E-2</v>
      </c>
      <c r="AM155" s="222">
        <v>60</v>
      </c>
      <c r="AN155" s="222">
        <v>58</v>
      </c>
      <c r="AO155" s="222" t="s">
        <v>250</v>
      </c>
      <c r="AP155" s="96"/>
      <c r="AQ155" s="67"/>
      <c r="AR155" s="82"/>
      <c r="AS155" s="82"/>
      <c r="AT155" s="80"/>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0"/>
      <c r="BY155" s="80"/>
      <c r="BZ155" s="84"/>
      <c r="CA155" s="84"/>
      <c r="CD155" s="141"/>
    </row>
    <row r="156" spans="2:82" s="150" customFormat="1" ht="12.75" customHeight="1" x14ac:dyDescent="0.2">
      <c r="B156" s="217">
        <f t="shared" si="2"/>
        <v>42695</v>
      </c>
      <c r="C156" s="222">
        <v>0.68256957870000001</v>
      </c>
      <c r="D156" s="222">
        <v>0.68247828359999996</v>
      </c>
      <c r="E156" s="222">
        <v>0</v>
      </c>
      <c r="F156" s="222">
        <v>0</v>
      </c>
      <c r="G156" s="222">
        <v>0</v>
      </c>
      <c r="H156" s="222">
        <v>0</v>
      </c>
      <c r="I156" s="222">
        <v>0.36558835639999998</v>
      </c>
      <c r="J156" s="222">
        <v>0.36552507550000002</v>
      </c>
      <c r="K156" s="222">
        <v>0.27729395270000001</v>
      </c>
      <c r="L156" s="222">
        <v>0.27719298520000002</v>
      </c>
      <c r="M156" s="222">
        <v>1.7935085507999999</v>
      </c>
      <c r="N156" s="222">
        <v>1.7933472072000001</v>
      </c>
      <c r="O156" s="222">
        <v>4.3595830000000002E-3</v>
      </c>
      <c r="P156" s="222">
        <v>4.3494390000000001E-3</v>
      </c>
      <c r="Q156" s="222">
        <v>0</v>
      </c>
      <c r="R156" s="222">
        <v>0</v>
      </c>
      <c r="S156" s="222">
        <v>0</v>
      </c>
      <c r="T156" s="222">
        <v>0</v>
      </c>
      <c r="U156" s="222">
        <v>2.3862168999999999E-3</v>
      </c>
      <c r="V156" s="222">
        <v>2.3777795000000002E-3</v>
      </c>
      <c r="W156" s="222">
        <v>2.1808930000000002E-3</v>
      </c>
      <c r="X156" s="222">
        <v>2.1707963000000001E-3</v>
      </c>
      <c r="Y156" s="222">
        <v>1.10298289E-2</v>
      </c>
      <c r="Z156" s="222">
        <v>1.1013694500000001E-2</v>
      </c>
      <c r="AA156" s="222">
        <v>2.7384142699999999E-2</v>
      </c>
      <c r="AB156" s="222">
        <v>2.7384142699999999E-2</v>
      </c>
      <c r="AC156" s="222">
        <v>0</v>
      </c>
      <c r="AD156" s="222">
        <v>0</v>
      </c>
      <c r="AE156" s="222">
        <v>0</v>
      </c>
      <c r="AF156" s="222">
        <v>0</v>
      </c>
      <c r="AG156" s="222">
        <v>6.2068009E-3</v>
      </c>
      <c r="AH156" s="222">
        <v>6.2068009E-3</v>
      </c>
      <c r="AI156" s="222">
        <v>4.4695684700000002E-2</v>
      </c>
      <c r="AJ156" s="222">
        <v>4.4695684700000002E-2</v>
      </c>
      <c r="AK156" s="222">
        <v>6.13094317E-2</v>
      </c>
      <c r="AL156" s="222">
        <v>6.13094317E-2</v>
      </c>
      <c r="AM156" s="222">
        <v>200</v>
      </c>
      <c r="AN156" s="222">
        <v>160</v>
      </c>
      <c r="AO156" s="222" t="s">
        <v>250</v>
      </c>
      <c r="AP156" s="96"/>
      <c r="AQ156" s="67"/>
      <c r="AR156" s="82"/>
      <c r="AS156" s="82"/>
      <c r="AT156" s="80"/>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0"/>
      <c r="BY156" s="80"/>
      <c r="BZ156" s="84"/>
      <c r="CA156" s="84"/>
      <c r="CD156" s="141"/>
    </row>
    <row r="157" spans="2:82" s="150" customFormat="1" ht="12.75" customHeight="1" x14ac:dyDescent="0.2">
      <c r="B157" s="217">
        <f t="shared" si="2"/>
        <v>42696</v>
      </c>
      <c r="C157" s="222">
        <v>0.37431008539999999</v>
      </c>
      <c r="D157" s="222">
        <v>0.36896224119999999</v>
      </c>
      <c r="E157" s="222">
        <v>0</v>
      </c>
      <c r="F157" s="222">
        <v>0</v>
      </c>
      <c r="G157" s="222">
        <v>0</v>
      </c>
      <c r="H157" s="222">
        <v>0</v>
      </c>
      <c r="I157" s="222">
        <v>3.66100974E-2</v>
      </c>
      <c r="J157" s="222">
        <v>3.6567910100000003E-2</v>
      </c>
      <c r="K157" s="222">
        <v>0.61966765199999996</v>
      </c>
      <c r="L157" s="222">
        <v>0.61839546440000004</v>
      </c>
      <c r="M157" s="222">
        <v>0.92328261089999997</v>
      </c>
      <c r="N157" s="222">
        <v>0.90311472319999997</v>
      </c>
      <c r="O157" s="222">
        <v>7.3395989999999996E-3</v>
      </c>
      <c r="P157" s="222">
        <v>7.3101816999999996E-3</v>
      </c>
      <c r="Q157" s="222">
        <v>0</v>
      </c>
      <c r="R157" s="222">
        <v>0</v>
      </c>
      <c r="S157" s="222">
        <v>0</v>
      </c>
      <c r="T157" s="222">
        <v>0</v>
      </c>
      <c r="U157" s="222">
        <v>2.0566280000000001E-4</v>
      </c>
      <c r="V157" s="222">
        <v>2.0144410000000001E-4</v>
      </c>
      <c r="W157" s="222">
        <v>1.94033846E-2</v>
      </c>
      <c r="X157" s="222">
        <v>1.93932879E-2</v>
      </c>
      <c r="Y157" s="222">
        <v>1.3288634400000001E-2</v>
      </c>
      <c r="Z157" s="222">
        <v>1.3187794900000001E-2</v>
      </c>
      <c r="AA157" s="222">
        <v>1.9696863000000001E-3</v>
      </c>
      <c r="AB157" s="222">
        <v>1.9696863000000001E-3</v>
      </c>
      <c r="AC157" s="222">
        <v>0</v>
      </c>
      <c r="AD157" s="222">
        <v>0</v>
      </c>
      <c r="AE157" s="222">
        <v>0</v>
      </c>
      <c r="AF157" s="222">
        <v>0</v>
      </c>
      <c r="AG157" s="222">
        <v>3.1086739E-3</v>
      </c>
      <c r="AH157" s="222">
        <v>3.1086739E-3</v>
      </c>
      <c r="AI157" s="222">
        <v>2.3626340000000002E-3</v>
      </c>
      <c r="AJ157" s="222">
        <v>2.3626340000000002E-3</v>
      </c>
      <c r="AK157" s="222">
        <v>0</v>
      </c>
      <c r="AL157" s="222">
        <v>0</v>
      </c>
      <c r="AM157" s="222">
        <v>158</v>
      </c>
      <c r="AN157" s="222">
        <v>115</v>
      </c>
      <c r="AO157" s="222" t="s">
        <v>250</v>
      </c>
      <c r="AP157" s="96"/>
      <c r="AQ157" s="67"/>
      <c r="AR157" s="82"/>
      <c r="AS157" s="82"/>
      <c r="AT157" s="80"/>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82"/>
      <c r="BX157" s="80"/>
      <c r="BY157" s="80"/>
      <c r="BZ157" s="84"/>
      <c r="CA157" s="84"/>
      <c r="CD157" s="141"/>
    </row>
    <row r="158" spans="2:82" s="150" customFormat="1" ht="12.75" customHeight="1" x14ac:dyDescent="0.2">
      <c r="B158" s="217">
        <f t="shared" si="2"/>
        <v>42697</v>
      </c>
      <c r="C158" s="222">
        <v>0.1160385531</v>
      </c>
      <c r="D158" s="222">
        <v>0.1160284092</v>
      </c>
      <c r="E158" s="222">
        <v>0</v>
      </c>
      <c r="F158" s="222">
        <v>0</v>
      </c>
      <c r="G158" s="222">
        <v>0</v>
      </c>
      <c r="H158" s="222">
        <v>0</v>
      </c>
      <c r="I158" s="222">
        <v>4.3031010000000003E-4</v>
      </c>
      <c r="J158" s="222">
        <v>4.0921650000000001E-4</v>
      </c>
      <c r="K158" s="222">
        <v>4.16035607E-2</v>
      </c>
      <c r="L158" s="222">
        <v>4.16035607E-2</v>
      </c>
      <c r="M158" s="222">
        <v>0.4273489493</v>
      </c>
      <c r="N158" s="222">
        <v>0.4273489493</v>
      </c>
      <c r="O158" s="222">
        <v>1.5002786000000001E-3</v>
      </c>
      <c r="P158" s="222">
        <v>1.4982497999999999E-3</v>
      </c>
      <c r="Q158" s="222">
        <v>0</v>
      </c>
      <c r="R158" s="222">
        <v>0</v>
      </c>
      <c r="S158" s="222">
        <v>0</v>
      </c>
      <c r="T158" s="222">
        <v>0</v>
      </c>
      <c r="U158" s="222">
        <v>1.2656100000000001E-5</v>
      </c>
      <c r="V158" s="222">
        <v>8.4373999999999999E-6</v>
      </c>
      <c r="W158" s="222">
        <v>5.3134020000000001E-4</v>
      </c>
      <c r="X158" s="222">
        <v>5.3134020000000001E-4</v>
      </c>
      <c r="Y158" s="222">
        <v>5.5169312000000002E-3</v>
      </c>
      <c r="Z158" s="222">
        <v>5.5169312000000002E-3</v>
      </c>
      <c r="AA158" s="222">
        <v>3.8602505000000001E-3</v>
      </c>
      <c r="AB158" s="222">
        <v>3.8602505000000001E-3</v>
      </c>
      <c r="AC158" s="222">
        <v>0</v>
      </c>
      <c r="AD158" s="222">
        <v>0</v>
      </c>
      <c r="AE158" s="222">
        <v>0</v>
      </c>
      <c r="AF158" s="222">
        <v>0</v>
      </c>
      <c r="AG158" s="222">
        <v>0</v>
      </c>
      <c r="AH158" s="222">
        <v>0</v>
      </c>
      <c r="AI158" s="222">
        <v>0</v>
      </c>
      <c r="AJ158" s="222">
        <v>0</v>
      </c>
      <c r="AK158" s="222">
        <v>1.53497948E-2</v>
      </c>
      <c r="AL158" s="222">
        <v>1.53497948E-2</v>
      </c>
      <c r="AM158" s="222">
        <v>84</v>
      </c>
      <c r="AN158" s="222">
        <v>77</v>
      </c>
      <c r="AO158" s="222" t="s">
        <v>250</v>
      </c>
      <c r="AP158" s="96"/>
      <c r="AQ158" s="67"/>
      <c r="AR158" s="82"/>
      <c r="AS158" s="82"/>
      <c r="AT158" s="80"/>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0"/>
      <c r="BY158" s="80"/>
      <c r="BZ158" s="84"/>
      <c r="CA158" s="84"/>
      <c r="CD158" s="141"/>
    </row>
    <row r="159" spans="2:82" s="150" customFormat="1" ht="12.75" customHeight="1" x14ac:dyDescent="0.2">
      <c r="B159" s="217">
        <f t="shared" si="2"/>
        <v>42698</v>
      </c>
      <c r="C159" s="222">
        <v>6.6304666499999998E-2</v>
      </c>
      <c r="D159" s="222">
        <v>6.6128163500000003E-2</v>
      </c>
      <c r="E159" s="222">
        <v>0</v>
      </c>
      <c r="F159" s="222">
        <v>0</v>
      </c>
      <c r="G159" s="222">
        <v>0</v>
      </c>
      <c r="H159" s="222">
        <v>0</v>
      </c>
      <c r="I159" s="222">
        <v>1.9068647800000001E-2</v>
      </c>
      <c r="J159" s="222">
        <v>1.8743806700000001E-2</v>
      </c>
      <c r="K159" s="222">
        <v>0.1712997789</v>
      </c>
      <c r="L159" s="222">
        <v>0.1712997789</v>
      </c>
      <c r="M159" s="222">
        <v>9.0322021200000005E-2</v>
      </c>
      <c r="N159" s="222">
        <v>9.0241349400000004E-2</v>
      </c>
      <c r="O159" s="222">
        <v>5.1074430000000004E-4</v>
      </c>
      <c r="P159" s="222">
        <v>5.0668670000000003E-4</v>
      </c>
      <c r="Q159" s="222">
        <v>0</v>
      </c>
      <c r="R159" s="222">
        <v>0</v>
      </c>
      <c r="S159" s="222">
        <v>0</v>
      </c>
      <c r="T159" s="222">
        <v>0</v>
      </c>
      <c r="U159" s="222">
        <v>2.0566270000000001E-4</v>
      </c>
      <c r="V159" s="222">
        <v>2.01444E-4</v>
      </c>
      <c r="W159" s="222">
        <v>1.5599443000000001E-3</v>
      </c>
      <c r="X159" s="222">
        <v>1.5599443000000001E-3</v>
      </c>
      <c r="Y159" s="222">
        <v>3.9125750000000001E-4</v>
      </c>
      <c r="Z159" s="222">
        <v>3.8319029999999999E-4</v>
      </c>
      <c r="AA159" s="222">
        <v>3.59093E-4</v>
      </c>
      <c r="AB159" s="222">
        <v>3.59093E-4</v>
      </c>
      <c r="AC159" s="222">
        <v>0</v>
      </c>
      <c r="AD159" s="222">
        <v>0</v>
      </c>
      <c r="AE159" s="222">
        <v>0</v>
      </c>
      <c r="AF159" s="222">
        <v>0</v>
      </c>
      <c r="AG159" s="222">
        <v>2.5997900000000003E-4</v>
      </c>
      <c r="AH159" s="222">
        <v>2.5997900000000003E-4</v>
      </c>
      <c r="AI159" s="222">
        <v>0</v>
      </c>
      <c r="AJ159" s="222">
        <v>0</v>
      </c>
      <c r="AK159" s="222">
        <v>9.3074900000000003E-4</v>
      </c>
      <c r="AL159" s="222">
        <v>9.3074900000000003E-4</v>
      </c>
      <c r="AM159" s="222">
        <v>73</v>
      </c>
      <c r="AN159" s="222">
        <v>67</v>
      </c>
      <c r="AO159" s="222" t="s">
        <v>250</v>
      </c>
      <c r="AP159" s="96"/>
      <c r="AQ159" s="67"/>
      <c r="AR159" s="82"/>
      <c r="AS159" s="82"/>
      <c r="AT159" s="80"/>
      <c r="AU159" s="82"/>
      <c r="AV159" s="82"/>
      <c r="AW159" s="82"/>
      <c r="AX159" s="82"/>
      <c r="AY159" s="82"/>
      <c r="AZ159" s="82"/>
      <c r="BA159" s="82"/>
      <c r="BB159" s="82"/>
      <c r="BC159" s="82"/>
      <c r="BD159" s="82"/>
      <c r="BE159" s="82"/>
      <c r="BF159" s="82"/>
      <c r="BG159" s="82"/>
      <c r="BH159" s="82"/>
      <c r="BI159" s="82"/>
      <c r="BJ159" s="82"/>
      <c r="BK159" s="82"/>
      <c r="BL159" s="82"/>
      <c r="BM159" s="82"/>
      <c r="BN159" s="82"/>
      <c r="BO159" s="82"/>
      <c r="BP159" s="82"/>
      <c r="BQ159" s="82"/>
      <c r="BR159" s="82"/>
      <c r="BS159" s="82"/>
      <c r="BT159" s="82"/>
      <c r="BU159" s="82"/>
      <c r="BV159" s="82"/>
      <c r="BW159" s="82"/>
      <c r="BX159" s="80"/>
      <c r="BY159" s="80"/>
      <c r="BZ159" s="84"/>
      <c r="CA159" s="84"/>
      <c r="CD159" s="141"/>
    </row>
    <row r="160" spans="2:82" s="150" customFormat="1" ht="12.75" customHeight="1" x14ac:dyDescent="0.2">
      <c r="B160" s="217">
        <f t="shared" si="2"/>
        <v>42699</v>
      </c>
      <c r="C160" s="222">
        <v>3.8204365499999997E-2</v>
      </c>
      <c r="D160" s="222">
        <v>3.7865559600000001E-2</v>
      </c>
      <c r="E160" s="222">
        <v>6.3041889999999998E-4</v>
      </c>
      <c r="F160" s="222">
        <v>0</v>
      </c>
      <c r="G160" s="222">
        <v>0</v>
      </c>
      <c r="H160" s="222">
        <v>0</v>
      </c>
      <c r="I160" s="222">
        <v>8.1885615999999998E-3</v>
      </c>
      <c r="J160" s="222">
        <v>7.5262206999999999E-3</v>
      </c>
      <c r="K160" s="222">
        <v>5.31782134E-2</v>
      </c>
      <c r="L160" s="222">
        <v>5.31782134E-2</v>
      </c>
      <c r="M160" s="222">
        <v>9.3686984900000006E-2</v>
      </c>
      <c r="N160" s="222">
        <v>9.3686984900000006E-2</v>
      </c>
      <c r="O160" s="222">
        <v>4.7042219999999998E-4</v>
      </c>
      <c r="P160" s="222">
        <v>4.6230700000000002E-4</v>
      </c>
      <c r="Q160" s="222">
        <v>6.3041799999999997E-5</v>
      </c>
      <c r="R160" s="222">
        <v>0</v>
      </c>
      <c r="S160" s="222">
        <v>0</v>
      </c>
      <c r="T160" s="222">
        <v>0</v>
      </c>
      <c r="U160" s="222">
        <v>8.3319799999999995E-5</v>
      </c>
      <c r="V160" s="222">
        <v>7.0663700000000006E-5</v>
      </c>
      <c r="W160" s="222">
        <v>9.8569289999999991E-4</v>
      </c>
      <c r="X160" s="222">
        <v>9.8569289999999991E-4</v>
      </c>
      <c r="Y160" s="222">
        <v>9.1562299999999996E-4</v>
      </c>
      <c r="Z160" s="222">
        <v>9.1562299999999996E-4</v>
      </c>
      <c r="AA160" s="222">
        <v>2.4355436099999999E-2</v>
      </c>
      <c r="AB160" s="222">
        <v>2.4355436099999999E-2</v>
      </c>
      <c r="AC160" s="222">
        <v>0</v>
      </c>
      <c r="AD160" s="222">
        <v>0</v>
      </c>
      <c r="AE160" s="222">
        <v>0</v>
      </c>
      <c r="AF160" s="222">
        <v>0</v>
      </c>
      <c r="AG160" s="222">
        <v>1.3732481100000001E-2</v>
      </c>
      <c r="AH160" s="222">
        <v>1.3732481100000001E-2</v>
      </c>
      <c r="AI160" s="222">
        <v>7.0236616700000004E-2</v>
      </c>
      <c r="AJ160" s="222">
        <v>7.0236616700000004E-2</v>
      </c>
      <c r="AK160" s="222">
        <v>1.44684571E-2</v>
      </c>
      <c r="AL160" s="222">
        <v>1.44684571E-2</v>
      </c>
      <c r="AM160" s="222">
        <v>73</v>
      </c>
      <c r="AN160" s="222">
        <v>70</v>
      </c>
      <c r="AO160" s="222" t="s">
        <v>250</v>
      </c>
      <c r="AP160" s="96"/>
      <c r="AQ160" s="67"/>
      <c r="AR160" s="82"/>
      <c r="AS160" s="82"/>
      <c r="AT160" s="80"/>
      <c r="AU160" s="82"/>
      <c r="AV160" s="82"/>
      <c r="AW160" s="82"/>
      <c r="AX160" s="82"/>
      <c r="AY160" s="82"/>
      <c r="AZ160" s="82"/>
      <c r="BA160" s="82"/>
      <c r="BB160" s="82"/>
      <c r="BC160" s="82"/>
      <c r="BD160" s="82"/>
      <c r="BE160" s="82"/>
      <c r="BF160" s="82"/>
      <c r="BG160" s="82"/>
      <c r="BH160" s="82"/>
      <c r="BI160" s="82"/>
      <c r="BJ160" s="82"/>
      <c r="BK160" s="82"/>
      <c r="BL160" s="82"/>
      <c r="BM160" s="82"/>
      <c r="BN160" s="82"/>
      <c r="BO160" s="82"/>
      <c r="BP160" s="82"/>
      <c r="BQ160" s="82"/>
      <c r="BR160" s="82"/>
      <c r="BS160" s="82"/>
      <c r="BT160" s="82"/>
      <c r="BU160" s="82"/>
      <c r="BV160" s="82"/>
      <c r="BW160" s="82"/>
      <c r="BX160" s="80"/>
      <c r="BY160" s="80"/>
      <c r="BZ160" s="84"/>
      <c r="CA160" s="84"/>
      <c r="CD160" s="141"/>
    </row>
    <row r="161" spans="2:82" s="150" customFormat="1" ht="12.75" customHeight="1" x14ac:dyDescent="0.2">
      <c r="B161" s="217">
        <f t="shared" si="2"/>
        <v>42700</v>
      </c>
      <c r="C161" s="222">
        <v>0.34852421560000002</v>
      </c>
      <c r="D161" s="222">
        <v>0.34852421560000002</v>
      </c>
      <c r="E161" s="222">
        <v>0</v>
      </c>
      <c r="F161" s="222">
        <v>0</v>
      </c>
      <c r="G161" s="222">
        <v>1.5288484999999999E-3</v>
      </c>
      <c r="H161" s="222">
        <v>1.5288484999999999E-3</v>
      </c>
      <c r="I161" s="222">
        <v>6.0538735999999998E-3</v>
      </c>
      <c r="J161" s="222">
        <v>6.0538735999999998E-3</v>
      </c>
      <c r="K161" s="222">
        <v>2.0193421699999999E-2</v>
      </c>
      <c r="L161" s="222">
        <v>2.0193421699999999E-2</v>
      </c>
      <c r="M161" s="222">
        <v>1.3579417792999999</v>
      </c>
      <c r="N161" s="222">
        <v>1.3579417792999999</v>
      </c>
      <c r="O161" s="222">
        <v>1.8231075E-3</v>
      </c>
      <c r="P161" s="222">
        <v>1.8231075E-3</v>
      </c>
      <c r="Q161" s="222">
        <v>0</v>
      </c>
      <c r="R161" s="222">
        <v>0</v>
      </c>
      <c r="S161" s="222">
        <v>5.8801899999999997E-5</v>
      </c>
      <c r="T161" s="222">
        <v>5.8801899999999997E-5</v>
      </c>
      <c r="U161" s="222">
        <v>2.7210789999999998E-4</v>
      </c>
      <c r="V161" s="222">
        <v>2.7210789999999998E-4</v>
      </c>
      <c r="W161" s="222">
        <v>1.577614E-4</v>
      </c>
      <c r="X161" s="222">
        <v>1.577614E-4</v>
      </c>
      <c r="Y161" s="222">
        <v>6.5949060000000002E-3</v>
      </c>
      <c r="Z161" s="222">
        <v>6.5949060000000002E-3</v>
      </c>
      <c r="AA161" s="222">
        <v>5.1112433999999998E-3</v>
      </c>
      <c r="AB161" s="222">
        <v>5.1112433999999998E-3</v>
      </c>
      <c r="AC161" s="222">
        <v>0</v>
      </c>
      <c r="AD161" s="222">
        <v>0</v>
      </c>
      <c r="AE161" s="222">
        <v>0</v>
      </c>
      <c r="AF161" s="222">
        <v>0</v>
      </c>
      <c r="AG161" s="222">
        <v>0</v>
      </c>
      <c r="AH161" s="222">
        <v>0</v>
      </c>
      <c r="AI161" s="222">
        <v>1.7400446300000001E-2</v>
      </c>
      <c r="AJ161" s="222">
        <v>1.7400446300000001E-2</v>
      </c>
      <c r="AK161" s="222">
        <v>6.4214618999999997E-3</v>
      </c>
      <c r="AL161" s="222">
        <v>6.4214618999999997E-3</v>
      </c>
      <c r="AM161" s="222">
        <v>29</v>
      </c>
      <c r="AN161" s="222">
        <v>28</v>
      </c>
      <c r="AO161" s="222" t="s">
        <v>250</v>
      </c>
      <c r="AP161" s="96"/>
      <c r="AQ161" s="67"/>
      <c r="AR161" s="82"/>
      <c r="AS161" s="82"/>
      <c r="AT161" s="80"/>
      <c r="AU161" s="82"/>
      <c r="AV161" s="82"/>
      <c r="AW161" s="82"/>
      <c r="AX161" s="82"/>
      <c r="AY161" s="82"/>
      <c r="AZ161" s="82"/>
      <c r="BA161" s="82"/>
      <c r="BB161" s="82"/>
      <c r="BC161" s="82"/>
      <c r="BD161" s="82"/>
      <c r="BE161" s="82"/>
      <c r="BF161" s="82"/>
      <c r="BG161" s="82"/>
      <c r="BH161" s="82"/>
      <c r="BI161" s="82"/>
      <c r="BJ161" s="82"/>
      <c r="BK161" s="82"/>
      <c r="BL161" s="82"/>
      <c r="BM161" s="82"/>
      <c r="BN161" s="82"/>
      <c r="BO161" s="82"/>
      <c r="BP161" s="82"/>
      <c r="BQ161" s="82"/>
      <c r="BR161" s="82"/>
      <c r="BS161" s="82"/>
      <c r="BT161" s="82"/>
      <c r="BU161" s="82"/>
      <c r="BV161" s="82"/>
      <c r="BW161" s="82"/>
      <c r="BX161" s="80"/>
      <c r="BY161" s="80"/>
      <c r="BZ161" s="84"/>
      <c r="CA161" s="84"/>
      <c r="CD161" s="141"/>
    </row>
    <row r="162" spans="2:82" s="150" customFormat="1" ht="12.75" customHeight="1" x14ac:dyDescent="0.2">
      <c r="B162" s="217">
        <f t="shared" si="2"/>
        <v>42701</v>
      </c>
      <c r="C162" s="222">
        <v>0.1644235828</v>
      </c>
      <c r="D162" s="222">
        <v>0.16434725010000001</v>
      </c>
      <c r="E162" s="222">
        <v>0</v>
      </c>
      <c r="F162" s="222">
        <v>0</v>
      </c>
      <c r="G162" s="222">
        <v>0</v>
      </c>
      <c r="H162" s="222">
        <v>0</v>
      </c>
      <c r="I162" s="222">
        <v>3.5437389999999999E-4</v>
      </c>
      <c r="J162" s="222">
        <v>2.6999929999999998E-4</v>
      </c>
      <c r="K162" s="222">
        <v>0.43431754480000001</v>
      </c>
      <c r="L162" s="222">
        <v>0.43413959009999997</v>
      </c>
      <c r="M162" s="222">
        <v>0.30611732229999999</v>
      </c>
      <c r="N162" s="222">
        <v>0.30611732229999999</v>
      </c>
      <c r="O162" s="222">
        <v>1.1358601000000001E-3</v>
      </c>
      <c r="P162" s="222">
        <v>1.1234337999999999E-3</v>
      </c>
      <c r="Q162" s="222">
        <v>0</v>
      </c>
      <c r="R162" s="222">
        <v>0</v>
      </c>
      <c r="S162" s="222">
        <v>0</v>
      </c>
      <c r="T162" s="222">
        <v>0</v>
      </c>
      <c r="U162" s="222">
        <v>1.2656100000000001E-5</v>
      </c>
      <c r="V162" s="222">
        <v>4.2186999999999999E-6</v>
      </c>
      <c r="W162" s="222">
        <v>2.8106762999999999E-3</v>
      </c>
      <c r="X162" s="222">
        <v>2.7690273E-3</v>
      </c>
      <c r="Y162" s="222">
        <v>2.2467049999999999E-3</v>
      </c>
      <c r="Z162" s="222">
        <v>2.2467049999999999E-3</v>
      </c>
      <c r="AA162" s="222">
        <v>1.6334169E-3</v>
      </c>
      <c r="AB162" s="222">
        <v>1.6334169E-3</v>
      </c>
      <c r="AC162" s="222">
        <v>0</v>
      </c>
      <c r="AD162" s="222">
        <v>0</v>
      </c>
      <c r="AE162" s="222">
        <v>0</v>
      </c>
      <c r="AF162" s="222">
        <v>0</v>
      </c>
      <c r="AG162" s="222">
        <v>0</v>
      </c>
      <c r="AH162" s="222">
        <v>0</v>
      </c>
      <c r="AI162" s="222">
        <v>0</v>
      </c>
      <c r="AJ162" s="222">
        <v>0</v>
      </c>
      <c r="AK162" s="222">
        <v>6.4950748000000003E-3</v>
      </c>
      <c r="AL162" s="222">
        <v>6.4950748000000003E-3</v>
      </c>
      <c r="AM162" s="222">
        <v>32</v>
      </c>
      <c r="AN162" s="222">
        <v>32</v>
      </c>
      <c r="AO162" s="222" t="s">
        <v>250</v>
      </c>
      <c r="AP162" s="96"/>
      <c r="AQ162" s="67"/>
      <c r="AR162" s="82"/>
      <c r="AS162" s="82"/>
      <c r="AT162" s="80"/>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82"/>
      <c r="BX162" s="80"/>
      <c r="BY162" s="80"/>
      <c r="BZ162" s="84"/>
      <c r="CA162" s="84"/>
      <c r="CD162" s="141"/>
    </row>
    <row r="163" spans="2:82" s="150" customFormat="1" ht="12.75" customHeight="1" x14ac:dyDescent="0.2">
      <c r="B163" s="217">
        <f t="shared" si="2"/>
        <v>42702</v>
      </c>
      <c r="C163" s="222">
        <v>0.28085345740000001</v>
      </c>
      <c r="D163" s="222">
        <v>0.28085345740000001</v>
      </c>
      <c r="E163" s="222">
        <v>0</v>
      </c>
      <c r="F163" s="222">
        <v>0</v>
      </c>
      <c r="G163" s="222">
        <v>0</v>
      </c>
      <c r="H163" s="222">
        <v>0</v>
      </c>
      <c r="I163" s="222">
        <v>9.6798655000000008E-3</v>
      </c>
      <c r="J163" s="222">
        <v>9.6798655000000008E-3</v>
      </c>
      <c r="K163" s="222">
        <v>0.63384601979999999</v>
      </c>
      <c r="L163" s="222">
        <v>0.63384601979999999</v>
      </c>
      <c r="M163" s="222">
        <v>0.59183259509999997</v>
      </c>
      <c r="N163" s="222">
        <v>0.59183259509999997</v>
      </c>
      <c r="O163" s="222">
        <v>1.5814296000000001E-3</v>
      </c>
      <c r="P163" s="222">
        <v>1.5814296000000001E-3</v>
      </c>
      <c r="Q163" s="222">
        <v>0</v>
      </c>
      <c r="R163" s="222">
        <v>0</v>
      </c>
      <c r="S163" s="222">
        <v>0</v>
      </c>
      <c r="T163" s="222">
        <v>0</v>
      </c>
      <c r="U163" s="222">
        <v>1.7507699999999999E-4</v>
      </c>
      <c r="V163" s="222">
        <v>1.7507699999999999E-4</v>
      </c>
      <c r="W163" s="222">
        <v>3.8102522000000002E-3</v>
      </c>
      <c r="X163" s="222">
        <v>3.8102522000000002E-3</v>
      </c>
      <c r="Y163" s="222">
        <v>2.9092208E-3</v>
      </c>
      <c r="Z163" s="222">
        <v>2.9092208E-3</v>
      </c>
      <c r="AA163" s="222">
        <v>1.5398396999999999E-3</v>
      </c>
      <c r="AB163" s="222">
        <v>1.5398396999999999E-3</v>
      </c>
      <c r="AC163" s="222">
        <v>0</v>
      </c>
      <c r="AD163" s="222">
        <v>0</v>
      </c>
      <c r="AE163" s="222">
        <v>0</v>
      </c>
      <c r="AF163" s="222">
        <v>0</v>
      </c>
      <c r="AG163" s="222">
        <v>0</v>
      </c>
      <c r="AH163" s="222">
        <v>0</v>
      </c>
      <c r="AI163" s="222">
        <v>3.779962E-3</v>
      </c>
      <c r="AJ163" s="222">
        <v>3.779962E-3</v>
      </c>
      <c r="AK163" s="222">
        <v>3.1028326E-3</v>
      </c>
      <c r="AL163" s="222">
        <v>3.1028326E-3</v>
      </c>
      <c r="AM163" s="222">
        <v>78</v>
      </c>
      <c r="AN163" s="222">
        <v>78</v>
      </c>
      <c r="AO163" s="222" t="s">
        <v>250</v>
      </c>
      <c r="AP163" s="96"/>
      <c r="AQ163" s="67"/>
      <c r="AR163" s="82"/>
      <c r="AS163" s="82"/>
      <c r="AT163" s="80"/>
      <c r="AU163" s="82"/>
      <c r="AV163" s="82"/>
      <c r="AW163" s="82"/>
      <c r="AX163" s="82"/>
      <c r="AY163" s="82"/>
      <c r="AZ163" s="82"/>
      <c r="BA163" s="82"/>
      <c r="BB163" s="82"/>
      <c r="BC163" s="82"/>
      <c r="BD163" s="82"/>
      <c r="BE163" s="82"/>
      <c r="BF163" s="82"/>
      <c r="BG163" s="82"/>
      <c r="BH163" s="82"/>
      <c r="BI163" s="82"/>
      <c r="BJ163" s="82"/>
      <c r="BK163" s="82"/>
      <c r="BL163" s="82"/>
      <c r="BM163" s="82"/>
      <c r="BN163" s="82"/>
      <c r="BO163" s="82"/>
      <c r="BP163" s="82"/>
      <c r="BQ163" s="82"/>
      <c r="BR163" s="82"/>
      <c r="BS163" s="82"/>
      <c r="BT163" s="82"/>
      <c r="BU163" s="82"/>
      <c r="BV163" s="82"/>
      <c r="BW163" s="82"/>
      <c r="BX163" s="80"/>
      <c r="BY163" s="80"/>
      <c r="BZ163" s="84"/>
      <c r="CA163" s="84"/>
      <c r="CD163" s="141"/>
    </row>
    <row r="164" spans="2:82" s="150" customFormat="1" ht="12.75" customHeight="1" x14ac:dyDescent="0.2">
      <c r="B164" s="217">
        <f t="shared" si="2"/>
        <v>42703</v>
      </c>
      <c r="C164" s="222">
        <v>0.29453592550000002</v>
      </c>
      <c r="D164" s="222">
        <v>0.29409365259999998</v>
      </c>
      <c r="E164" s="222">
        <v>0</v>
      </c>
      <c r="F164" s="222">
        <v>0</v>
      </c>
      <c r="G164" s="222">
        <v>0</v>
      </c>
      <c r="H164" s="222">
        <v>0</v>
      </c>
      <c r="I164" s="222">
        <v>0.56396831380000001</v>
      </c>
      <c r="J164" s="222">
        <v>0.5630908187</v>
      </c>
      <c r="K164" s="222">
        <v>2.9381477199999999E-2</v>
      </c>
      <c r="L164" s="222">
        <v>2.9280509699999999E-2</v>
      </c>
      <c r="M164" s="222">
        <v>6.9273616600000004E-2</v>
      </c>
      <c r="N164" s="222">
        <v>6.9273616600000004E-2</v>
      </c>
      <c r="O164" s="222">
        <v>2.5707108999999998E-3</v>
      </c>
      <c r="P164" s="222">
        <v>2.5625957000000002E-3</v>
      </c>
      <c r="Q164" s="222">
        <v>0</v>
      </c>
      <c r="R164" s="222">
        <v>0</v>
      </c>
      <c r="S164" s="222">
        <v>0</v>
      </c>
      <c r="T164" s="222">
        <v>0</v>
      </c>
      <c r="U164" s="222">
        <v>4.7212818000000002E-3</v>
      </c>
      <c r="V164" s="222">
        <v>4.7086256999999999E-3</v>
      </c>
      <c r="W164" s="222">
        <v>5.1493299999999997E-4</v>
      </c>
      <c r="X164" s="222">
        <v>5.0483630000000004E-4</v>
      </c>
      <c r="Y164" s="222">
        <v>7.8251500000000001E-4</v>
      </c>
      <c r="Z164" s="222">
        <v>7.8251500000000001E-4</v>
      </c>
      <c r="AA164" s="222">
        <v>3.9867951999999996E-3</v>
      </c>
      <c r="AB164" s="222">
        <v>3.9867951999999996E-3</v>
      </c>
      <c r="AC164" s="222">
        <v>0</v>
      </c>
      <c r="AD164" s="222">
        <v>0</v>
      </c>
      <c r="AE164" s="222">
        <v>0</v>
      </c>
      <c r="AF164" s="222">
        <v>0</v>
      </c>
      <c r="AG164" s="222">
        <v>5.4885628000000001E-3</v>
      </c>
      <c r="AH164" s="222">
        <v>5.4885628000000001E-3</v>
      </c>
      <c r="AI164" s="222">
        <v>9.4656809999999999E-4</v>
      </c>
      <c r="AJ164" s="222">
        <v>9.4656809999999999E-4</v>
      </c>
      <c r="AK164" s="222">
        <v>4.6013082000000002E-3</v>
      </c>
      <c r="AL164" s="222">
        <v>4.6013082000000002E-3</v>
      </c>
      <c r="AM164" s="222">
        <v>128</v>
      </c>
      <c r="AN164" s="222">
        <v>99</v>
      </c>
      <c r="AO164" s="222" t="s">
        <v>250</v>
      </c>
      <c r="AP164" s="96"/>
      <c r="AQ164" s="67"/>
      <c r="AR164" s="82"/>
      <c r="AS164" s="82"/>
      <c r="AT164" s="80"/>
      <c r="AU164" s="82"/>
      <c r="AV164" s="82"/>
      <c r="AW164" s="82"/>
      <c r="AX164" s="82"/>
      <c r="AY164" s="82"/>
      <c r="AZ164" s="82"/>
      <c r="BA164" s="82"/>
      <c r="BB164" s="82"/>
      <c r="BC164" s="82"/>
      <c r="BD164" s="82"/>
      <c r="BE164" s="82"/>
      <c r="BF164" s="82"/>
      <c r="BG164" s="82"/>
      <c r="BH164" s="82"/>
      <c r="BI164" s="82"/>
      <c r="BJ164" s="82"/>
      <c r="BK164" s="82"/>
      <c r="BL164" s="82"/>
      <c r="BM164" s="82"/>
      <c r="BN164" s="82"/>
      <c r="BO164" s="82"/>
      <c r="BP164" s="82"/>
      <c r="BQ164" s="82"/>
      <c r="BR164" s="82"/>
      <c r="BS164" s="82"/>
      <c r="BT164" s="82"/>
      <c r="BU164" s="82"/>
      <c r="BV164" s="82"/>
      <c r="BW164" s="82"/>
      <c r="BX164" s="80"/>
      <c r="BY164" s="80"/>
      <c r="BZ164" s="84"/>
      <c r="CA164" s="84"/>
      <c r="CD164" s="141"/>
    </row>
    <row r="165" spans="2:82" s="150" customFormat="1" ht="12.75" customHeight="1" x14ac:dyDescent="0.2">
      <c r="B165" s="217">
        <f t="shared" si="2"/>
        <v>42704</v>
      </c>
      <c r="C165" s="222">
        <v>2.7568505100000001E-2</v>
      </c>
      <c r="D165" s="222">
        <v>2.7465037599999999E-2</v>
      </c>
      <c r="E165" s="222">
        <v>0</v>
      </c>
      <c r="F165" s="222">
        <v>0</v>
      </c>
      <c r="G165" s="222">
        <v>0</v>
      </c>
      <c r="H165" s="222">
        <v>0</v>
      </c>
      <c r="I165" s="222">
        <v>5.3003028000000001E-3</v>
      </c>
      <c r="J165" s="222">
        <v>5.0851478000000002E-3</v>
      </c>
      <c r="K165" s="222">
        <v>5.23174031E-2</v>
      </c>
      <c r="L165" s="222">
        <v>5.23174031E-2</v>
      </c>
      <c r="M165" s="222">
        <v>5.7686293700000002E-2</v>
      </c>
      <c r="N165" s="222">
        <v>5.7686293700000002E-2</v>
      </c>
      <c r="O165" s="222">
        <v>2.1200719999999999E-4</v>
      </c>
      <c r="P165" s="222">
        <v>2.0997839999999999E-4</v>
      </c>
      <c r="Q165" s="222">
        <v>0</v>
      </c>
      <c r="R165" s="222">
        <v>0</v>
      </c>
      <c r="S165" s="222">
        <v>0</v>
      </c>
      <c r="T165" s="222">
        <v>0</v>
      </c>
      <c r="U165" s="222">
        <v>2.47849E-5</v>
      </c>
      <c r="V165" s="222">
        <v>2.05662E-5</v>
      </c>
      <c r="W165" s="222">
        <v>5.5027169999999999E-4</v>
      </c>
      <c r="X165" s="222">
        <v>5.5027169999999999E-4</v>
      </c>
      <c r="Y165" s="222">
        <v>3.5596359999999998E-4</v>
      </c>
      <c r="Z165" s="222">
        <v>3.5596359999999998E-4</v>
      </c>
      <c r="AA165" s="222">
        <v>1.06107435E-2</v>
      </c>
      <c r="AB165" s="222">
        <v>1.06107435E-2</v>
      </c>
      <c r="AC165" s="222">
        <v>0</v>
      </c>
      <c r="AD165" s="222">
        <v>0</v>
      </c>
      <c r="AE165" s="222">
        <v>0</v>
      </c>
      <c r="AF165" s="222">
        <v>0</v>
      </c>
      <c r="AG165" s="222">
        <v>2.9826394000000002E-3</v>
      </c>
      <c r="AH165" s="222">
        <v>2.9826394000000002E-3</v>
      </c>
      <c r="AI165" s="222">
        <v>7.3756587999999996E-3</v>
      </c>
      <c r="AJ165" s="222">
        <v>7.3756587999999996E-3</v>
      </c>
      <c r="AK165" s="222">
        <v>3.0595724800000001E-2</v>
      </c>
      <c r="AL165" s="222">
        <v>3.0595724800000001E-2</v>
      </c>
      <c r="AM165" s="222">
        <v>82</v>
      </c>
      <c r="AN165" s="222">
        <v>78</v>
      </c>
      <c r="AO165" s="222" t="s">
        <v>250</v>
      </c>
      <c r="AP165" s="96"/>
      <c r="AQ165" s="67"/>
      <c r="AR165" s="82"/>
      <c r="AS165" s="82"/>
      <c r="AT165" s="80"/>
      <c r="AU165" s="82"/>
      <c r="AV165" s="82"/>
      <c r="AW165" s="82"/>
      <c r="AX165" s="82"/>
      <c r="AY165" s="82"/>
      <c r="AZ165" s="82"/>
      <c r="BA165" s="82"/>
      <c r="BB165" s="82"/>
      <c r="BC165" s="82"/>
      <c r="BD165" s="82"/>
      <c r="BE165" s="82"/>
      <c r="BF165" s="82"/>
      <c r="BG165" s="82"/>
      <c r="BH165" s="82"/>
      <c r="BI165" s="82"/>
      <c r="BJ165" s="82"/>
      <c r="BK165" s="82"/>
      <c r="BL165" s="82"/>
      <c r="BM165" s="82"/>
      <c r="BN165" s="82"/>
      <c r="BO165" s="82"/>
      <c r="BP165" s="82"/>
      <c r="BQ165" s="82"/>
      <c r="BR165" s="82"/>
      <c r="BS165" s="82"/>
      <c r="BT165" s="82"/>
      <c r="BU165" s="82"/>
      <c r="BV165" s="82"/>
      <c r="BW165" s="82"/>
      <c r="BX165" s="80"/>
      <c r="BY165" s="80"/>
      <c r="BZ165" s="84"/>
      <c r="CA165" s="84"/>
      <c r="CD165" s="141"/>
    </row>
    <row r="166" spans="2:82" s="150" customFormat="1" ht="12.75" customHeight="1" x14ac:dyDescent="0.2">
      <c r="B166" s="217">
        <f t="shared" si="2"/>
        <v>42705</v>
      </c>
      <c r="C166" s="222">
        <v>0.69845298079999996</v>
      </c>
      <c r="D166" s="222">
        <v>0.69736555820000001</v>
      </c>
      <c r="E166" s="222">
        <v>0</v>
      </c>
      <c r="F166" s="222">
        <v>0</v>
      </c>
      <c r="G166" s="222">
        <v>3.4105120000000001E-3</v>
      </c>
      <c r="H166" s="222">
        <v>3.4105120000000001E-3</v>
      </c>
      <c r="I166" s="222">
        <v>1.0732428E-2</v>
      </c>
      <c r="J166" s="222">
        <v>8.4711916000000005E-3</v>
      </c>
      <c r="K166" s="222">
        <v>1.8616001766000001</v>
      </c>
      <c r="L166" s="222">
        <v>1.8616001766000001</v>
      </c>
      <c r="M166" s="222">
        <v>1.2689225377</v>
      </c>
      <c r="N166" s="222">
        <v>1.2689225377</v>
      </c>
      <c r="O166" s="222">
        <v>4.9180029999999998E-3</v>
      </c>
      <c r="P166" s="222">
        <v>4.9139454000000004E-3</v>
      </c>
      <c r="Q166" s="222">
        <v>0</v>
      </c>
      <c r="R166" s="222">
        <v>0</v>
      </c>
      <c r="S166" s="222">
        <v>5.8801899999999997E-5</v>
      </c>
      <c r="T166" s="222">
        <v>5.8801899999999997E-5</v>
      </c>
      <c r="U166" s="222">
        <v>1.3499909999999999E-4</v>
      </c>
      <c r="V166" s="222">
        <v>1.2656169999999999E-4</v>
      </c>
      <c r="W166" s="222">
        <v>7.9852486999999993E-3</v>
      </c>
      <c r="X166" s="222">
        <v>7.9852486999999993E-3</v>
      </c>
      <c r="Y166" s="222">
        <v>1.2909478E-2</v>
      </c>
      <c r="Z166" s="222">
        <v>1.2909478E-2</v>
      </c>
      <c r="AA166" s="222">
        <v>4.6060785000000002E-3</v>
      </c>
      <c r="AB166" s="222">
        <v>4.6060785000000002E-3</v>
      </c>
      <c r="AC166" s="222">
        <v>0</v>
      </c>
      <c r="AD166" s="222">
        <v>0</v>
      </c>
      <c r="AE166" s="222">
        <v>0</v>
      </c>
      <c r="AF166" s="222">
        <v>0</v>
      </c>
      <c r="AG166" s="222">
        <v>3.4250782999999999E-3</v>
      </c>
      <c r="AH166" s="222">
        <v>3.4250782999999999E-3</v>
      </c>
      <c r="AI166" s="222">
        <v>8.1278649999999997E-4</v>
      </c>
      <c r="AJ166" s="222">
        <v>8.1278649999999997E-4</v>
      </c>
      <c r="AK166" s="222">
        <v>1.1116550899999999E-2</v>
      </c>
      <c r="AL166" s="222">
        <v>1.1116550899999999E-2</v>
      </c>
      <c r="AM166" s="222">
        <v>152</v>
      </c>
      <c r="AN166" s="222">
        <v>116</v>
      </c>
      <c r="AO166" s="222" t="s">
        <v>250</v>
      </c>
      <c r="AP166" s="96"/>
      <c r="AQ166" s="67"/>
      <c r="AR166" s="82"/>
      <c r="AS166" s="82"/>
      <c r="AT166" s="80"/>
      <c r="AU166" s="82"/>
      <c r="AV166" s="82"/>
      <c r="AW166" s="82"/>
      <c r="AX166" s="82"/>
      <c r="AY166" s="82"/>
      <c r="AZ166" s="82"/>
      <c r="BA166" s="82"/>
      <c r="BB166" s="82"/>
      <c r="BC166" s="82"/>
      <c r="BD166" s="82"/>
      <c r="BE166" s="82"/>
      <c r="BF166" s="82"/>
      <c r="BG166" s="82"/>
      <c r="BH166" s="82"/>
      <c r="BI166" s="82"/>
      <c r="BJ166" s="82"/>
      <c r="BK166" s="82"/>
      <c r="BL166" s="82"/>
      <c r="BM166" s="82"/>
      <c r="BN166" s="82"/>
      <c r="BO166" s="82"/>
      <c r="BP166" s="82"/>
      <c r="BQ166" s="82"/>
      <c r="BR166" s="82"/>
      <c r="BS166" s="82"/>
      <c r="BT166" s="82"/>
      <c r="BU166" s="82"/>
      <c r="BV166" s="82"/>
      <c r="BW166" s="82"/>
      <c r="BX166" s="80"/>
      <c r="BY166" s="80"/>
      <c r="BZ166" s="84"/>
      <c r="CA166" s="84"/>
      <c r="CD166" s="141"/>
    </row>
    <row r="167" spans="2:82" s="150" customFormat="1" ht="12.75" customHeight="1" x14ac:dyDescent="0.2">
      <c r="B167" s="217">
        <f t="shared" si="2"/>
        <v>42706</v>
      </c>
      <c r="C167" s="222">
        <v>0.23718695919999999</v>
      </c>
      <c r="D167" s="222">
        <v>0.2371666714</v>
      </c>
      <c r="E167" s="222">
        <v>0</v>
      </c>
      <c r="F167" s="222">
        <v>0</v>
      </c>
      <c r="G167" s="222">
        <v>0</v>
      </c>
      <c r="H167" s="222">
        <v>0</v>
      </c>
      <c r="I167" s="222">
        <v>0.17253112579999999</v>
      </c>
      <c r="J167" s="222">
        <v>0.17253112579999999</v>
      </c>
      <c r="K167" s="222">
        <v>0.1701244519</v>
      </c>
      <c r="L167" s="222">
        <v>0.17002348440000001</v>
      </c>
      <c r="M167" s="222">
        <v>0.47729766029999998</v>
      </c>
      <c r="N167" s="222">
        <v>0.47729766029999998</v>
      </c>
      <c r="O167" s="222">
        <v>5.4627288000000003E-3</v>
      </c>
      <c r="P167" s="222">
        <v>5.4606999999999998E-3</v>
      </c>
      <c r="Q167" s="222">
        <v>0</v>
      </c>
      <c r="R167" s="222">
        <v>0</v>
      </c>
      <c r="S167" s="222">
        <v>0</v>
      </c>
      <c r="T167" s="222">
        <v>0</v>
      </c>
      <c r="U167" s="222">
        <v>1.4776088000000001E-3</v>
      </c>
      <c r="V167" s="222">
        <v>1.4776088000000001E-3</v>
      </c>
      <c r="W167" s="222">
        <v>5.0900121999999997E-3</v>
      </c>
      <c r="X167" s="222">
        <v>5.0799154999999997E-3</v>
      </c>
      <c r="Y167" s="222">
        <v>1.48294628E-2</v>
      </c>
      <c r="Z167" s="222">
        <v>1.48294628E-2</v>
      </c>
      <c r="AA167" s="222">
        <v>3.4689505999999999E-3</v>
      </c>
      <c r="AB167" s="222">
        <v>3.4689505999999999E-3</v>
      </c>
      <c r="AC167" s="222">
        <v>0</v>
      </c>
      <c r="AD167" s="222">
        <v>0</v>
      </c>
      <c r="AE167" s="222">
        <v>0</v>
      </c>
      <c r="AF167" s="222">
        <v>0</v>
      </c>
      <c r="AG167" s="222">
        <v>7.2134944000000001E-3</v>
      </c>
      <c r="AH167" s="222">
        <v>7.2134944000000001E-3</v>
      </c>
      <c r="AI167" s="222">
        <v>0</v>
      </c>
      <c r="AJ167" s="222">
        <v>0</v>
      </c>
      <c r="AK167" s="222">
        <v>0</v>
      </c>
      <c r="AL167" s="222">
        <v>0</v>
      </c>
      <c r="AM167" s="222">
        <v>83</v>
      </c>
      <c r="AN167" s="222">
        <v>77</v>
      </c>
      <c r="AO167" s="222" t="s">
        <v>250</v>
      </c>
      <c r="AP167" s="96"/>
      <c r="AQ167" s="67"/>
      <c r="AR167" s="82"/>
      <c r="AS167" s="82"/>
      <c r="AT167" s="80"/>
      <c r="AU167" s="82"/>
      <c r="AV167" s="82"/>
      <c r="AW167" s="82"/>
      <c r="AX167" s="82"/>
      <c r="AY167" s="82"/>
      <c r="AZ167" s="82"/>
      <c r="BA167" s="82"/>
      <c r="BB167" s="82"/>
      <c r="BC167" s="82"/>
      <c r="BD167" s="82"/>
      <c r="BE167" s="82"/>
      <c r="BF167" s="82"/>
      <c r="BG167" s="82"/>
      <c r="BH167" s="82"/>
      <c r="BI167" s="82"/>
      <c r="BJ167" s="82"/>
      <c r="BK167" s="82"/>
      <c r="BL167" s="82"/>
      <c r="BM167" s="82"/>
      <c r="BN167" s="82"/>
      <c r="BO167" s="82"/>
      <c r="BP167" s="82"/>
      <c r="BQ167" s="82"/>
      <c r="BR167" s="82"/>
      <c r="BS167" s="82"/>
      <c r="BT167" s="82"/>
      <c r="BU167" s="82"/>
      <c r="BV167" s="82"/>
      <c r="BW167" s="82"/>
      <c r="BX167" s="80"/>
      <c r="BY167" s="80"/>
      <c r="BZ167" s="84"/>
      <c r="CA167" s="84"/>
      <c r="CD167" s="141"/>
    </row>
    <row r="168" spans="2:82" s="150" customFormat="1" ht="12.75" customHeight="1" x14ac:dyDescent="0.2">
      <c r="B168" s="217">
        <f t="shared" si="2"/>
        <v>42707</v>
      </c>
      <c r="C168" s="222">
        <v>0.51171926040000004</v>
      </c>
      <c r="D168" s="222">
        <v>0.51159347639999997</v>
      </c>
      <c r="E168" s="222">
        <v>0</v>
      </c>
      <c r="F168" s="222">
        <v>0</v>
      </c>
      <c r="G168" s="222">
        <v>0</v>
      </c>
      <c r="H168" s="222">
        <v>0</v>
      </c>
      <c r="I168" s="222">
        <v>0.19570149449999999</v>
      </c>
      <c r="J168" s="222">
        <v>0.1954399335</v>
      </c>
      <c r="K168" s="222">
        <v>1.0609766566000001</v>
      </c>
      <c r="L168" s="222">
        <v>1.0609766566000001</v>
      </c>
      <c r="M168" s="222">
        <v>0.81285322469999999</v>
      </c>
      <c r="N168" s="222">
        <v>0.81285322469999999</v>
      </c>
      <c r="O168" s="222">
        <v>5.4016122000000001E-3</v>
      </c>
      <c r="P168" s="222">
        <v>5.3975545999999999E-3</v>
      </c>
      <c r="Q168" s="222">
        <v>0</v>
      </c>
      <c r="R168" s="222">
        <v>0</v>
      </c>
      <c r="S168" s="222">
        <v>0</v>
      </c>
      <c r="T168" s="222">
        <v>0</v>
      </c>
      <c r="U168" s="222">
        <v>5.3008294000000001E-3</v>
      </c>
      <c r="V168" s="222">
        <v>5.2923919999999999E-3</v>
      </c>
      <c r="W168" s="222">
        <v>6.8821810999999998E-3</v>
      </c>
      <c r="X168" s="222">
        <v>6.8821810999999998E-3</v>
      </c>
      <c r="Y168" s="222">
        <v>5.8436512999999997E-3</v>
      </c>
      <c r="Z168" s="222">
        <v>5.8436512999999997E-3</v>
      </c>
      <c r="AA168" s="222">
        <v>6.1768572000000001E-3</v>
      </c>
      <c r="AB168" s="222">
        <v>6.1768572000000001E-3</v>
      </c>
      <c r="AC168" s="222">
        <v>0</v>
      </c>
      <c r="AD168" s="222">
        <v>0</v>
      </c>
      <c r="AE168" s="222">
        <v>0</v>
      </c>
      <c r="AF168" s="222">
        <v>0</v>
      </c>
      <c r="AG168" s="222">
        <v>4.6432354999999996E-3</v>
      </c>
      <c r="AH168" s="222">
        <v>4.6432354999999996E-3</v>
      </c>
      <c r="AI168" s="222">
        <v>0</v>
      </c>
      <c r="AJ168" s="222">
        <v>0</v>
      </c>
      <c r="AK168" s="222">
        <v>1.5682565200000002E-2</v>
      </c>
      <c r="AL168" s="222">
        <v>1.5682565200000002E-2</v>
      </c>
      <c r="AM168" s="222">
        <v>68</v>
      </c>
      <c r="AN168" s="222">
        <v>63</v>
      </c>
      <c r="AO168" s="222" t="s">
        <v>250</v>
      </c>
      <c r="AP168" s="96"/>
      <c r="AQ168" s="67"/>
      <c r="AR168" s="82"/>
      <c r="AS168" s="82"/>
      <c r="AT168" s="80"/>
      <c r="AU168" s="82"/>
      <c r="AV168" s="82"/>
      <c r="AW168" s="82"/>
      <c r="AX168" s="82"/>
      <c r="AY168" s="82"/>
      <c r="AZ168" s="82"/>
      <c r="BA168" s="82"/>
      <c r="BB168" s="82"/>
      <c r="BC168" s="82"/>
      <c r="BD168" s="82"/>
      <c r="BE168" s="82"/>
      <c r="BF168" s="82"/>
      <c r="BG168" s="82"/>
      <c r="BH168" s="82"/>
      <c r="BI168" s="82"/>
      <c r="BJ168" s="82"/>
      <c r="BK168" s="82"/>
      <c r="BL168" s="82"/>
      <c r="BM168" s="82"/>
      <c r="BN168" s="82"/>
      <c r="BO168" s="82"/>
      <c r="BP168" s="82"/>
      <c r="BQ168" s="82"/>
      <c r="BR168" s="82"/>
      <c r="BS168" s="82"/>
      <c r="BT168" s="82"/>
      <c r="BU168" s="82"/>
      <c r="BV168" s="82"/>
      <c r="BW168" s="82"/>
      <c r="BX168" s="80"/>
      <c r="BY168" s="80"/>
      <c r="BZ168" s="84"/>
      <c r="CA168" s="84"/>
      <c r="CD168" s="141"/>
    </row>
    <row r="169" spans="2:82" s="150" customFormat="1" ht="12.75" customHeight="1" x14ac:dyDescent="0.2">
      <c r="B169" s="217">
        <f t="shared" si="2"/>
        <v>42708</v>
      </c>
      <c r="C169" s="222">
        <v>7.5749654999999999E-2</v>
      </c>
      <c r="D169" s="222">
        <v>7.5719223299999999E-2</v>
      </c>
      <c r="E169" s="222">
        <v>0</v>
      </c>
      <c r="F169" s="222">
        <v>0</v>
      </c>
      <c r="G169" s="222">
        <v>0</v>
      </c>
      <c r="H169" s="222">
        <v>0</v>
      </c>
      <c r="I169" s="222">
        <v>9.8905465200000001E-2</v>
      </c>
      <c r="J169" s="222">
        <v>9.8863277900000004E-2</v>
      </c>
      <c r="K169" s="222">
        <v>1.7688189E-2</v>
      </c>
      <c r="L169" s="222">
        <v>1.7688189E-2</v>
      </c>
      <c r="M169" s="222">
        <v>9.7946491400000002E-2</v>
      </c>
      <c r="N169" s="222">
        <v>9.7906155600000003E-2</v>
      </c>
      <c r="O169" s="222">
        <v>5.6450649999999995E-4</v>
      </c>
      <c r="P169" s="222">
        <v>5.6044890000000005E-4</v>
      </c>
      <c r="Q169" s="222">
        <v>0</v>
      </c>
      <c r="R169" s="222">
        <v>0</v>
      </c>
      <c r="S169" s="222">
        <v>0</v>
      </c>
      <c r="T169" s="222">
        <v>0</v>
      </c>
      <c r="U169" s="222">
        <v>4.4138419999999997E-4</v>
      </c>
      <c r="V169" s="222">
        <v>4.371655E-4</v>
      </c>
      <c r="W169" s="222">
        <v>1.9562400000000001E-4</v>
      </c>
      <c r="X169" s="222">
        <v>1.9562400000000001E-4</v>
      </c>
      <c r="Y169" s="222">
        <v>1.2443599000000001E-3</v>
      </c>
      <c r="Z169" s="222">
        <v>1.2362927E-3</v>
      </c>
      <c r="AA169" s="222">
        <v>6.6513366999999997E-3</v>
      </c>
      <c r="AB169" s="222">
        <v>6.6513366999999997E-3</v>
      </c>
      <c r="AC169" s="222">
        <v>0</v>
      </c>
      <c r="AD169" s="222">
        <v>0</v>
      </c>
      <c r="AE169" s="222">
        <v>0</v>
      </c>
      <c r="AF169" s="222">
        <v>0</v>
      </c>
      <c r="AG169" s="222">
        <v>0</v>
      </c>
      <c r="AH169" s="222">
        <v>0</v>
      </c>
      <c r="AI169" s="222">
        <v>1.9457654299999998E-2</v>
      </c>
      <c r="AJ169" s="222">
        <v>1.9457654299999998E-2</v>
      </c>
      <c r="AK169" s="222">
        <v>1.09017626E-2</v>
      </c>
      <c r="AL169" s="222">
        <v>1.09017626E-2</v>
      </c>
      <c r="AM169" s="222">
        <v>60</v>
      </c>
      <c r="AN169" s="222">
        <v>41</v>
      </c>
      <c r="AO169" s="222" t="s">
        <v>250</v>
      </c>
      <c r="AP169" s="96"/>
      <c r="AQ169" s="67"/>
      <c r="AR169" s="82"/>
      <c r="AS169" s="82"/>
      <c r="AT169" s="80"/>
      <c r="AU169" s="82"/>
      <c r="AV169" s="82"/>
      <c r="AW169" s="82"/>
      <c r="AX169" s="82"/>
      <c r="AY169" s="82"/>
      <c r="AZ169" s="82"/>
      <c r="BA169" s="82"/>
      <c r="BB169" s="82"/>
      <c r="BC169" s="82"/>
      <c r="BD169" s="82"/>
      <c r="BE169" s="82"/>
      <c r="BF169" s="82"/>
      <c r="BG169" s="82"/>
      <c r="BH169" s="82"/>
      <c r="BI169" s="82"/>
      <c r="BJ169" s="82"/>
      <c r="BK169" s="82"/>
      <c r="BL169" s="82"/>
      <c r="BM169" s="82"/>
      <c r="BN169" s="82"/>
      <c r="BO169" s="82"/>
      <c r="BP169" s="82"/>
      <c r="BQ169" s="82"/>
      <c r="BR169" s="82"/>
      <c r="BS169" s="82"/>
      <c r="BT169" s="82"/>
      <c r="BU169" s="82"/>
      <c r="BV169" s="82"/>
      <c r="BW169" s="82"/>
      <c r="BX169" s="80"/>
      <c r="BY169" s="80"/>
      <c r="BZ169" s="84"/>
      <c r="CA169" s="84"/>
      <c r="CD169" s="141"/>
    </row>
    <row r="170" spans="2:82" s="150" customFormat="1" ht="12.75" customHeight="1" x14ac:dyDescent="0.2">
      <c r="B170" s="217">
        <f t="shared" si="2"/>
        <v>42709</v>
      </c>
      <c r="C170" s="222">
        <v>1.8047702727999999</v>
      </c>
      <c r="D170" s="222">
        <v>1.8038654395</v>
      </c>
      <c r="E170" s="222">
        <v>0</v>
      </c>
      <c r="F170" s="222">
        <v>0</v>
      </c>
      <c r="G170" s="222">
        <v>0</v>
      </c>
      <c r="H170" s="222">
        <v>0</v>
      </c>
      <c r="I170" s="222">
        <v>0.14932084910000001</v>
      </c>
      <c r="J170" s="222">
        <v>0.148565698</v>
      </c>
      <c r="K170" s="222">
        <v>2.0492712911000002</v>
      </c>
      <c r="L170" s="222">
        <v>2.0471812687000002</v>
      </c>
      <c r="M170" s="222">
        <v>5.2535608938999996</v>
      </c>
      <c r="N170" s="222">
        <v>5.2530768631000004</v>
      </c>
      <c r="O170" s="222">
        <v>1.34662442E-2</v>
      </c>
      <c r="P170" s="222">
        <v>1.3447985000000001E-2</v>
      </c>
      <c r="Q170" s="222">
        <v>0</v>
      </c>
      <c r="R170" s="222">
        <v>0</v>
      </c>
      <c r="S170" s="222">
        <v>0</v>
      </c>
      <c r="T170" s="222">
        <v>0</v>
      </c>
      <c r="U170" s="222">
        <v>6.4862890000000003E-4</v>
      </c>
      <c r="V170" s="222">
        <v>6.4019149999999998E-4</v>
      </c>
      <c r="W170" s="222">
        <v>2.0163163200000001E-2</v>
      </c>
      <c r="X170" s="222">
        <v>2.01530665E-2</v>
      </c>
      <c r="Y170" s="222">
        <v>3.6196353000000001E-2</v>
      </c>
      <c r="Z170" s="222">
        <v>3.6147949800000002E-2</v>
      </c>
      <c r="AA170" s="222">
        <v>4.6377020800000002E-2</v>
      </c>
      <c r="AB170" s="222">
        <v>4.6377020800000002E-2</v>
      </c>
      <c r="AC170" s="222">
        <v>0</v>
      </c>
      <c r="AD170" s="222">
        <v>0</v>
      </c>
      <c r="AE170" s="222">
        <v>0</v>
      </c>
      <c r="AF170" s="222">
        <v>0</v>
      </c>
      <c r="AG170" s="222">
        <v>3.6903308000000002E-3</v>
      </c>
      <c r="AH170" s="222">
        <v>3.6903308000000002E-3</v>
      </c>
      <c r="AI170" s="222">
        <v>8.6660204699999993E-2</v>
      </c>
      <c r="AJ170" s="222">
        <v>8.6660204699999993E-2</v>
      </c>
      <c r="AK170" s="222">
        <v>0.1081151127</v>
      </c>
      <c r="AL170" s="222">
        <v>0.1081151127</v>
      </c>
      <c r="AM170" s="222">
        <v>412</v>
      </c>
      <c r="AN170" s="222">
        <v>296</v>
      </c>
      <c r="AO170" s="222" t="s">
        <v>250</v>
      </c>
      <c r="AP170" s="96"/>
      <c r="AQ170" s="67"/>
      <c r="AR170" s="82"/>
      <c r="AS170" s="82"/>
      <c r="AT170" s="80"/>
      <c r="AU170" s="82"/>
      <c r="AV170" s="82"/>
      <c r="AW170" s="82"/>
      <c r="AX170" s="82"/>
      <c r="AY170" s="82"/>
      <c r="AZ170" s="82"/>
      <c r="BA170" s="82"/>
      <c r="BB170" s="82"/>
      <c r="BC170" s="82"/>
      <c r="BD170" s="82"/>
      <c r="BE170" s="82"/>
      <c r="BF170" s="82"/>
      <c r="BG170" s="82"/>
      <c r="BH170" s="82"/>
      <c r="BI170" s="82"/>
      <c r="BJ170" s="82"/>
      <c r="BK170" s="82"/>
      <c r="BL170" s="82"/>
      <c r="BM170" s="82"/>
      <c r="BN170" s="82"/>
      <c r="BO170" s="82"/>
      <c r="BP170" s="82"/>
      <c r="BQ170" s="82"/>
      <c r="BR170" s="82"/>
      <c r="BS170" s="82"/>
      <c r="BT170" s="82"/>
      <c r="BU170" s="82"/>
      <c r="BV170" s="82"/>
      <c r="BW170" s="82"/>
      <c r="BX170" s="80"/>
      <c r="BY170" s="80"/>
      <c r="BZ170" s="84"/>
      <c r="CA170" s="84"/>
      <c r="CD170" s="141"/>
    </row>
    <row r="171" spans="2:82" s="150" customFormat="1" ht="12.75" customHeight="1" x14ac:dyDescent="0.2">
      <c r="B171" s="217">
        <f t="shared" si="2"/>
        <v>42710</v>
      </c>
      <c r="C171" s="222">
        <v>0.54477263180000002</v>
      </c>
      <c r="D171" s="222">
        <v>0.54456163879999997</v>
      </c>
      <c r="E171" s="222">
        <v>0</v>
      </c>
      <c r="F171" s="222">
        <v>0</v>
      </c>
      <c r="G171" s="222">
        <v>0</v>
      </c>
      <c r="H171" s="222">
        <v>0</v>
      </c>
      <c r="I171" s="222">
        <v>2.1135821000000002E-3</v>
      </c>
      <c r="J171" s="222">
        <v>1.717021E-3</v>
      </c>
      <c r="K171" s="222">
        <v>1.8368482754</v>
      </c>
      <c r="L171" s="222">
        <v>1.8367473079000001</v>
      </c>
      <c r="M171" s="222">
        <v>0.6945577383</v>
      </c>
      <c r="N171" s="222">
        <v>0.6945577383</v>
      </c>
      <c r="O171" s="222">
        <v>1.1277450999999999E-3</v>
      </c>
      <c r="P171" s="222">
        <v>1.1236874999999999E-3</v>
      </c>
      <c r="Q171" s="222">
        <v>0</v>
      </c>
      <c r="R171" s="222">
        <v>0</v>
      </c>
      <c r="S171" s="222">
        <v>0</v>
      </c>
      <c r="T171" s="222">
        <v>0</v>
      </c>
      <c r="U171" s="222">
        <v>4.3241800000000003E-5</v>
      </c>
      <c r="V171" s="222">
        <v>3.9023100000000003E-5</v>
      </c>
      <c r="W171" s="222">
        <v>1.376941E-3</v>
      </c>
      <c r="X171" s="222">
        <v>1.3668443E-3</v>
      </c>
      <c r="Y171" s="222">
        <v>3.3014864999999999E-3</v>
      </c>
      <c r="Z171" s="222">
        <v>3.3014864999999999E-3</v>
      </c>
      <c r="AA171" s="222">
        <v>1.7411956000000001E-3</v>
      </c>
      <c r="AB171" s="222">
        <v>1.7411956000000001E-3</v>
      </c>
      <c r="AC171" s="222">
        <v>0</v>
      </c>
      <c r="AD171" s="222">
        <v>0</v>
      </c>
      <c r="AE171" s="222">
        <v>0</v>
      </c>
      <c r="AF171" s="222">
        <v>0</v>
      </c>
      <c r="AG171" s="222">
        <v>0</v>
      </c>
      <c r="AH171" s="222">
        <v>0</v>
      </c>
      <c r="AI171" s="222">
        <v>0</v>
      </c>
      <c r="AJ171" s="222">
        <v>0</v>
      </c>
      <c r="AK171" s="222">
        <v>6.9236428000000001E-3</v>
      </c>
      <c r="AL171" s="222">
        <v>6.9236428000000001E-3</v>
      </c>
      <c r="AM171" s="222">
        <v>124</v>
      </c>
      <c r="AN171" s="222">
        <v>115</v>
      </c>
      <c r="AO171" s="222" t="s">
        <v>250</v>
      </c>
      <c r="AP171" s="96"/>
      <c r="AQ171" s="67"/>
      <c r="AR171" s="82"/>
      <c r="AS171" s="82"/>
      <c r="AT171" s="80"/>
      <c r="AU171" s="82"/>
      <c r="AV171" s="82"/>
      <c r="AW171" s="82"/>
      <c r="AX171" s="82"/>
      <c r="AY171" s="82"/>
      <c r="AZ171" s="82"/>
      <c r="BA171" s="82"/>
      <c r="BB171" s="82"/>
      <c r="BC171" s="82"/>
      <c r="BD171" s="82"/>
      <c r="BE171" s="82"/>
      <c r="BF171" s="82"/>
      <c r="BG171" s="82"/>
      <c r="BH171" s="82"/>
      <c r="BI171" s="82"/>
      <c r="BJ171" s="82"/>
      <c r="BK171" s="82"/>
      <c r="BL171" s="82"/>
      <c r="BM171" s="82"/>
      <c r="BN171" s="82"/>
      <c r="BO171" s="82"/>
      <c r="BP171" s="82"/>
      <c r="BQ171" s="82"/>
      <c r="BR171" s="82"/>
      <c r="BS171" s="82"/>
      <c r="BT171" s="82"/>
      <c r="BU171" s="82"/>
      <c r="BV171" s="82"/>
      <c r="BW171" s="82"/>
      <c r="BX171" s="80"/>
      <c r="BY171" s="80"/>
      <c r="BZ171" s="84"/>
      <c r="CA171" s="84"/>
      <c r="CD171" s="141"/>
    </row>
    <row r="172" spans="2:82" s="150" customFormat="1" ht="12.75" customHeight="1" x14ac:dyDescent="0.2">
      <c r="B172" s="217">
        <f t="shared" si="2"/>
        <v>42711</v>
      </c>
      <c r="C172" s="222">
        <v>1.2814815247</v>
      </c>
      <c r="D172" s="222">
        <v>1.2806132096</v>
      </c>
      <c r="E172" s="222">
        <v>0</v>
      </c>
      <c r="F172" s="222">
        <v>0</v>
      </c>
      <c r="G172" s="222">
        <v>0</v>
      </c>
      <c r="H172" s="222">
        <v>0</v>
      </c>
      <c r="I172" s="222">
        <v>2.5454420612000002</v>
      </c>
      <c r="J172" s="222">
        <v>2.5444380053</v>
      </c>
      <c r="K172" s="222">
        <v>1.72704383E-2</v>
      </c>
      <c r="L172" s="222">
        <v>1.5453027500000001E-2</v>
      </c>
      <c r="M172" s="222">
        <v>0.21438572789999999</v>
      </c>
      <c r="N172" s="222">
        <v>0.2143050561</v>
      </c>
      <c r="O172" s="222">
        <v>6.2232655000000001E-3</v>
      </c>
      <c r="P172" s="222">
        <v>6.2151502999999997E-3</v>
      </c>
      <c r="Q172" s="222">
        <v>0</v>
      </c>
      <c r="R172" s="222">
        <v>0</v>
      </c>
      <c r="S172" s="222">
        <v>0</v>
      </c>
      <c r="T172" s="222">
        <v>0</v>
      </c>
      <c r="U172" s="222">
        <v>1.03622461E-2</v>
      </c>
      <c r="V172" s="222">
        <v>1.03538087E-2</v>
      </c>
      <c r="W172" s="222">
        <v>1.6533389999999999E-4</v>
      </c>
      <c r="X172" s="222">
        <v>1.5523720000000001E-4</v>
      </c>
      <c r="Y172" s="222">
        <v>4.7989540999999998E-3</v>
      </c>
      <c r="Z172" s="222">
        <v>4.7908869000000001E-3</v>
      </c>
      <c r="AA172" s="222">
        <v>1.14542064E-2</v>
      </c>
      <c r="AB172" s="222">
        <v>1.14542064E-2</v>
      </c>
      <c r="AC172" s="222">
        <v>0</v>
      </c>
      <c r="AD172" s="222">
        <v>0</v>
      </c>
      <c r="AE172" s="222">
        <v>0</v>
      </c>
      <c r="AF172" s="222">
        <v>0</v>
      </c>
      <c r="AG172" s="222">
        <v>1.1073101599999999E-2</v>
      </c>
      <c r="AH172" s="222">
        <v>1.1073101599999999E-2</v>
      </c>
      <c r="AI172" s="222">
        <v>2.1523697000000001E-2</v>
      </c>
      <c r="AJ172" s="222">
        <v>2.1523697000000001E-2</v>
      </c>
      <c r="AK172" s="222">
        <v>7.1747332E-3</v>
      </c>
      <c r="AL172" s="222">
        <v>7.1747332E-3</v>
      </c>
      <c r="AM172" s="222">
        <v>123</v>
      </c>
      <c r="AN172" s="222">
        <v>106</v>
      </c>
      <c r="AO172" s="222" t="s">
        <v>250</v>
      </c>
      <c r="AP172" s="96"/>
      <c r="AQ172" s="67"/>
      <c r="AR172" s="82"/>
      <c r="AS172" s="82"/>
      <c r="AT172" s="80"/>
      <c r="AU172" s="82"/>
      <c r="AV172" s="82"/>
      <c r="AW172" s="82"/>
      <c r="AX172" s="82"/>
      <c r="AY172" s="82"/>
      <c r="AZ172" s="82"/>
      <c r="BA172" s="82"/>
      <c r="BB172" s="82"/>
      <c r="BC172" s="82"/>
      <c r="BD172" s="82"/>
      <c r="BE172" s="82"/>
      <c r="BF172" s="82"/>
      <c r="BG172" s="82"/>
      <c r="BH172" s="82"/>
      <c r="BI172" s="82"/>
      <c r="BJ172" s="82"/>
      <c r="BK172" s="82"/>
      <c r="BL172" s="82"/>
      <c r="BM172" s="82"/>
      <c r="BN172" s="82"/>
      <c r="BO172" s="82"/>
      <c r="BP172" s="82"/>
      <c r="BQ172" s="82"/>
      <c r="BR172" s="82"/>
      <c r="BS172" s="82"/>
      <c r="BT172" s="82"/>
      <c r="BU172" s="82"/>
      <c r="BV172" s="82"/>
      <c r="BW172" s="82"/>
      <c r="BX172" s="80"/>
      <c r="BY172" s="80"/>
      <c r="BZ172" s="84"/>
      <c r="CA172" s="84"/>
      <c r="CD172" s="141"/>
    </row>
    <row r="173" spans="2:82" s="150" customFormat="1" ht="12.75" customHeight="1" x14ac:dyDescent="0.2">
      <c r="B173" s="217">
        <f t="shared" si="2"/>
        <v>42712</v>
      </c>
      <c r="C173" s="222">
        <v>1.6296658331</v>
      </c>
      <c r="D173" s="222">
        <v>1.6295035309999999</v>
      </c>
      <c r="E173" s="222">
        <v>0</v>
      </c>
      <c r="F173" s="222">
        <v>0</v>
      </c>
      <c r="G173" s="222">
        <v>0</v>
      </c>
      <c r="H173" s="222">
        <v>0</v>
      </c>
      <c r="I173" s="222">
        <v>0.36219458030000001</v>
      </c>
      <c r="J173" s="222">
        <v>0.36211020579999997</v>
      </c>
      <c r="K173" s="222">
        <v>1.9767774917000001</v>
      </c>
      <c r="L173" s="222">
        <v>1.9767774917000001</v>
      </c>
      <c r="M173" s="222">
        <v>4.2081390896000004</v>
      </c>
      <c r="N173" s="222">
        <v>4.2076550598000004</v>
      </c>
      <c r="O173" s="222">
        <v>2.09217363E-2</v>
      </c>
      <c r="P173" s="222">
        <v>2.09115923E-2</v>
      </c>
      <c r="Q173" s="222">
        <v>0</v>
      </c>
      <c r="R173" s="222">
        <v>0</v>
      </c>
      <c r="S173" s="222">
        <v>0</v>
      </c>
      <c r="T173" s="222">
        <v>0</v>
      </c>
      <c r="U173" s="222">
        <v>1.17681365E-2</v>
      </c>
      <c r="V173" s="222">
        <v>1.1755480400000001E-2</v>
      </c>
      <c r="W173" s="222">
        <v>3.6463066199999998E-2</v>
      </c>
      <c r="X173" s="222">
        <v>3.6463066199999998E-2</v>
      </c>
      <c r="Y173" s="222">
        <v>3.1555717099999998E-2</v>
      </c>
      <c r="Z173" s="222">
        <v>3.1539582699999999E-2</v>
      </c>
      <c r="AA173" s="222">
        <v>1.62015387E-2</v>
      </c>
      <c r="AB173" s="222">
        <v>1.62015387E-2</v>
      </c>
      <c r="AC173" s="222">
        <v>0</v>
      </c>
      <c r="AD173" s="222">
        <v>0</v>
      </c>
      <c r="AE173" s="222">
        <v>0</v>
      </c>
      <c r="AF173" s="222">
        <v>0</v>
      </c>
      <c r="AG173" s="222">
        <v>6.9345310000000005E-4</v>
      </c>
      <c r="AH173" s="222">
        <v>6.9345310000000005E-4</v>
      </c>
      <c r="AI173" s="222">
        <v>2.1569132299999998E-2</v>
      </c>
      <c r="AJ173" s="222">
        <v>2.1569132299999998E-2</v>
      </c>
      <c r="AK173" s="222">
        <v>4.5863839400000002E-2</v>
      </c>
      <c r="AL173" s="222">
        <v>4.5863839400000002E-2</v>
      </c>
      <c r="AM173" s="222">
        <v>212</v>
      </c>
      <c r="AN173" s="222">
        <v>168</v>
      </c>
      <c r="AO173" s="222" t="s">
        <v>250</v>
      </c>
      <c r="AP173" s="96"/>
      <c r="AQ173" s="67"/>
      <c r="AR173" s="82"/>
      <c r="AS173" s="82"/>
      <c r="AT173" s="80"/>
      <c r="AU173" s="82"/>
      <c r="AV173" s="82"/>
      <c r="AW173" s="82"/>
      <c r="AX173" s="82"/>
      <c r="AY173" s="82"/>
      <c r="AZ173" s="82"/>
      <c r="BA173" s="82"/>
      <c r="BB173" s="82"/>
      <c r="BC173" s="82"/>
      <c r="BD173" s="82"/>
      <c r="BE173" s="82"/>
      <c r="BF173" s="82"/>
      <c r="BG173" s="82"/>
      <c r="BH173" s="82"/>
      <c r="BI173" s="82"/>
      <c r="BJ173" s="82"/>
      <c r="BK173" s="82"/>
      <c r="BL173" s="82"/>
      <c r="BM173" s="82"/>
      <c r="BN173" s="82"/>
      <c r="BO173" s="82"/>
      <c r="BP173" s="82"/>
      <c r="BQ173" s="82"/>
      <c r="BR173" s="82"/>
      <c r="BS173" s="82"/>
      <c r="BT173" s="82"/>
      <c r="BU173" s="82"/>
      <c r="BV173" s="82"/>
      <c r="BW173" s="82"/>
      <c r="BX173" s="80"/>
      <c r="BY173" s="80"/>
      <c r="BZ173" s="84"/>
      <c r="CA173" s="84"/>
      <c r="CD173" s="141"/>
    </row>
    <row r="174" spans="2:82" s="150" customFormat="1" ht="12.75" customHeight="1" x14ac:dyDescent="0.2">
      <c r="B174" s="217">
        <f t="shared" si="2"/>
        <v>42713</v>
      </c>
      <c r="C174" s="222">
        <v>1.0064182739</v>
      </c>
      <c r="D174" s="222">
        <v>1.006281078</v>
      </c>
      <c r="E174" s="222">
        <v>0</v>
      </c>
      <c r="F174" s="222">
        <v>0</v>
      </c>
      <c r="G174" s="222">
        <v>0</v>
      </c>
      <c r="H174" s="222">
        <v>0</v>
      </c>
      <c r="I174" s="222">
        <v>1.84042245E-2</v>
      </c>
      <c r="J174" s="222">
        <v>1.84042245E-2</v>
      </c>
      <c r="K174" s="222">
        <v>2.4168547261</v>
      </c>
      <c r="L174" s="222">
        <v>2.4163801801</v>
      </c>
      <c r="M174" s="222">
        <v>2.0356633196999998</v>
      </c>
      <c r="N174" s="222">
        <v>2.0354969344999998</v>
      </c>
      <c r="O174" s="222">
        <v>1.1686501300000001E-2</v>
      </c>
      <c r="P174" s="222">
        <v>1.16761038E-2</v>
      </c>
      <c r="Q174" s="222">
        <v>0</v>
      </c>
      <c r="R174" s="222">
        <v>0</v>
      </c>
      <c r="S174" s="222">
        <v>0</v>
      </c>
      <c r="T174" s="222">
        <v>0</v>
      </c>
      <c r="U174" s="222">
        <v>1.6242089999999999E-4</v>
      </c>
      <c r="V174" s="222">
        <v>1.6242089999999999E-4</v>
      </c>
      <c r="W174" s="222">
        <v>3.2338553399999997E-2</v>
      </c>
      <c r="X174" s="222">
        <v>3.2328456700000001E-2</v>
      </c>
      <c r="Y174" s="222">
        <v>2.0321183999999999E-2</v>
      </c>
      <c r="Z174" s="222">
        <v>2.02879069E-2</v>
      </c>
      <c r="AA174" s="222">
        <v>2.4902698099999999E-2</v>
      </c>
      <c r="AB174" s="222">
        <v>2.4902698099999999E-2</v>
      </c>
      <c r="AC174" s="222">
        <v>0</v>
      </c>
      <c r="AD174" s="222">
        <v>0</v>
      </c>
      <c r="AE174" s="222">
        <v>0</v>
      </c>
      <c r="AF174" s="222">
        <v>0</v>
      </c>
      <c r="AG174" s="222">
        <v>4.7777076000000002E-3</v>
      </c>
      <c r="AH174" s="222">
        <v>4.7777076000000002E-3</v>
      </c>
      <c r="AI174" s="222">
        <v>0.1014001635</v>
      </c>
      <c r="AJ174" s="222">
        <v>0.1014001635</v>
      </c>
      <c r="AK174" s="222">
        <v>8.8688375000000007E-3</v>
      </c>
      <c r="AL174" s="222">
        <v>8.8688375000000007E-3</v>
      </c>
      <c r="AM174" s="222">
        <v>142</v>
      </c>
      <c r="AN174" s="222">
        <v>121</v>
      </c>
      <c r="AO174" s="222" t="s">
        <v>250</v>
      </c>
      <c r="AP174" s="96"/>
      <c r="AQ174" s="67"/>
      <c r="AR174" s="82"/>
      <c r="AS174" s="82"/>
      <c r="AT174" s="80"/>
      <c r="AU174" s="82"/>
      <c r="AV174" s="82"/>
      <c r="AW174" s="82"/>
      <c r="AX174" s="82"/>
      <c r="AY174" s="82"/>
      <c r="AZ174" s="82"/>
      <c r="BA174" s="82"/>
      <c r="BB174" s="82"/>
      <c r="BC174" s="82"/>
      <c r="BD174" s="82"/>
      <c r="BE174" s="82"/>
      <c r="BF174" s="82"/>
      <c r="BG174" s="82"/>
      <c r="BH174" s="82"/>
      <c r="BI174" s="82"/>
      <c r="BJ174" s="82"/>
      <c r="BK174" s="82"/>
      <c r="BL174" s="82"/>
      <c r="BM174" s="82"/>
      <c r="BN174" s="82"/>
      <c r="BO174" s="82"/>
      <c r="BP174" s="82"/>
      <c r="BQ174" s="82"/>
      <c r="BR174" s="82"/>
      <c r="BS174" s="82"/>
      <c r="BT174" s="82"/>
      <c r="BU174" s="82"/>
      <c r="BV174" s="82"/>
      <c r="BW174" s="82"/>
      <c r="BX174" s="80"/>
      <c r="BY174" s="80"/>
      <c r="BZ174" s="84"/>
      <c r="CA174" s="84"/>
      <c r="CD174" s="141"/>
    </row>
    <row r="175" spans="2:82" s="150" customFormat="1" ht="12.75" customHeight="1" x14ac:dyDescent="0.2">
      <c r="B175" s="217">
        <f t="shared" si="2"/>
        <v>42714</v>
      </c>
      <c r="C175" s="222">
        <v>1.0553275124999999</v>
      </c>
      <c r="D175" s="222">
        <v>1.0550962321999999</v>
      </c>
      <c r="E175" s="222">
        <v>0</v>
      </c>
      <c r="F175" s="222">
        <v>0</v>
      </c>
      <c r="G175" s="222">
        <v>0</v>
      </c>
      <c r="H175" s="222">
        <v>0</v>
      </c>
      <c r="I175" s="222">
        <v>1.08252543E-2</v>
      </c>
      <c r="J175" s="222">
        <v>1.0344319500000001E-2</v>
      </c>
      <c r="K175" s="222">
        <v>2.4175038410999998</v>
      </c>
      <c r="L175" s="222">
        <v>2.4175038410999998</v>
      </c>
      <c r="M175" s="222">
        <v>2.2441187633999999</v>
      </c>
      <c r="N175" s="222">
        <v>2.2441187633999999</v>
      </c>
      <c r="O175" s="222">
        <v>9.7229013999999992E-3</v>
      </c>
      <c r="P175" s="222">
        <v>9.7208725999999995E-3</v>
      </c>
      <c r="Q175" s="222">
        <v>0</v>
      </c>
      <c r="R175" s="222">
        <v>0</v>
      </c>
      <c r="S175" s="222">
        <v>0</v>
      </c>
      <c r="T175" s="222">
        <v>0</v>
      </c>
      <c r="U175" s="222">
        <v>2.1199089999999999E-4</v>
      </c>
      <c r="V175" s="222">
        <v>2.0777219999999999E-4</v>
      </c>
      <c r="W175" s="222">
        <v>1.4848498599999999E-2</v>
      </c>
      <c r="X175" s="222">
        <v>1.4848498599999999E-2</v>
      </c>
      <c r="Y175" s="222">
        <v>2.6392732700000001E-2</v>
      </c>
      <c r="Z175" s="222">
        <v>2.6392732700000001E-2</v>
      </c>
      <c r="AA175" s="222">
        <v>1.3959235699999999E-2</v>
      </c>
      <c r="AB175" s="222">
        <v>1.3959235699999999E-2</v>
      </c>
      <c r="AC175" s="222">
        <v>0</v>
      </c>
      <c r="AD175" s="222">
        <v>0</v>
      </c>
      <c r="AE175" s="222">
        <v>0</v>
      </c>
      <c r="AF175" s="222">
        <v>0</v>
      </c>
      <c r="AG175" s="222">
        <v>7.9101000000000007E-6</v>
      </c>
      <c r="AH175" s="222">
        <v>7.9101000000000007E-6</v>
      </c>
      <c r="AI175" s="222">
        <v>2.19767877E-2</v>
      </c>
      <c r="AJ175" s="222">
        <v>2.19767877E-2</v>
      </c>
      <c r="AK175" s="222">
        <v>3.7932809599999999E-2</v>
      </c>
      <c r="AL175" s="222">
        <v>3.7932809599999999E-2</v>
      </c>
      <c r="AM175" s="222">
        <v>102</v>
      </c>
      <c r="AN175" s="222">
        <v>74</v>
      </c>
      <c r="AO175" s="222" t="s">
        <v>250</v>
      </c>
      <c r="AP175" s="96"/>
      <c r="AQ175" s="67"/>
      <c r="AR175" s="82"/>
      <c r="AS175" s="82"/>
      <c r="AT175" s="80"/>
      <c r="AU175" s="82"/>
      <c r="AV175" s="82"/>
      <c r="AW175" s="82"/>
      <c r="AX175" s="82"/>
      <c r="AY175" s="82"/>
      <c r="AZ175" s="82"/>
      <c r="BA175" s="82"/>
      <c r="BB175" s="82"/>
      <c r="BC175" s="82"/>
      <c r="BD175" s="82"/>
      <c r="BE175" s="82"/>
      <c r="BF175" s="82"/>
      <c r="BG175" s="82"/>
      <c r="BH175" s="82"/>
      <c r="BI175" s="82"/>
      <c r="BJ175" s="82"/>
      <c r="BK175" s="82"/>
      <c r="BL175" s="82"/>
      <c r="BM175" s="82"/>
      <c r="BN175" s="82"/>
      <c r="BO175" s="82"/>
      <c r="BP175" s="82"/>
      <c r="BQ175" s="82"/>
      <c r="BR175" s="82"/>
      <c r="BS175" s="82"/>
      <c r="BT175" s="82"/>
      <c r="BU175" s="82"/>
      <c r="BV175" s="82"/>
      <c r="BW175" s="82"/>
      <c r="BX175" s="80"/>
      <c r="BY175" s="80"/>
      <c r="BZ175" s="84"/>
      <c r="CA175" s="84"/>
      <c r="CD175" s="141"/>
    </row>
    <row r="176" spans="2:82" s="150" customFormat="1" ht="12.75" customHeight="1" x14ac:dyDescent="0.2">
      <c r="B176" s="217">
        <f t="shared" si="2"/>
        <v>42715</v>
      </c>
      <c r="C176" s="222">
        <v>8.4505466200000004E-2</v>
      </c>
      <c r="D176" s="222">
        <v>8.4505466200000004E-2</v>
      </c>
      <c r="E176" s="222">
        <v>0</v>
      </c>
      <c r="F176" s="222">
        <v>0</v>
      </c>
      <c r="G176" s="222">
        <v>0</v>
      </c>
      <c r="H176" s="222">
        <v>0</v>
      </c>
      <c r="I176" s="222">
        <v>9.1546189999999999E-4</v>
      </c>
      <c r="J176" s="222">
        <v>9.1546189999999999E-4</v>
      </c>
      <c r="K176" s="222">
        <v>5.6954370599999998E-2</v>
      </c>
      <c r="L176" s="222">
        <v>5.6954370599999998E-2</v>
      </c>
      <c r="M176" s="222">
        <v>0.2887688081</v>
      </c>
      <c r="N176" s="222">
        <v>0.2887688081</v>
      </c>
      <c r="O176" s="222">
        <v>7.6839849999999995E-4</v>
      </c>
      <c r="P176" s="222">
        <v>7.6839849999999995E-4</v>
      </c>
      <c r="Q176" s="222">
        <v>0</v>
      </c>
      <c r="R176" s="222">
        <v>0</v>
      </c>
      <c r="S176" s="222">
        <v>0</v>
      </c>
      <c r="T176" s="222">
        <v>0</v>
      </c>
      <c r="U176" s="222">
        <v>8.4373999999999999E-6</v>
      </c>
      <c r="V176" s="222">
        <v>8.4373999999999999E-6</v>
      </c>
      <c r="W176" s="222">
        <v>1.0197695E-3</v>
      </c>
      <c r="X176" s="222">
        <v>1.0197695E-3</v>
      </c>
      <c r="Y176" s="222">
        <v>2.2245205E-3</v>
      </c>
      <c r="Z176" s="222">
        <v>2.2245205E-3</v>
      </c>
      <c r="AA176" s="222">
        <v>3.7159285E-2</v>
      </c>
      <c r="AB176" s="222">
        <v>3.7159285E-2</v>
      </c>
      <c r="AC176" s="222">
        <v>0</v>
      </c>
      <c r="AD176" s="222">
        <v>0</v>
      </c>
      <c r="AE176" s="222">
        <v>0</v>
      </c>
      <c r="AF176" s="222">
        <v>0</v>
      </c>
      <c r="AG176" s="222">
        <v>4.3110107999999999E-3</v>
      </c>
      <c r="AH176" s="222">
        <v>4.3110107999999999E-3</v>
      </c>
      <c r="AI176" s="222">
        <v>5.67473899E-2</v>
      </c>
      <c r="AJ176" s="222">
        <v>5.67473899E-2</v>
      </c>
      <c r="AK176" s="222">
        <v>9.4175054300000005E-2</v>
      </c>
      <c r="AL176" s="222">
        <v>9.4175054300000005E-2</v>
      </c>
      <c r="AM176" s="222">
        <v>52</v>
      </c>
      <c r="AN176" s="222">
        <v>51</v>
      </c>
      <c r="AO176" s="222" t="s">
        <v>250</v>
      </c>
      <c r="AP176" s="96"/>
      <c r="AQ176" s="67"/>
      <c r="AR176" s="82"/>
      <c r="AS176" s="82"/>
      <c r="AT176" s="80"/>
      <c r="AU176" s="82"/>
      <c r="AV176" s="82"/>
      <c r="AW176" s="82"/>
      <c r="AX176" s="82"/>
      <c r="AY176" s="82"/>
      <c r="AZ176" s="82"/>
      <c r="BA176" s="82"/>
      <c r="BB176" s="82"/>
      <c r="BC176" s="82"/>
      <c r="BD176" s="82"/>
      <c r="BE176" s="82"/>
      <c r="BF176" s="82"/>
      <c r="BG176" s="82"/>
      <c r="BH176" s="82"/>
      <c r="BI176" s="82"/>
      <c r="BJ176" s="82"/>
      <c r="BK176" s="82"/>
      <c r="BL176" s="82"/>
      <c r="BM176" s="82"/>
      <c r="BN176" s="82"/>
      <c r="BO176" s="82"/>
      <c r="BP176" s="82"/>
      <c r="BQ176" s="82"/>
      <c r="BR176" s="82"/>
      <c r="BS176" s="82"/>
      <c r="BT176" s="82"/>
      <c r="BU176" s="82"/>
      <c r="BV176" s="82"/>
      <c r="BW176" s="82"/>
      <c r="BX176" s="80"/>
      <c r="BY176" s="80"/>
      <c r="BZ176" s="84"/>
      <c r="CA176" s="84"/>
      <c r="CD176" s="141"/>
    </row>
    <row r="177" spans="2:82" s="150" customFormat="1" ht="12.75" customHeight="1" x14ac:dyDescent="0.2">
      <c r="B177" s="217">
        <f t="shared" si="2"/>
        <v>42716</v>
      </c>
      <c r="C177" s="222">
        <v>0.38524902859999999</v>
      </c>
      <c r="D177" s="222">
        <v>0.38515773349999999</v>
      </c>
      <c r="E177" s="222">
        <v>0</v>
      </c>
      <c r="F177" s="222">
        <v>0</v>
      </c>
      <c r="G177" s="222">
        <v>0</v>
      </c>
      <c r="H177" s="222">
        <v>0</v>
      </c>
      <c r="I177" s="222">
        <v>7.5159770099999995E-2</v>
      </c>
      <c r="J177" s="222">
        <v>7.5054301899999995E-2</v>
      </c>
      <c r="K177" s="222">
        <v>0.2100144196</v>
      </c>
      <c r="L177" s="222">
        <v>0.2100144196</v>
      </c>
      <c r="M177" s="222">
        <v>1.2203721986</v>
      </c>
      <c r="N177" s="222">
        <v>1.2202108549999999</v>
      </c>
      <c r="O177" s="222">
        <v>7.5336001999999997E-3</v>
      </c>
      <c r="P177" s="222">
        <v>7.5234561999999996E-3</v>
      </c>
      <c r="Q177" s="222">
        <v>0</v>
      </c>
      <c r="R177" s="222">
        <v>0</v>
      </c>
      <c r="S177" s="222">
        <v>0</v>
      </c>
      <c r="T177" s="222">
        <v>0</v>
      </c>
      <c r="U177" s="222">
        <v>4.1549177E-3</v>
      </c>
      <c r="V177" s="222">
        <v>4.1422615999999997E-3</v>
      </c>
      <c r="W177" s="222">
        <v>3.9882069000000001E-3</v>
      </c>
      <c r="X177" s="222">
        <v>3.9882069000000001E-3</v>
      </c>
      <c r="Y177" s="222">
        <v>1.88247255E-2</v>
      </c>
      <c r="Z177" s="222">
        <v>1.8808591100000001E-2</v>
      </c>
      <c r="AA177" s="222">
        <v>7.8693620999999991E-3</v>
      </c>
      <c r="AB177" s="222">
        <v>7.8693620999999991E-3</v>
      </c>
      <c r="AC177" s="222">
        <v>0</v>
      </c>
      <c r="AD177" s="222">
        <v>0</v>
      </c>
      <c r="AE177" s="222">
        <v>0</v>
      </c>
      <c r="AF177" s="222">
        <v>0</v>
      </c>
      <c r="AG177" s="222">
        <v>6.2068009E-3</v>
      </c>
      <c r="AH177" s="222">
        <v>6.2068009E-3</v>
      </c>
      <c r="AI177" s="222">
        <v>1.9947345599999999E-2</v>
      </c>
      <c r="AJ177" s="222">
        <v>1.9947345599999999E-2</v>
      </c>
      <c r="AK177" s="222">
        <v>3.4850145E-3</v>
      </c>
      <c r="AL177" s="222">
        <v>3.4850145E-3</v>
      </c>
      <c r="AM177" s="222">
        <v>144</v>
      </c>
      <c r="AN177" s="222">
        <v>118</v>
      </c>
      <c r="AO177" s="222" t="s">
        <v>250</v>
      </c>
      <c r="AP177" s="96"/>
      <c r="AQ177" s="67"/>
      <c r="AR177" s="82"/>
      <c r="AS177" s="82"/>
      <c r="AT177" s="80"/>
      <c r="AU177" s="82"/>
      <c r="AV177" s="82"/>
      <c r="AW177" s="82"/>
      <c r="AX177" s="82"/>
      <c r="AY177" s="82"/>
      <c r="AZ177" s="82"/>
      <c r="BA177" s="82"/>
      <c r="BB177" s="82"/>
      <c r="BC177" s="82"/>
      <c r="BD177" s="82"/>
      <c r="BE177" s="82"/>
      <c r="BF177" s="82"/>
      <c r="BG177" s="82"/>
      <c r="BH177" s="82"/>
      <c r="BI177" s="82"/>
      <c r="BJ177" s="82"/>
      <c r="BK177" s="82"/>
      <c r="BL177" s="82"/>
      <c r="BM177" s="82"/>
      <c r="BN177" s="82"/>
      <c r="BO177" s="82"/>
      <c r="BP177" s="82"/>
      <c r="BQ177" s="82"/>
      <c r="BR177" s="82"/>
      <c r="BS177" s="82"/>
      <c r="BT177" s="82"/>
      <c r="BU177" s="82"/>
      <c r="BV177" s="82"/>
      <c r="BW177" s="82"/>
      <c r="BX177" s="80"/>
      <c r="BY177" s="80"/>
      <c r="BZ177" s="84"/>
      <c r="CA177" s="84"/>
      <c r="CD177" s="141"/>
    </row>
    <row r="178" spans="2:82" s="150" customFormat="1" ht="12.75" customHeight="1" x14ac:dyDescent="0.2">
      <c r="B178" s="217">
        <f t="shared" si="2"/>
        <v>42717</v>
      </c>
      <c r="C178" s="222">
        <v>0.46447351120000002</v>
      </c>
      <c r="D178" s="222">
        <v>0.46440656159999999</v>
      </c>
      <c r="E178" s="222">
        <v>0</v>
      </c>
      <c r="F178" s="222">
        <v>0</v>
      </c>
      <c r="G178" s="222">
        <v>0</v>
      </c>
      <c r="H178" s="222">
        <v>0</v>
      </c>
      <c r="I178" s="222">
        <v>0.1224780005</v>
      </c>
      <c r="J178" s="222">
        <v>0.1224105008</v>
      </c>
      <c r="K178" s="222">
        <v>1.5202065804</v>
      </c>
      <c r="L178" s="222">
        <v>1.5201359033999999</v>
      </c>
      <c r="M178" s="222">
        <v>0.39808728529999998</v>
      </c>
      <c r="N178" s="222">
        <v>0.39800661349999999</v>
      </c>
      <c r="O178" s="222">
        <v>6.6100007999999998E-3</v>
      </c>
      <c r="P178" s="222">
        <v>6.6018856000000002E-3</v>
      </c>
      <c r="Q178" s="222">
        <v>0</v>
      </c>
      <c r="R178" s="222">
        <v>0</v>
      </c>
      <c r="S178" s="222">
        <v>0</v>
      </c>
      <c r="T178" s="222">
        <v>0</v>
      </c>
      <c r="U178" s="222">
        <v>2.9404520000000001E-3</v>
      </c>
      <c r="V178" s="222">
        <v>2.9362333E-3</v>
      </c>
      <c r="W178" s="222">
        <v>1.9018446800000002E-2</v>
      </c>
      <c r="X178" s="222">
        <v>1.8998253400000002E-2</v>
      </c>
      <c r="Y178" s="222">
        <v>5.4655032000000001E-3</v>
      </c>
      <c r="Z178" s="222">
        <v>5.4574360000000004E-3</v>
      </c>
      <c r="AA178" s="222">
        <v>9.768802E-3</v>
      </c>
      <c r="AB178" s="222">
        <v>9.768802E-3</v>
      </c>
      <c r="AC178" s="222">
        <v>0</v>
      </c>
      <c r="AD178" s="222">
        <v>0</v>
      </c>
      <c r="AE178" s="222">
        <v>0</v>
      </c>
      <c r="AF178" s="222">
        <v>0</v>
      </c>
      <c r="AG178" s="222">
        <v>0</v>
      </c>
      <c r="AH178" s="222">
        <v>0</v>
      </c>
      <c r="AI178" s="222">
        <v>1.74118051E-2</v>
      </c>
      <c r="AJ178" s="222">
        <v>1.74118051E-2</v>
      </c>
      <c r="AK178" s="222">
        <v>2.4932576099999999E-2</v>
      </c>
      <c r="AL178" s="222">
        <v>2.4932576099999999E-2</v>
      </c>
      <c r="AM178" s="222">
        <v>150</v>
      </c>
      <c r="AN178" s="222">
        <v>122</v>
      </c>
      <c r="AO178" s="222" t="s">
        <v>250</v>
      </c>
      <c r="AP178" s="96"/>
      <c r="AQ178" s="67"/>
      <c r="AR178" s="82"/>
      <c r="AS178" s="82"/>
      <c r="AT178" s="80"/>
      <c r="AU178" s="82"/>
      <c r="AV178" s="82"/>
      <c r="AW178" s="82"/>
      <c r="AX178" s="82"/>
      <c r="AY178" s="82"/>
      <c r="AZ178" s="82"/>
      <c r="BA178" s="82"/>
      <c r="BB178" s="82"/>
      <c r="BC178" s="82"/>
      <c r="BD178" s="82"/>
      <c r="BE178" s="82"/>
      <c r="BF178" s="82"/>
      <c r="BG178" s="82"/>
      <c r="BH178" s="82"/>
      <c r="BI178" s="82"/>
      <c r="BJ178" s="82"/>
      <c r="BK178" s="82"/>
      <c r="BL178" s="82"/>
      <c r="BM178" s="82"/>
      <c r="BN178" s="82"/>
      <c r="BO178" s="82"/>
      <c r="BP178" s="82"/>
      <c r="BQ178" s="82"/>
      <c r="BR178" s="82"/>
      <c r="BS178" s="82"/>
      <c r="BT178" s="82"/>
      <c r="BU178" s="82"/>
      <c r="BV178" s="82"/>
      <c r="BW178" s="82"/>
      <c r="BX178" s="80"/>
      <c r="BY178" s="80"/>
      <c r="BZ178" s="84"/>
      <c r="CA178" s="84"/>
      <c r="CD178" s="141"/>
    </row>
    <row r="179" spans="2:82" s="150" customFormat="1" ht="12.75" customHeight="1" x14ac:dyDescent="0.2">
      <c r="B179" s="217">
        <f t="shared" si="2"/>
        <v>42718</v>
      </c>
      <c r="C179" s="222">
        <v>0.47646635659999997</v>
      </c>
      <c r="D179" s="222">
        <v>0.47637506149999997</v>
      </c>
      <c r="E179" s="222">
        <v>0</v>
      </c>
      <c r="F179" s="222">
        <v>0</v>
      </c>
      <c r="G179" s="222">
        <v>0</v>
      </c>
      <c r="H179" s="222">
        <v>0</v>
      </c>
      <c r="I179" s="222">
        <v>0.18272730810000001</v>
      </c>
      <c r="J179" s="222">
        <v>0.1826007462</v>
      </c>
      <c r="K179" s="222">
        <v>0.69477763729999997</v>
      </c>
      <c r="L179" s="222">
        <v>0.69477763729999997</v>
      </c>
      <c r="M179" s="222">
        <v>0.99007274119999999</v>
      </c>
      <c r="N179" s="222">
        <v>0.98995173359999999</v>
      </c>
      <c r="O179" s="222">
        <v>5.6159015999999997E-3</v>
      </c>
      <c r="P179" s="222">
        <v>5.6057575999999996E-3</v>
      </c>
      <c r="Q179" s="222">
        <v>0</v>
      </c>
      <c r="R179" s="222">
        <v>0</v>
      </c>
      <c r="S179" s="222">
        <v>0</v>
      </c>
      <c r="T179" s="222">
        <v>0</v>
      </c>
      <c r="U179" s="222">
        <v>4.0452309000000002E-3</v>
      </c>
      <c r="V179" s="222">
        <v>4.0325748E-3</v>
      </c>
      <c r="W179" s="222">
        <v>1.11758142E-2</v>
      </c>
      <c r="X179" s="222">
        <v>1.11758142E-2</v>
      </c>
      <c r="Y179" s="222">
        <v>5.6661738999999999E-3</v>
      </c>
      <c r="Z179" s="222">
        <v>5.6500394999999997E-3</v>
      </c>
      <c r="AA179" s="222">
        <v>1.4869901499999999E-2</v>
      </c>
      <c r="AB179" s="222">
        <v>1.4869901499999999E-2</v>
      </c>
      <c r="AC179" s="222">
        <v>0</v>
      </c>
      <c r="AD179" s="222">
        <v>0</v>
      </c>
      <c r="AE179" s="222">
        <v>0</v>
      </c>
      <c r="AF179" s="222">
        <v>0</v>
      </c>
      <c r="AG179" s="222">
        <v>1.1571966E-2</v>
      </c>
      <c r="AH179" s="222">
        <v>1.1571966E-2</v>
      </c>
      <c r="AI179" s="222">
        <v>3.1191312799999999E-2</v>
      </c>
      <c r="AJ179" s="222">
        <v>3.1191312799999999E-2</v>
      </c>
      <c r="AK179" s="222">
        <v>1.20785601E-2</v>
      </c>
      <c r="AL179" s="222">
        <v>1.20785601E-2</v>
      </c>
      <c r="AM179" s="222">
        <v>189</v>
      </c>
      <c r="AN179" s="222">
        <v>146</v>
      </c>
      <c r="AO179" s="222" t="s">
        <v>250</v>
      </c>
      <c r="AP179" s="96"/>
      <c r="AQ179" s="67"/>
      <c r="AR179" s="82"/>
      <c r="AS179" s="82"/>
      <c r="AT179" s="80"/>
      <c r="AU179" s="82"/>
      <c r="AV179" s="82"/>
      <c r="AW179" s="82"/>
      <c r="AX179" s="82"/>
      <c r="AY179" s="82"/>
      <c r="AZ179" s="82"/>
      <c r="BA179" s="82"/>
      <c r="BB179" s="82"/>
      <c r="BC179" s="82"/>
      <c r="BD179" s="82"/>
      <c r="BE179" s="82"/>
      <c r="BF179" s="82"/>
      <c r="BG179" s="82"/>
      <c r="BH179" s="82"/>
      <c r="BI179" s="82"/>
      <c r="BJ179" s="82"/>
      <c r="BK179" s="82"/>
      <c r="BL179" s="82"/>
      <c r="BM179" s="82"/>
      <c r="BN179" s="82"/>
      <c r="BO179" s="82"/>
      <c r="BP179" s="82"/>
      <c r="BQ179" s="82"/>
      <c r="BR179" s="82"/>
      <c r="BS179" s="82"/>
      <c r="BT179" s="82"/>
      <c r="BU179" s="82"/>
      <c r="BV179" s="82"/>
      <c r="BW179" s="82"/>
      <c r="BX179" s="80"/>
      <c r="BY179" s="80"/>
      <c r="BZ179" s="84"/>
      <c r="CA179" s="84"/>
      <c r="CD179" s="141"/>
    </row>
    <row r="180" spans="2:82" s="150" customFormat="1" ht="12.75" customHeight="1" x14ac:dyDescent="0.2">
      <c r="B180" s="217">
        <f t="shared" si="2"/>
        <v>42719</v>
      </c>
      <c r="C180" s="222">
        <v>0.42044188939999999</v>
      </c>
      <c r="D180" s="222">
        <v>0.41752856910000002</v>
      </c>
      <c r="E180" s="222">
        <v>0</v>
      </c>
      <c r="F180" s="222">
        <v>0</v>
      </c>
      <c r="G180" s="222">
        <v>0</v>
      </c>
      <c r="H180" s="222">
        <v>0</v>
      </c>
      <c r="I180" s="222">
        <v>3.7546580000000001E-4</v>
      </c>
      <c r="J180" s="222">
        <v>3.7546580000000001E-4</v>
      </c>
      <c r="K180" s="222">
        <v>0.40827952350000002</v>
      </c>
      <c r="L180" s="222">
        <v>0.4078453641</v>
      </c>
      <c r="M180" s="222">
        <v>1.3449052850000001</v>
      </c>
      <c r="N180" s="222">
        <v>1.3336677251</v>
      </c>
      <c r="O180" s="222">
        <v>2.5073116000000001E-3</v>
      </c>
      <c r="P180" s="222">
        <v>2.5012251999999998E-3</v>
      </c>
      <c r="Q180" s="222">
        <v>0</v>
      </c>
      <c r="R180" s="222">
        <v>0</v>
      </c>
      <c r="S180" s="222">
        <v>0</v>
      </c>
      <c r="T180" s="222">
        <v>0</v>
      </c>
      <c r="U180" s="222">
        <v>4.2186999999999999E-6</v>
      </c>
      <c r="V180" s="222">
        <v>4.2186999999999999E-6</v>
      </c>
      <c r="W180" s="222">
        <v>1.7227538999999999E-3</v>
      </c>
      <c r="X180" s="222">
        <v>1.7126572000000001E-3</v>
      </c>
      <c r="Y180" s="222">
        <v>8.5854786999999995E-3</v>
      </c>
      <c r="Z180" s="222">
        <v>8.5693443000000001E-3</v>
      </c>
      <c r="AA180" s="222">
        <v>3.2954904E-3</v>
      </c>
      <c r="AB180" s="222">
        <v>3.2954904E-3</v>
      </c>
      <c r="AC180" s="222">
        <v>0</v>
      </c>
      <c r="AD180" s="222">
        <v>0</v>
      </c>
      <c r="AE180" s="222">
        <v>0</v>
      </c>
      <c r="AF180" s="222">
        <v>0</v>
      </c>
      <c r="AG180" s="222">
        <v>0</v>
      </c>
      <c r="AH180" s="222">
        <v>0</v>
      </c>
      <c r="AI180" s="222">
        <v>0</v>
      </c>
      <c r="AJ180" s="222">
        <v>0</v>
      </c>
      <c r="AK180" s="222">
        <v>1.3104098200000001E-2</v>
      </c>
      <c r="AL180" s="222">
        <v>1.3104098200000001E-2</v>
      </c>
      <c r="AM180" s="222">
        <v>100</v>
      </c>
      <c r="AN180" s="222">
        <v>96</v>
      </c>
      <c r="AO180" s="222" t="s">
        <v>250</v>
      </c>
      <c r="AP180" s="96"/>
      <c r="AQ180" s="67"/>
      <c r="AR180" s="82"/>
      <c r="AS180" s="82"/>
      <c r="AT180" s="80"/>
      <c r="AU180" s="82"/>
      <c r="AV180" s="82"/>
      <c r="AW180" s="82"/>
      <c r="AX180" s="82"/>
      <c r="AY180" s="82"/>
      <c r="AZ180" s="82"/>
      <c r="BA180" s="82"/>
      <c r="BB180" s="82"/>
      <c r="BC180" s="82"/>
      <c r="BD180" s="82"/>
      <c r="BE180" s="82"/>
      <c r="BF180" s="82"/>
      <c r="BG180" s="82"/>
      <c r="BH180" s="82"/>
      <c r="BI180" s="82"/>
      <c r="BJ180" s="82"/>
      <c r="BK180" s="82"/>
      <c r="BL180" s="82"/>
      <c r="BM180" s="82"/>
      <c r="BN180" s="82"/>
      <c r="BO180" s="82"/>
      <c r="BP180" s="82"/>
      <c r="BQ180" s="82"/>
      <c r="BR180" s="82"/>
      <c r="BS180" s="82"/>
      <c r="BT180" s="82"/>
      <c r="BU180" s="82"/>
      <c r="BV180" s="82"/>
      <c r="BW180" s="82"/>
      <c r="BX180" s="80"/>
      <c r="BY180" s="80"/>
      <c r="BZ180" s="84"/>
      <c r="CA180" s="84"/>
      <c r="CD180" s="141"/>
    </row>
    <row r="181" spans="2:82" s="150" customFormat="1" ht="12.75" customHeight="1" x14ac:dyDescent="0.2">
      <c r="B181" s="217">
        <f t="shared" si="2"/>
        <v>42720</v>
      </c>
      <c r="C181" s="222">
        <v>0.26666183259999998</v>
      </c>
      <c r="D181" s="222">
        <v>0.26651373169999998</v>
      </c>
      <c r="E181" s="222">
        <v>0</v>
      </c>
      <c r="F181" s="222">
        <v>0</v>
      </c>
      <c r="G181" s="222">
        <v>0</v>
      </c>
      <c r="H181" s="222">
        <v>0</v>
      </c>
      <c r="I181" s="222">
        <v>8.1165737299999999E-2</v>
      </c>
      <c r="J181" s="222">
        <v>8.1165737299999999E-2</v>
      </c>
      <c r="K181" s="222">
        <v>0.25636117419999999</v>
      </c>
      <c r="L181" s="222">
        <v>0.25636117419999999</v>
      </c>
      <c r="M181" s="222">
        <v>0.70031002570000001</v>
      </c>
      <c r="N181" s="222">
        <v>0.69972112119999996</v>
      </c>
      <c r="O181" s="222">
        <v>1.0730187699999999E-2</v>
      </c>
      <c r="P181" s="222">
        <v>1.07281589E-2</v>
      </c>
      <c r="Q181" s="222">
        <v>0</v>
      </c>
      <c r="R181" s="222">
        <v>0</v>
      </c>
      <c r="S181" s="222">
        <v>0</v>
      </c>
      <c r="T181" s="222">
        <v>0</v>
      </c>
      <c r="U181" s="222">
        <v>4.2108158999999996E-3</v>
      </c>
      <c r="V181" s="222">
        <v>4.2108158999999996E-3</v>
      </c>
      <c r="W181" s="222">
        <v>1.07858282E-2</v>
      </c>
      <c r="X181" s="222">
        <v>1.07858282E-2</v>
      </c>
      <c r="Y181" s="222">
        <v>2.5997441999999999E-2</v>
      </c>
      <c r="Z181" s="222">
        <v>2.5989374799999999E-2</v>
      </c>
      <c r="AA181" s="222">
        <v>5.5613778000000004E-3</v>
      </c>
      <c r="AB181" s="222">
        <v>5.5613778000000004E-3</v>
      </c>
      <c r="AC181" s="222">
        <v>0</v>
      </c>
      <c r="AD181" s="222">
        <v>0</v>
      </c>
      <c r="AE181" s="222">
        <v>0</v>
      </c>
      <c r="AF181" s="222">
        <v>0</v>
      </c>
      <c r="AG181" s="222">
        <v>0</v>
      </c>
      <c r="AH181" s="222">
        <v>0</v>
      </c>
      <c r="AI181" s="222">
        <v>5.8914400000000004E-3</v>
      </c>
      <c r="AJ181" s="222">
        <v>5.8914400000000004E-3</v>
      </c>
      <c r="AK181" s="222">
        <v>1.7406921299999999E-2</v>
      </c>
      <c r="AL181" s="222">
        <v>1.7406921299999999E-2</v>
      </c>
      <c r="AM181" s="222">
        <v>111</v>
      </c>
      <c r="AN181" s="222">
        <v>89</v>
      </c>
      <c r="AO181" s="222" t="s">
        <v>250</v>
      </c>
      <c r="AP181" s="96"/>
      <c r="AQ181" s="67"/>
      <c r="AR181" s="82"/>
      <c r="AS181" s="82"/>
      <c r="AT181" s="80"/>
      <c r="AU181" s="82"/>
      <c r="AV181" s="82"/>
      <c r="AW181" s="82"/>
      <c r="AX181" s="82"/>
      <c r="AY181" s="82"/>
      <c r="AZ181" s="82"/>
      <c r="BA181" s="82"/>
      <c r="BB181" s="82"/>
      <c r="BC181" s="82"/>
      <c r="BD181" s="82"/>
      <c r="BE181" s="82"/>
      <c r="BF181" s="82"/>
      <c r="BG181" s="82"/>
      <c r="BH181" s="82"/>
      <c r="BI181" s="82"/>
      <c r="BJ181" s="82"/>
      <c r="BK181" s="82"/>
      <c r="BL181" s="82"/>
      <c r="BM181" s="82"/>
      <c r="BN181" s="82"/>
      <c r="BO181" s="82"/>
      <c r="BP181" s="82"/>
      <c r="BQ181" s="82"/>
      <c r="BR181" s="82"/>
      <c r="BS181" s="82"/>
      <c r="BT181" s="82"/>
      <c r="BU181" s="82"/>
      <c r="BV181" s="82"/>
      <c r="BW181" s="82"/>
      <c r="BX181" s="80"/>
      <c r="BY181" s="80"/>
      <c r="BZ181" s="84"/>
      <c r="CA181" s="84"/>
      <c r="CD181" s="141"/>
    </row>
    <row r="182" spans="2:82" s="150" customFormat="1" ht="12.75" customHeight="1" x14ac:dyDescent="0.2">
      <c r="B182" s="217">
        <f t="shared" si="2"/>
        <v>42721</v>
      </c>
      <c r="C182" s="222">
        <v>1.2933051903999999</v>
      </c>
      <c r="D182" s="222">
        <v>1.2931956364999999</v>
      </c>
      <c r="E182" s="222">
        <v>0</v>
      </c>
      <c r="F182" s="222">
        <v>0</v>
      </c>
      <c r="G182" s="222">
        <v>0</v>
      </c>
      <c r="H182" s="222">
        <v>0</v>
      </c>
      <c r="I182" s="222">
        <v>0.41960104139999999</v>
      </c>
      <c r="J182" s="222">
        <v>0.41943651110000002</v>
      </c>
      <c r="K182" s="222">
        <v>1.9622970093000001</v>
      </c>
      <c r="L182" s="222">
        <v>1.9622465256999999</v>
      </c>
      <c r="M182" s="222">
        <v>2.7724393126</v>
      </c>
      <c r="N182" s="222">
        <v>2.7723586407999998</v>
      </c>
      <c r="O182" s="222">
        <v>1.7706129099999999E-2</v>
      </c>
      <c r="P182" s="222">
        <v>1.76980139E-2</v>
      </c>
      <c r="Q182" s="222">
        <v>0</v>
      </c>
      <c r="R182" s="222">
        <v>0</v>
      </c>
      <c r="S182" s="222">
        <v>0</v>
      </c>
      <c r="T182" s="222">
        <v>0</v>
      </c>
      <c r="U182" s="222">
        <v>1.25739132E-2</v>
      </c>
      <c r="V182" s="222">
        <v>1.25654758E-2</v>
      </c>
      <c r="W182" s="222">
        <v>4.6186214000000003E-2</v>
      </c>
      <c r="X182" s="222">
        <v>4.61761173E-2</v>
      </c>
      <c r="Y182" s="222">
        <v>9.4597572000000001E-3</v>
      </c>
      <c r="Z182" s="222">
        <v>9.4516900000000004E-3</v>
      </c>
      <c r="AA182" s="222">
        <v>2.4291783500000001E-2</v>
      </c>
      <c r="AB182" s="222">
        <v>2.4291783500000001E-2</v>
      </c>
      <c r="AC182" s="222">
        <v>0</v>
      </c>
      <c r="AD182" s="222">
        <v>0</v>
      </c>
      <c r="AE182" s="222">
        <v>0</v>
      </c>
      <c r="AF182" s="222">
        <v>0</v>
      </c>
      <c r="AG182" s="222">
        <v>6.2068009E-3</v>
      </c>
      <c r="AH182" s="222">
        <v>6.2068009E-3</v>
      </c>
      <c r="AI182" s="222">
        <v>3.0795016299999999E-2</v>
      </c>
      <c r="AJ182" s="222">
        <v>3.0795016299999999E-2</v>
      </c>
      <c r="AK182" s="222">
        <v>6.0119525100000001E-2</v>
      </c>
      <c r="AL182" s="222">
        <v>6.0119525100000001E-2</v>
      </c>
      <c r="AM182" s="222">
        <v>158</v>
      </c>
      <c r="AN182" s="222">
        <v>116</v>
      </c>
      <c r="AO182" s="222" t="s">
        <v>250</v>
      </c>
      <c r="AP182" s="96"/>
      <c r="AQ182" s="67"/>
      <c r="AR182" s="82"/>
      <c r="AS182" s="82"/>
      <c r="AT182" s="80"/>
      <c r="AU182" s="82"/>
      <c r="AV182" s="82"/>
      <c r="AW182" s="82"/>
      <c r="AX182" s="82"/>
      <c r="AY182" s="82"/>
      <c r="AZ182" s="82"/>
      <c r="BA182" s="82"/>
      <c r="BB182" s="82"/>
      <c r="BC182" s="82"/>
      <c r="BD182" s="82"/>
      <c r="BE182" s="82"/>
      <c r="BF182" s="82"/>
      <c r="BG182" s="82"/>
      <c r="BH182" s="82"/>
      <c r="BI182" s="82"/>
      <c r="BJ182" s="82"/>
      <c r="BK182" s="82"/>
      <c r="BL182" s="82"/>
      <c r="BM182" s="82"/>
      <c r="BN182" s="82"/>
      <c r="BO182" s="82"/>
      <c r="BP182" s="82"/>
      <c r="BQ182" s="82"/>
      <c r="BR182" s="82"/>
      <c r="BS182" s="82"/>
      <c r="BT182" s="82"/>
      <c r="BU182" s="82"/>
      <c r="BV182" s="82"/>
      <c r="BW182" s="82"/>
      <c r="BX182" s="80"/>
      <c r="BY182" s="80"/>
      <c r="BZ182" s="84"/>
      <c r="CA182" s="84"/>
      <c r="CD182" s="141"/>
    </row>
    <row r="183" spans="2:82" s="150" customFormat="1" ht="12.75" customHeight="1" x14ac:dyDescent="0.2">
      <c r="B183" s="217">
        <f t="shared" si="2"/>
        <v>42722</v>
      </c>
      <c r="C183" s="222">
        <v>7.0621864500000006E-2</v>
      </c>
      <c r="D183" s="222">
        <v>7.0621864500000006E-2</v>
      </c>
      <c r="E183" s="222">
        <v>0</v>
      </c>
      <c r="F183" s="222">
        <v>0</v>
      </c>
      <c r="G183" s="222">
        <v>0</v>
      </c>
      <c r="H183" s="222">
        <v>0</v>
      </c>
      <c r="I183" s="222">
        <v>1.6748352E-3</v>
      </c>
      <c r="J183" s="222">
        <v>1.6748352E-3</v>
      </c>
      <c r="K183" s="222">
        <v>4.9581208799999998E-2</v>
      </c>
      <c r="L183" s="222">
        <v>4.9581208799999998E-2</v>
      </c>
      <c r="M183" s="222">
        <v>0.238001405</v>
      </c>
      <c r="N183" s="222">
        <v>0.238001405</v>
      </c>
      <c r="O183" s="222">
        <v>6.8902280000000002E-4</v>
      </c>
      <c r="P183" s="222">
        <v>6.8902280000000002E-4</v>
      </c>
      <c r="Q183" s="222">
        <v>0</v>
      </c>
      <c r="R183" s="222">
        <v>0</v>
      </c>
      <c r="S183" s="222">
        <v>0</v>
      </c>
      <c r="T183" s="222">
        <v>0</v>
      </c>
      <c r="U183" s="222">
        <v>1.2656100000000001E-5</v>
      </c>
      <c r="V183" s="222">
        <v>1.2656100000000001E-5</v>
      </c>
      <c r="W183" s="222">
        <v>4.6571150000000001E-4</v>
      </c>
      <c r="X183" s="222">
        <v>4.6571150000000001E-4</v>
      </c>
      <c r="Y183" s="222">
        <v>2.3435107999999999E-3</v>
      </c>
      <c r="Z183" s="222">
        <v>2.3435107999999999E-3</v>
      </c>
      <c r="AA183" s="222">
        <v>1.11998488E-2</v>
      </c>
      <c r="AB183" s="222">
        <v>1.11998488E-2</v>
      </c>
      <c r="AC183" s="222">
        <v>0</v>
      </c>
      <c r="AD183" s="222">
        <v>0</v>
      </c>
      <c r="AE183" s="222">
        <v>0</v>
      </c>
      <c r="AF183" s="222">
        <v>0</v>
      </c>
      <c r="AG183" s="222">
        <v>7.4966764E-3</v>
      </c>
      <c r="AH183" s="222">
        <v>7.4966764E-3</v>
      </c>
      <c r="AI183" s="222">
        <v>7.7353546999999996E-3</v>
      </c>
      <c r="AJ183" s="222">
        <v>7.7353546999999996E-3</v>
      </c>
      <c r="AK183" s="222">
        <v>2.4018969899999999E-2</v>
      </c>
      <c r="AL183" s="222">
        <v>2.4018969899999999E-2</v>
      </c>
      <c r="AM183" s="222">
        <v>64</v>
      </c>
      <c r="AN183" s="222">
        <v>56</v>
      </c>
      <c r="AO183" s="222" t="s">
        <v>250</v>
      </c>
      <c r="AP183" s="96"/>
      <c r="AQ183" s="67"/>
      <c r="AR183" s="82"/>
      <c r="AS183" s="82"/>
      <c r="AT183" s="80"/>
      <c r="AU183" s="82"/>
      <c r="AV183" s="82"/>
      <c r="AW183" s="82"/>
      <c r="AX183" s="82"/>
      <c r="AY183" s="82"/>
      <c r="AZ183" s="82"/>
      <c r="BA183" s="82"/>
      <c r="BB183" s="82"/>
      <c r="BC183" s="82"/>
      <c r="BD183" s="82"/>
      <c r="BE183" s="82"/>
      <c r="BF183" s="82"/>
      <c r="BG183" s="82"/>
      <c r="BH183" s="82"/>
      <c r="BI183" s="82"/>
      <c r="BJ183" s="82"/>
      <c r="BK183" s="82"/>
      <c r="BL183" s="82"/>
      <c r="BM183" s="82"/>
      <c r="BN183" s="82"/>
      <c r="BO183" s="82"/>
      <c r="BP183" s="82"/>
      <c r="BQ183" s="82"/>
      <c r="BR183" s="82"/>
      <c r="BS183" s="82"/>
      <c r="BT183" s="82"/>
      <c r="BU183" s="82"/>
      <c r="BV183" s="82"/>
      <c r="BW183" s="82"/>
      <c r="BX183" s="80"/>
      <c r="BY183" s="80"/>
      <c r="BZ183" s="84"/>
      <c r="CA183" s="84"/>
      <c r="CD183" s="141"/>
    </row>
    <row r="184" spans="2:82" s="150" customFormat="1" ht="12.75" customHeight="1" x14ac:dyDescent="0.2">
      <c r="B184" s="217">
        <f t="shared" si="2"/>
        <v>42723</v>
      </c>
      <c r="C184" s="222">
        <v>0.83317671429999995</v>
      </c>
      <c r="D184" s="222">
        <v>0.83220467639999995</v>
      </c>
      <c r="E184" s="222">
        <v>0</v>
      </c>
      <c r="F184" s="222">
        <v>0</v>
      </c>
      <c r="G184" s="222">
        <v>0</v>
      </c>
      <c r="H184" s="222">
        <v>0</v>
      </c>
      <c r="I184" s="222">
        <v>8.6737017999999992E-3</v>
      </c>
      <c r="J184" s="222">
        <v>7.6991760999999999E-3</v>
      </c>
      <c r="K184" s="222">
        <v>2.9192721370000001</v>
      </c>
      <c r="L184" s="222">
        <v>2.9169688149000002</v>
      </c>
      <c r="M184" s="222">
        <v>0.96397179649999998</v>
      </c>
      <c r="N184" s="222">
        <v>0.9638104529</v>
      </c>
      <c r="O184" s="222">
        <v>1.2371719999999999E-2</v>
      </c>
      <c r="P184" s="222">
        <v>1.23572649E-2</v>
      </c>
      <c r="Q184" s="222">
        <v>0</v>
      </c>
      <c r="R184" s="222">
        <v>0</v>
      </c>
      <c r="S184" s="222">
        <v>0</v>
      </c>
      <c r="T184" s="222">
        <v>0</v>
      </c>
      <c r="U184" s="222">
        <v>4.2187000000000001E-5</v>
      </c>
      <c r="V184" s="222">
        <v>3.37496E-5</v>
      </c>
      <c r="W184" s="222">
        <v>1.39486279E-2</v>
      </c>
      <c r="X184" s="222">
        <v>1.39170756E-2</v>
      </c>
      <c r="Y184" s="222">
        <v>3.7969111899999998E-2</v>
      </c>
      <c r="Z184" s="222">
        <v>3.7952977499999999E-2</v>
      </c>
      <c r="AA184" s="222">
        <v>8.5490016999999995E-3</v>
      </c>
      <c r="AB184" s="222">
        <v>8.5490016999999995E-3</v>
      </c>
      <c r="AC184" s="222">
        <v>0</v>
      </c>
      <c r="AD184" s="222">
        <v>0</v>
      </c>
      <c r="AE184" s="222">
        <v>0</v>
      </c>
      <c r="AF184" s="222">
        <v>0</v>
      </c>
      <c r="AG184" s="222">
        <v>0</v>
      </c>
      <c r="AH184" s="222">
        <v>0</v>
      </c>
      <c r="AI184" s="222">
        <v>1.8340703900000001E-2</v>
      </c>
      <c r="AJ184" s="222">
        <v>1.8340703900000001E-2</v>
      </c>
      <c r="AK184" s="222">
        <v>1.9340015299999999E-2</v>
      </c>
      <c r="AL184" s="222">
        <v>1.9340015299999999E-2</v>
      </c>
      <c r="AM184" s="222">
        <v>122</v>
      </c>
      <c r="AN184" s="222">
        <v>102</v>
      </c>
      <c r="AO184" s="222" t="s">
        <v>250</v>
      </c>
      <c r="AP184" s="96"/>
      <c r="AQ184" s="67"/>
      <c r="AR184" s="82"/>
      <c r="AS184" s="82"/>
      <c r="AT184" s="80"/>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0"/>
      <c r="BY184" s="80"/>
      <c r="BZ184" s="84"/>
      <c r="CA184" s="84"/>
      <c r="CD184" s="141"/>
    </row>
    <row r="185" spans="2:82" s="150" customFormat="1" ht="12.75" customHeight="1" x14ac:dyDescent="0.2">
      <c r="B185" s="217">
        <f t="shared" si="2"/>
        <v>42724</v>
      </c>
      <c r="C185" s="222">
        <v>1.4795849095</v>
      </c>
      <c r="D185" s="222">
        <v>1.4786618165000001</v>
      </c>
      <c r="E185" s="222">
        <v>0</v>
      </c>
      <c r="F185" s="222">
        <v>0</v>
      </c>
      <c r="G185" s="222">
        <v>0</v>
      </c>
      <c r="H185" s="222">
        <v>0</v>
      </c>
      <c r="I185" s="222">
        <v>0.74776866880000004</v>
      </c>
      <c r="J185" s="222">
        <v>0.74593352199999996</v>
      </c>
      <c r="K185" s="222">
        <v>0.49363944739999999</v>
      </c>
      <c r="L185" s="222">
        <v>0.49363944739999999</v>
      </c>
      <c r="M185" s="222">
        <v>4.0590655707999996</v>
      </c>
      <c r="N185" s="222">
        <v>4.0589042272000002</v>
      </c>
      <c r="O185" s="222">
        <v>1.1918796299999999E-2</v>
      </c>
      <c r="P185" s="222">
        <v>1.1908652299999999E-2</v>
      </c>
      <c r="Q185" s="222">
        <v>0</v>
      </c>
      <c r="R185" s="222">
        <v>0</v>
      </c>
      <c r="S185" s="222">
        <v>0</v>
      </c>
      <c r="T185" s="222">
        <v>0</v>
      </c>
      <c r="U185" s="222">
        <v>5.4727418999999996E-3</v>
      </c>
      <c r="V185" s="222">
        <v>5.4600858000000002E-3</v>
      </c>
      <c r="W185" s="222">
        <v>1.35397105E-2</v>
      </c>
      <c r="X185" s="222">
        <v>1.35397105E-2</v>
      </c>
      <c r="Y185" s="222">
        <v>2.6110382299999998E-2</v>
      </c>
      <c r="Z185" s="222">
        <v>2.6094247899999999E-2</v>
      </c>
      <c r="AA185" s="222">
        <v>2.77848253E-2</v>
      </c>
      <c r="AB185" s="222">
        <v>2.77848253E-2</v>
      </c>
      <c r="AC185" s="222">
        <v>0</v>
      </c>
      <c r="AD185" s="222">
        <v>0</v>
      </c>
      <c r="AE185" s="222">
        <v>0</v>
      </c>
      <c r="AF185" s="222">
        <v>0</v>
      </c>
      <c r="AG185" s="222">
        <v>1.29662549E-2</v>
      </c>
      <c r="AH185" s="222">
        <v>1.29662549E-2</v>
      </c>
      <c r="AI185" s="222">
        <v>3.77756406E-2</v>
      </c>
      <c r="AJ185" s="222">
        <v>3.77756406E-2</v>
      </c>
      <c r="AK185" s="222">
        <v>5.55061159E-2</v>
      </c>
      <c r="AL185" s="222">
        <v>5.55061159E-2</v>
      </c>
      <c r="AM185" s="222">
        <v>195</v>
      </c>
      <c r="AN185" s="222">
        <v>162</v>
      </c>
      <c r="AO185" s="222" t="s">
        <v>250</v>
      </c>
      <c r="AP185" s="96"/>
      <c r="AQ185" s="67"/>
      <c r="AR185" s="82"/>
      <c r="AS185" s="82"/>
      <c r="AT185" s="80"/>
      <c r="AU185" s="82"/>
      <c r="AV185" s="82"/>
      <c r="AW185" s="82"/>
      <c r="AX185" s="82"/>
      <c r="AY185" s="82"/>
      <c r="AZ185" s="82"/>
      <c r="BA185" s="82"/>
      <c r="BB185" s="82"/>
      <c r="BC185" s="82"/>
      <c r="BD185" s="82"/>
      <c r="BE185" s="82"/>
      <c r="BF185" s="82"/>
      <c r="BG185" s="82"/>
      <c r="BH185" s="82"/>
      <c r="BI185" s="82"/>
      <c r="BJ185" s="82"/>
      <c r="BK185" s="82"/>
      <c r="BL185" s="82"/>
      <c r="BM185" s="82"/>
      <c r="BN185" s="82"/>
      <c r="BO185" s="82"/>
      <c r="BP185" s="82"/>
      <c r="BQ185" s="82"/>
      <c r="BR185" s="82"/>
      <c r="BS185" s="82"/>
      <c r="BT185" s="82"/>
      <c r="BU185" s="82"/>
      <c r="BV185" s="82"/>
      <c r="BW185" s="82"/>
      <c r="BX185" s="80"/>
      <c r="BY185" s="80"/>
      <c r="BZ185" s="84"/>
      <c r="CA185" s="84"/>
      <c r="CD185" s="141"/>
    </row>
    <row r="186" spans="2:82" s="150" customFormat="1" ht="12.75" customHeight="1" x14ac:dyDescent="0.2">
      <c r="B186" s="217">
        <f t="shared" si="2"/>
        <v>42725</v>
      </c>
      <c r="C186" s="222">
        <v>7.6856548900000002E-2</v>
      </c>
      <c r="D186" s="222">
        <v>7.6611067099999999E-2</v>
      </c>
      <c r="E186" s="222">
        <v>0</v>
      </c>
      <c r="F186" s="222">
        <v>0</v>
      </c>
      <c r="G186" s="222">
        <v>0</v>
      </c>
      <c r="H186" s="222">
        <v>0</v>
      </c>
      <c r="I186" s="222">
        <v>6.2399148199999997E-2</v>
      </c>
      <c r="J186" s="222">
        <v>6.1930869600000001E-2</v>
      </c>
      <c r="K186" s="222">
        <v>5.5095459399999998E-2</v>
      </c>
      <c r="L186" s="222">
        <v>5.5095459399999998E-2</v>
      </c>
      <c r="M186" s="222">
        <v>0.1422683283</v>
      </c>
      <c r="N186" s="222">
        <v>0.14218765650000001</v>
      </c>
      <c r="O186" s="222">
        <v>6.1674739999999998E-4</v>
      </c>
      <c r="P186" s="222">
        <v>6.1268979999999998E-4</v>
      </c>
      <c r="Q186" s="222">
        <v>0</v>
      </c>
      <c r="R186" s="222">
        <v>0</v>
      </c>
      <c r="S186" s="222">
        <v>0</v>
      </c>
      <c r="T186" s="222">
        <v>0</v>
      </c>
      <c r="U186" s="222">
        <v>3.4118929999999998E-4</v>
      </c>
      <c r="V186" s="222">
        <v>3.3697060000000001E-4</v>
      </c>
      <c r="W186" s="222">
        <v>7.7113750000000003E-4</v>
      </c>
      <c r="X186" s="222">
        <v>7.7113750000000003E-4</v>
      </c>
      <c r="Y186" s="222">
        <v>1.1838561999999999E-3</v>
      </c>
      <c r="Z186" s="222">
        <v>1.175789E-3</v>
      </c>
      <c r="AA186" s="222">
        <v>6.5415292E-3</v>
      </c>
      <c r="AB186" s="222">
        <v>6.5415292E-3</v>
      </c>
      <c r="AC186" s="222">
        <v>0</v>
      </c>
      <c r="AD186" s="222">
        <v>0</v>
      </c>
      <c r="AE186" s="222">
        <v>0</v>
      </c>
      <c r="AF186" s="222">
        <v>0</v>
      </c>
      <c r="AG186" s="222">
        <v>0</v>
      </c>
      <c r="AH186" s="222">
        <v>0</v>
      </c>
      <c r="AI186" s="222">
        <v>1.1539296500000001E-2</v>
      </c>
      <c r="AJ186" s="222">
        <v>1.1539296500000001E-2</v>
      </c>
      <c r="AK186" s="222">
        <v>1.6791800199999998E-2</v>
      </c>
      <c r="AL186" s="222">
        <v>1.6791800199999998E-2</v>
      </c>
      <c r="AM186" s="222">
        <v>78</v>
      </c>
      <c r="AN186" s="222">
        <v>68</v>
      </c>
      <c r="AO186" s="222" t="s">
        <v>250</v>
      </c>
      <c r="AP186" s="96"/>
      <c r="AQ186" s="67"/>
      <c r="AR186" s="82"/>
      <c r="AS186" s="82"/>
      <c r="AT186" s="80"/>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0"/>
      <c r="BY186" s="80"/>
      <c r="BZ186" s="84"/>
      <c r="CA186" s="84"/>
      <c r="CD186" s="141"/>
    </row>
    <row r="187" spans="2:82" s="150" customFormat="1" ht="12.75" customHeight="1" x14ac:dyDescent="0.2">
      <c r="B187" s="217">
        <f t="shared" si="2"/>
        <v>42726</v>
      </c>
      <c r="C187" s="222">
        <v>0.56174371970000003</v>
      </c>
      <c r="D187" s="222">
        <v>0.5514375775</v>
      </c>
      <c r="E187" s="222">
        <v>0</v>
      </c>
      <c r="F187" s="222">
        <v>0</v>
      </c>
      <c r="G187" s="222">
        <v>0</v>
      </c>
      <c r="H187" s="222">
        <v>0</v>
      </c>
      <c r="I187" s="222">
        <v>0.2108875881</v>
      </c>
      <c r="J187" s="222">
        <v>0.2108875881</v>
      </c>
      <c r="K187" s="222">
        <v>0.756156563</v>
      </c>
      <c r="L187" s="222">
        <v>0.75511659809999998</v>
      </c>
      <c r="M187" s="222">
        <v>1.2262774497</v>
      </c>
      <c r="N187" s="222">
        <v>1.1861273056999999</v>
      </c>
      <c r="O187" s="222">
        <v>7.1605593999999996E-3</v>
      </c>
      <c r="P187" s="222">
        <v>7.1425539999999997E-3</v>
      </c>
      <c r="Q187" s="222">
        <v>0</v>
      </c>
      <c r="R187" s="222">
        <v>0</v>
      </c>
      <c r="S187" s="222">
        <v>0</v>
      </c>
      <c r="T187" s="222">
        <v>0</v>
      </c>
      <c r="U187" s="222">
        <v>1.03522266E-2</v>
      </c>
      <c r="V187" s="222">
        <v>1.03522266E-2</v>
      </c>
      <c r="W187" s="222">
        <v>4.5826518000000004E-3</v>
      </c>
      <c r="X187" s="222">
        <v>4.5725551000000003E-3</v>
      </c>
      <c r="Y187" s="222">
        <v>5.0157587000000002E-3</v>
      </c>
      <c r="Z187" s="222">
        <v>4.9522298000000001E-3</v>
      </c>
      <c r="AA187" s="222">
        <v>1.44012546E-2</v>
      </c>
      <c r="AB187" s="222">
        <v>1.44012546E-2</v>
      </c>
      <c r="AC187" s="222">
        <v>0</v>
      </c>
      <c r="AD187" s="222">
        <v>0</v>
      </c>
      <c r="AE187" s="222">
        <v>0</v>
      </c>
      <c r="AF187" s="222">
        <v>0</v>
      </c>
      <c r="AG187" s="222">
        <v>9.3613533999999995E-3</v>
      </c>
      <c r="AH187" s="222">
        <v>9.3613533999999995E-3</v>
      </c>
      <c r="AI187" s="222">
        <v>3.2517770199999997E-2</v>
      </c>
      <c r="AJ187" s="222">
        <v>3.2517770199999997E-2</v>
      </c>
      <c r="AK187" s="222">
        <v>1.3382415199999999E-2</v>
      </c>
      <c r="AL187" s="222">
        <v>1.3382415199999999E-2</v>
      </c>
      <c r="AM187" s="222">
        <v>98</v>
      </c>
      <c r="AN187" s="222">
        <v>86</v>
      </c>
      <c r="AO187" s="222" t="s">
        <v>250</v>
      </c>
      <c r="AP187" s="96"/>
      <c r="AQ187" s="67"/>
      <c r="AR187" s="82"/>
      <c r="AS187" s="82"/>
      <c r="AT187" s="80"/>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2"/>
      <c r="BR187" s="82"/>
      <c r="BS187" s="82"/>
      <c r="BT187" s="82"/>
      <c r="BU187" s="82"/>
      <c r="BV187" s="82"/>
      <c r="BW187" s="82"/>
      <c r="BX187" s="80"/>
      <c r="BY187" s="80"/>
      <c r="BZ187" s="84"/>
      <c r="CA187" s="84"/>
      <c r="CD187" s="141"/>
    </row>
    <row r="188" spans="2:82" s="150" customFormat="1" ht="12.75" customHeight="1" x14ac:dyDescent="0.2">
      <c r="B188" s="217">
        <f t="shared" si="2"/>
        <v>42727</v>
      </c>
      <c r="C188" s="222">
        <v>0.20670593400000001</v>
      </c>
      <c r="D188" s="222">
        <v>0.20384942410000001</v>
      </c>
      <c r="E188" s="222">
        <v>0</v>
      </c>
      <c r="F188" s="222">
        <v>0</v>
      </c>
      <c r="G188" s="222">
        <v>0</v>
      </c>
      <c r="H188" s="222">
        <v>0</v>
      </c>
      <c r="I188" s="222">
        <v>6.7541720999999997E-3</v>
      </c>
      <c r="J188" s="222">
        <v>8.1421499999999997E-4</v>
      </c>
      <c r="K188" s="222">
        <v>0.1119133783</v>
      </c>
      <c r="L188" s="222">
        <v>0.1119133783</v>
      </c>
      <c r="M188" s="222">
        <v>0.71960689639999997</v>
      </c>
      <c r="N188" s="222">
        <v>0.71960689639999997</v>
      </c>
      <c r="O188" s="222">
        <v>7.0753519999999998E-4</v>
      </c>
      <c r="P188" s="222">
        <v>7.0144879999999997E-4</v>
      </c>
      <c r="Q188" s="222">
        <v>0</v>
      </c>
      <c r="R188" s="222">
        <v>0</v>
      </c>
      <c r="S188" s="222">
        <v>0</v>
      </c>
      <c r="T188" s="222">
        <v>0</v>
      </c>
      <c r="U188" s="222">
        <v>1.68748E-5</v>
      </c>
      <c r="V188" s="222">
        <v>4.2186999999999999E-6</v>
      </c>
      <c r="W188" s="222">
        <v>2.9406719999999998E-4</v>
      </c>
      <c r="X188" s="222">
        <v>2.9406719999999998E-4</v>
      </c>
      <c r="Y188" s="222">
        <v>2.5461986000000002E-3</v>
      </c>
      <c r="Z188" s="222">
        <v>2.5461986000000002E-3</v>
      </c>
      <c r="AA188" s="222">
        <v>6.0442259999999998E-3</v>
      </c>
      <c r="AB188" s="222">
        <v>6.0442259999999998E-3</v>
      </c>
      <c r="AC188" s="222">
        <v>0</v>
      </c>
      <c r="AD188" s="222">
        <v>0</v>
      </c>
      <c r="AE188" s="222">
        <v>0</v>
      </c>
      <c r="AF188" s="222">
        <v>0</v>
      </c>
      <c r="AG188" s="222">
        <v>0</v>
      </c>
      <c r="AH188" s="222">
        <v>0</v>
      </c>
      <c r="AI188" s="222">
        <v>6.7572342999999997E-3</v>
      </c>
      <c r="AJ188" s="222">
        <v>6.7572342999999997E-3</v>
      </c>
      <c r="AK188" s="222">
        <v>1.8635147000000001E-2</v>
      </c>
      <c r="AL188" s="222">
        <v>1.8635147000000001E-2</v>
      </c>
      <c r="AM188" s="222">
        <v>70</v>
      </c>
      <c r="AN188" s="222">
        <v>65</v>
      </c>
      <c r="AO188" s="222" t="s">
        <v>250</v>
      </c>
      <c r="AP188" s="96"/>
      <c r="AQ188" s="67"/>
      <c r="AR188" s="82"/>
      <c r="AS188" s="82"/>
      <c r="AT188" s="80"/>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0"/>
      <c r="BY188" s="80"/>
      <c r="BZ188" s="84"/>
      <c r="CA188" s="84"/>
      <c r="CD188" s="141"/>
    </row>
    <row r="189" spans="2:82" s="150" customFormat="1" ht="12.75" customHeight="1" x14ac:dyDescent="0.2">
      <c r="B189" s="217">
        <f t="shared" si="2"/>
        <v>42728</v>
      </c>
      <c r="C189" s="222">
        <v>0.86455348529999998</v>
      </c>
      <c r="D189" s="222">
        <v>0.84131895450000005</v>
      </c>
      <c r="E189" s="222">
        <v>0</v>
      </c>
      <c r="F189" s="222">
        <v>0</v>
      </c>
      <c r="G189" s="222">
        <v>0</v>
      </c>
      <c r="H189" s="222">
        <v>0</v>
      </c>
      <c r="I189" s="222">
        <v>0.1882124614</v>
      </c>
      <c r="J189" s="222">
        <v>0.1882124614</v>
      </c>
      <c r="K189" s="222">
        <v>0.53620401839999998</v>
      </c>
      <c r="L189" s="222">
        <v>0.42168193230000001</v>
      </c>
      <c r="M189" s="222">
        <v>2.6494613964</v>
      </c>
      <c r="N189" s="222">
        <v>2.6485740100999999</v>
      </c>
      <c r="O189" s="222">
        <v>6.7639340000000001E-3</v>
      </c>
      <c r="P189" s="222">
        <v>6.3794812000000003E-3</v>
      </c>
      <c r="Q189" s="222">
        <v>0</v>
      </c>
      <c r="R189" s="222">
        <v>0</v>
      </c>
      <c r="S189" s="222">
        <v>0</v>
      </c>
      <c r="T189" s="222">
        <v>0</v>
      </c>
      <c r="U189" s="222">
        <v>1.5287607999999999E-3</v>
      </c>
      <c r="V189" s="222">
        <v>1.5287607999999999E-3</v>
      </c>
      <c r="W189" s="222">
        <v>5.2225316999999997E-3</v>
      </c>
      <c r="X189" s="222">
        <v>3.3192987999999999E-3</v>
      </c>
      <c r="Y189" s="222">
        <v>1.97998437E-2</v>
      </c>
      <c r="Z189" s="222">
        <v>1.97917765E-2</v>
      </c>
      <c r="AA189" s="222">
        <v>1.6349638999999999E-2</v>
      </c>
      <c r="AB189" s="222">
        <v>1.6349638999999999E-2</v>
      </c>
      <c r="AC189" s="222">
        <v>0</v>
      </c>
      <c r="AD189" s="222">
        <v>0</v>
      </c>
      <c r="AE189" s="222">
        <v>0</v>
      </c>
      <c r="AF189" s="222">
        <v>0</v>
      </c>
      <c r="AG189" s="222">
        <v>2.9040656000000001E-3</v>
      </c>
      <c r="AH189" s="222">
        <v>2.9040656000000001E-3</v>
      </c>
      <c r="AI189" s="222">
        <v>2.86292683E-2</v>
      </c>
      <c r="AJ189" s="222">
        <v>2.86292683E-2</v>
      </c>
      <c r="AK189" s="222">
        <v>3.6584584900000001E-2</v>
      </c>
      <c r="AL189" s="222">
        <v>3.6584584900000001E-2</v>
      </c>
      <c r="AM189" s="222">
        <v>120</v>
      </c>
      <c r="AN189" s="222">
        <v>98</v>
      </c>
      <c r="AO189" s="222" t="s">
        <v>250</v>
      </c>
      <c r="AP189" s="96"/>
      <c r="AQ189" s="67"/>
      <c r="AR189" s="82"/>
      <c r="AS189" s="82"/>
      <c r="AT189" s="80"/>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c r="BS189" s="82"/>
      <c r="BT189" s="82"/>
      <c r="BU189" s="82"/>
      <c r="BV189" s="82"/>
      <c r="BW189" s="82"/>
      <c r="BX189" s="80"/>
      <c r="BY189" s="80"/>
      <c r="BZ189" s="84"/>
      <c r="CA189" s="84"/>
      <c r="CD189" s="141"/>
    </row>
    <row r="190" spans="2:82" s="150" customFormat="1" ht="12.75" customHeight="1" x14ac:dyDescent="0.2">
      <c r="B190" s="217">
        <f t="shared" si="2"/>
        <v>42729</v>
      </c>
      <c r="C190" s="222">
        <v>7.8868871100000001E-2</v>
      </c>
      <c r="D190" s="222">
        <v>7.8868871100000001E-2</v>
      </c>
      <c r="E190" s="222">
        <v>0</v>
      </c>
      <c r="F190" s="222">
        <v>0</v>
      </c>
      <c r="G190" s="222">
        <v>0</v>
      </c>
      <c r="H190" s="222">
        <v>0</v>
      </c>
      <c r="I190" s="222">
        <v>5.4759029999999998E-3</v>
      </c>
      <c r="J190" s="222">
        <v>5.4759029999999998E-3</v>
      </c>
      <c r="K190" s="222">
        <v>0.35027950260000001</v>
      </c>
      <c r="L190" s="222">
        <v>0.35027950260000001</v>
      </c>
      <c r="M190" s="222">
        <v>2.3271750500000001E-2</v>
      </c>
      <c r="N190" s="222">
        <v>2.3271750500000001E-2</v>
      </c>
      <c r="O190" s="222">
        <v>3.481887E-4</v>
      </c>
      <c r="P190" s="222">
        <v>3.481887E-4</v>
      </c>
      <c r="Q190" s="222">
        <v>0</v>
      </c>
      <c r="R190" s="222">
        <v>0</v>
      </c>
      <c r="S190" s="222">
        <v>0</v>
      </c>
      <c r="T190" s="222">
        <v>0</v>
      </c>
      <c r="U190" s="222">
        <v>2.1093500000000001E-5</v>
      </c>
      <c r="V190" s="222">
        <v>2.1093500000000001E-5</v>
      </c>
      <c r="W190" s="222">
        <v>1.3807274999999999E-3</v>
      </c>
      <c r="X190" s="222">
        <v>1.3807274999999999E-3</v>
      </c>
      <c r="Y190" s="222">
        <v>2.410066E-4</v>
      </c>
      <c r="Z190" s="222">
        <v>2.410066E-4</v>
      </c>
      <c r="AA190" s="222">
        <v>3.923396E-3</v>
      </c>
      <c r="AB190" s="222">
        <v>3.923396E-3</v>
      </c>
      <c r="AC190" s="222">
        <v>0</v>
      </c>
      <c r="AD190" s="222">
        <v>0</v>
      </c>
      <c r="AE190" s="222">
        <v>0</v>
      </c>
      <c r="AF190" s="222">
        <v>0</v>
      </c>
      <c r="AG190" s="222">
        <v>6.9724996999999999E-3</v>
      </c>
      <c r="AH190" s="222">
        <v>6.9724996999999999E-3</v>
      </c>
      <c r="AI190" s="222">
        <v>2.4408835999999998E-3</v>
      </c>
      <c r="AJ190" s="222">
        <v>2.4408835999999998E-3</v>
      </c>
      <c r="AK190" s="222">
        <v>3.1764450000000002E-4</v>
      </c>
      <c r="AL190" s="222">
        <v>3.1764450000000002E-4</v>
      </c>
      <c r="AM190" s="222">
        <v>34</v>
      </c>
      <c r="AN190" s="222">
        <v>32</v>
      </c>
      <c r="AO190" s="222" t="s">
        <v>250</v>
      </c>
      <c r="AP190" s="96"/>
      <c r="AQ190" s="67"/>
      <c r="AR190" s="82"/>
      <c r="AS190" s="82"/>
      <c r="AT190" s="80"/>
      <c r="AU190" s="82"/>
      <c r="AV190" s="82"/>
      <c r="AW190" s="82"/>
      <c r="AX190" s="82"/>
      <c r="AY190" s="82"/>
      <c r="AZ190" s="82"/>
      <c r="BA190" s="82"/>
      <c r="BB190" s="82"/>
      <c r="BC190" s="82"/>
      <c r="BD190" s="82"/>
      <c r="BE190" s="82"/>
      <c r="BF190" s="82"/>
      <c r="BG190" s="82"/>
      <c r="BH190" s="82"/>
      <c r="BI190" s="82"/>
      <c r="BJ190" s="82"/>
      <c r="BK190" s="82"/>
      <c r="BL190" s="82"/>
      <c r="BM190" s="82"/>
      <c r="BN190" s="82"/>
      <c r="BO190" s="82"/>
      <c r="BP190" s="82"/>
      <c r="BQ190" s="82"/>
      <c r="BR190" s="82"/>
      <c r="BS190" s="82"/>
      <c r="BT190" s="82"/>
      <c r="BU190" s="82"/>
      <c r="BV190" s="82"/>
      <c r="BW190" s="82"/>
      <c r="BX190" s="80"/>
      <c r="BY190" s="80"/>
      <c r="BZ190" s="84"/>
      <c r="CA190" s="84"/>
      <c r="CD190" s="141"/>
    </row>
    <row r="191" spans="2:82" s="150" customFormat="1" ht="12.75" customHeight="1" x14ac:dyDescent="0.2">
      <c r="B191" s="217">
        <f t="shared" si="2"/>
        <v>42730</v>
      </c>
      <c r="C191" s="222">
        <v>0.48664582690000002</v>
      </c>
      <c r="D191" s="222">
        <v>0.4866336543</v>
      </c>
      <c r="E191" s="222">
        <v>0</v>
      </c>
      <c r="F191" s="222">
        <v>0</v>
      </c>
      <c r="G191" s="222">
        <v>0</v>
      </c>
      <c r="H191" s="222">
        <v>0</v>
      </c>
      <c r="I191" s="222">
        <v>6.9819911000000004E-3</v>
      </c>
      <c r="J191" s="222">
        <v>6.9566786999999998E-3</v>
      </c>
      <c r="K191" s="222">
        <v>3.46128915E-2</v>
      </c>
      <c r="L191" s="222">
        <v>3.46128915E-2</v>
      </c>
      <c r="M191" s="222">
        <v>1.8940787878000001</v>
      </c>
      <c r="N191" s="222">
        <v>1.8940787878000001</v>
      </c>
      <c r="O191" s="222">
        <v>1.8880283E-3</v>
      </c>
      <c r="P191" s="222">
        <v>1.8859994999999999E-3</v>
      </c>
      <c r="Q191" s="222">
        <v>0</v>
      </c>
      <c r="R191" s="222">
        <v>0</v>
      </c>
      <c r="S191" s="222">
        <v>0</v>
      </c>
      <c r="T191" s="222">
        <v>0</v>
      </c>
      <c r="U191" s="222">
        <v>1.3921779999999999E-4</v>
      </c>
      <c r="V191" s="222">
        <v>1.3499909999999999E-4</v>
      </c>
      <c r="W191" s="222">
        <v>2.8397040000000001E-4</v>
      </c>
      <c r="X191" s="222">
        <v>2.8397040000000001E-4</v>
      </c>
      <c r="Y191" s="222">
        <v>7.0143983000000003E-3</v>
      </c>
      <c r="Z191" s="222">
        <v>7.0143983000000003E-3</v>
      </c>
      <c r="AA191" s="222">
        <v>6.8052701E-3</v>
      </c>
      <c r="AB191" s="222">
        <v>6.8052701E-3</v>
      </c>
      <c r="AC191" s="222">
        <v>0</v>
      </c>
      <c r="AD191" s="222">
        <v>0</v>
      </c>
      <c r="AE191" s="222">
        <v>0</v>
      </c>
      <c r="AF191" s="222">
        <v>0</v>
      </c>
      <c r="AG191" s="222">
        <v>2.4257675999999999E-3</v>
      </c>
      <c r="AH191" s="222">
        <v>2.4257675999999999E-3</v>
      </c>
      <c r="AI191" s="222">
        <v>1.0207790600000001E-2</v>
      </c>
      <c r="AJ191" s="222">
        <v>1.0207790600000001E-2</v>
      </c>
      <c r="AK191" s="222">
        <v>1.42657697E-2</v>
      </c>
      <c r="AL191" s="222">
        <v>1.42657697E-2</v>
      </c>
      <c r="AM191" s="222">
        <v>68</v>
      </c>
      <c r="AN191" s="222">
        <v>62</v>
      </c>
      <c r="AO191" s="222" t="s">
        <v>250</v>
      </c>
      <c r="AP191" s="96"/>
      <c r="AQ191" s="67"/>
      <c r="AR191" s="82"/>
      <c r="AS191" s="82"/>
      <c r="AT191" s="80"/>
      <c r="AU191" s="82"/>
      <c r="AV191" s="82"/>
      <c r="AW191" s="82"/>
      <c r="AX191" s="82"/>
      <c r="AY191" s="82"/>
      <c r="AZ191" s="82"/>
      <c r="BA191" s="82"/>
      <c r="BB191" s="82"/>
      <c r="BC191" s="82"/>
      <c r="BD191" s="82"/>
      <c r="BE191" s="82"/>
      <c r="BF191" s="82"/>
      <c r="BG191" s="82"/>
      <c r="BH191" s="82"/>
      <c r="BI191" s="82"/>
      <c r="BJ191" s="82"/>
      <c r="BK191" s="82"/>
      <c r="BL191" s="82"/>
      <c r="BM191" s="82"/>
      <c r="BN191" s="82"/>
      <c r="BO191" s="82"/>
      <c r="BP191" s="82"/>
      <c r="BQ191" s="82"/>
      <c r="BR191" s="82"/>
      <c r="BS191" s="82"/>
      <c r="BT191" s="82"/>
      <c r="BU191" s="82"/>
      <c r="BV191" s="82"/>
      <c r="BW191" s="82"/>
      <c r="BX191" s="80"/>
      <c r="BY191" s="80"/>
      <c r="BZ191" s="84"/>
      <c r="CA191" s="84"/>
      <c r="CD191" s="141"/>
    </row>
    <row r="192" spans="2:82" s="150" customFormat="1" ht="12.75" customHeight="1" x14ac:dyDescent="0.2">
      <c r="B192" s="217">
        <f t="shared" si="2"/>
        <v>42731</v>
      </c>
      <c r="C192" s="222">
        <v>0.1332280897</v>
      </c>
      <c r="D192" s="222">
        <v>0.13320780190000001</v>
      </c>
      <c r="E192" s="222">
        <v>0</v>
      </c>
      <c r="F192" s="222">
        <v>0</v>
      </c>
      <c r="G192" s="222">
        <v>0</v>
      </c>
      <c r="H192" s="222">
        <v>0</v>
      </c>
      <c r="I192" s="222">
        <v>1.0335870000000001E-3</v>
      </c>
      <c r="J192" s="222">
        <v>1.0335870000000001E-3</v>
      </c>
      <c r="K192" s="222">
        <v>0.36122425260000002</v>
      </c>
      <c r="L192" s="222">
        <v>0.36122425260000002</v>
      </c>
      <c r="M192" s="222">
        <v>0.2391742634</v>
      </c>
      <c r="N192" s="222">
        <v>0.23909359159999999</v>
      </c>
      <c r="O192" s="222">
        <v>1.0389862000000001E-3</v>
      </c>
      <c r="P192" s="222">
        <v>1.0369573999999999E-3</v>
      </c>
      <c r="Q192" s="222">
        <v>0</v>
      </c>
      <c r="R192" s="222">
        <v>0</v>
      </c>
      <c r="S192" s="222">
        <v>0</v>
      </c>
      <c r="T192" s="222">
        <v>0</v>
      </c>
      <c r="U192" s="222">
        <v>8.4373999999999999E-6</v>
      </c>
      <c r="V192" s="222">
        <v>8.4373999999999999E-6</v>
      </c>
      <c r="W192" s="222">
        <v>2.7702893000000001E-3</v>
      </c>
      <c r="X192" s="222">
        <v>2.7702893000000001E-3</v>
      </c>
      <c r="Y192" s="222">
        <v>1.9018336999999999E-3</v>
      </c>
      <c r="Z192" s="222">
        <v>1.8937665E-3</v>
      </c>
      <c r="AA192" s="222">
        <v>8.5264313999999994E-3</v>
      </c>
      <c r="AB192" s="222">
        <v>8.5264313999999994E-3</v>
      </c>
      <c r="AC192" s="222">
        <v>0</v>
      </c>
      <c r="AD192" s="222">
        <v>0</v>
      </c>
      <c r="AE192" s="222">
        <v>0</v>
      </c>
      <c r="AF192" s="222">
        <v>0</v>
      </c>
      <c r="AG192" s="222">
        <v>1.31481875E-2</v>
      </c>
      <c r="AH192" s="222">
        <v>1.31481875E-2</v>
      </c>
      <c r="AI192" s="222">
        <v>5.3563135000000003E-3</v>
      </c>
      <c r="AJ192" s="222">
        <v>5.3563135000000003E-3</v>
      </c>
      <c r="AK192" s="222">
        <v>4.4823175000000002E-3</v>
      </c>
      <c r="AL192" s="222">
        <v>4.4823175000000002E-3</v>
      </c>
      <c r="AM192" s="222">
        <v>64</v>
      </c>
      <c r="AN192" s="222">
        <v>56</v>
      </c>
      <c r="AO192" s="222" t="s">
        <v>250</v>
      </c>
      <c r="AP192" s="96"/>
      <c r="AQ192" s="67"/>
      <c r="AR192" s="82"/>
      <c r="AS192" s="82"/>
      <c r="AT192" s="80"/>
      <c r="AU192" s="82"/>
      <c r="AV192" s="82"/>
      <c r="AW192" s="82"/>
      <c r="AX192" s="82"/>
      <c r="AY192" s="82"/>
      <c r="AZ192" s="82"/>
      <c r="BA192" s="82"/>
      <c r="BB192" s="82"/>
      <c r="BC192" s="82"/>
      <c r="BD192" s="82"/>
      <c r="BE192" s="82"/>
      <c r="BF192" s="82"/>
      <c r="BG192" s="82"/>
      <c r="BH192" s="82"/>
      <c r="BI192" s="82"/>
      <c r="BJ192" s="82"/>
      <c r="BK192" s="82"/>
      <c r="BL192" s="82"/>
      <c r="BM192" s="82"/>
      <c r="BN192" s="82"/>
      <c r="BO192" s="82"/>
      <c r="BP192" s="82"/>
      <c r="BQ192" s="82"/>
      <c r="BR192" s="82"/>
      <c r="BS192" s="82"/>
      <c r="BT192" s="82"/>
      <c r="BU192" s="82"/>
      <c r="BV192" s="82"/>
      <c r="BW192" s="82"/>
      <c r="BX192" s="80"/>
      <c r="BY192" s="80"/>
      <c r="BZ192" s="84"/>
      <c r="CA192" s="84"/>
      <c r="CD192" s="141"/>
    </row>
    <row r="193" spans="2:82" s="150" customFormat="1" ht="12.75" customHeight="1" x14ac:dyDescent="0.2">
      <c r="B193" s="217">
        <f t="shared" si="2"/>
        <v>42732</v>
      </c>
      <c r="C193" s="222">
        <v>1.601370588</v>
      </c>
      <c r="D193" s="222">
        <v>1.5981874368</v>
      </c>
      <c r="E193" s="222">
        <v>0</v>
      </c>
      <c r="F193" s="222">
        <v>0</v>
      </c>
      <c r="G193" s="222">
        <v>0</v>
      </c>
      <c r="H193" s="222">
        <v>0</v>
      </c>
      <c r="I193" s="222">
        <v>0.90347581720000003</v>
      </c>
      <c r="J193" s="222">
        <v>0.90301597619999996</v>
      </c>
      <c r="K193" s="222">
        <v>1.4815368629000001</v>
      </c>
      <c r="L193" s="222">
        <v>1.4814358954</v>
      </c>
      <c r="M193" s="222">
        <v>3.4562652216999998</v>
      </c>
      <c r="N193" s="222">
        <v>3.444567819</v>
      </c>
      <c r="O193" s="222">
        <v>4.4901854999999996E-3</v>
      </c>
      <c r="P193" s="222">
        <v>4.4698975000000002E-3</v>
      </c>
      <c r="Q193" s="222">
        <v>0</v>
      </c>
      <c r="R193" s="222">
        <v>0</v>
      </c>
      <c r="S193" s="222">
        <v>0</v>
      </c>
      <c r="T193" s="222">
        <v>0</v>
      </c>
      <c r="U193" s="222">
        <v>4.7777069000000004E-3</v>
      </c>
      <c r="V193" s="222">
        <v>4.7439572999999997E-3</v>
      </c>
      <c r="W193" s="222">
        <v>1.9966275000000001E-3</v>
      </c>
      <c r="X193" s="222">
        <v>1.9865308000000001E-3</v>
      </c>
      <c r="Y193" s="222">
        <v>7.1233052E-3</v>
      </c>
      <c r="Z193" s="222">
        <v>7.1152380000000003E-3</v>
      </c>
      <c r="AA193" s="222">
        <v>9.2217937999999992E-3</v>
      </c>
      <c r="AB193" s="222">
        <v>9.2217937999999992E-3</v>
      </c>
      <c r="AC193" s="222">
        <v>0</v>
      </c>
      <c r="AD193" s="222">
        <v>0</v>
      </c>
      <c r="AE193" s="222">
        <v>0</v>
      </c>
      <c r="AF193" s="222">
        <v>0</v>
      </c>
      <c r="AG193" s="222">
        <v>1.2771138899999999E-2</v>
      </c>
      <c r="AH193" s="222">
        <v>1.2771138899999999E-2</v>
      </c>
      <c r="AI193" s="222">
        <v>1.8931362E-3</v>
      </c>
      <c r="AJ193" s="222">
        <v>1.8931362E-3</v>
      </c>
      <c r="AK193" s="222">
        <v>1.0735377399999999E-2</v>
      </c>
      <c r="AL193" s="222">
        <v>1.0735377399999999E-2</v>
      </c>
      <c r="AM193" s="222">
        <v>146</v>
      </c>
      <c r="AN193" s="222">
        <v>139</v>
      </c>
      <c r="AO193" s="222" t="s">
        <v>250</v>
      </c>
      <c r="AP193" s="96"/>
      <c r="AQ193" s="67"/>
      <c r="AR193" s="82"/>
      <c r="AS193" s="82"/>
      <c r="AT193" s="80"/>
      <c r="AU193" s="82"/>
      <c r="AV193" s="82"/>
      <c r="AW193" s="82"/>
      <c r="AX193" s="82"/>
      <c r="AY193" s="82"/>
      <c r="AZ193" s="82"/>
      <c r="BA193" s="82"/>
      <c r="BB193" s="82"/>
      <c r="BC193" s="82"/>
      <c r="BD193" s="82"/>
      <c r="BE193" s="82"/>
      <c r="BF193" s="82"/>
      <c r="BG193" s="82"/>
      <c r="BH193" s="82"/>
      <c r="BI193" s="82"/>
      <c r="BJ193" s="82"/>
      <c r="BK193" s="82"/>
      <c r="BL193" s="82"/>
      <c r="BM193" s="82"/>
      <c r="BN193" s="82"/>
      <c r="BO193" s="82"/>
      <c r="BP193" s="82"/>
      <c r="BQ193" s="82"/>
      <c r="BR193" s="82"/>
      <c r="BS193" s="82"/>
      <c r="BT193" s="82"/>
      <c r="BU193" s="82"/>
      <c r="BV193" s="82"/>
      <c r="BW193" s="82"/>
      <c r="BX193" s="80"/>
      <c r="BY193" s="80"/>
      <c r="BZ193" s="84"/>
      <c r="CA193" s="84"/>
      <c r="CD193" s="141"/>
    </row>
    <row r="194" spans="2:82" s="150" customFormat="1" ht="12.75" customHeight="1" x14ac:dyDescent="0.2">
      <c r="B194" s="217">
        <f t="shared" si="2"/>
        <v>42733</v>
      </c>
      <c r="C194" s="222">
        <v>0.87203645559999998</v>
      </c>
      <c r="D194" s="222">
        <v>0.87165301689999997</v>
      </c>
      <c r="E194" s="222">
        <v>0</v>
      </c>
      <c r="F194" s="222">
        <v>0</v>
      </c>
      <c r="G194" s="222">
        <v>0</v>
      </c>
      <c r="H194" s="222">
        <v>0</v>
      </c>
      <c r="I194" s="222">
        <v>8.1674439999999994E-3</v>
      </c>
      <c r="J194" s="222">
        <v>8.0577571999999997E-3</v>
      </c>
      <c r="K194" s="222">
        <v>2.6993850388</v>
      </c>
      <c r="L194" s="222">
        <v>2.6977392703</v>
      </c>
      <c r="M194" s="222">
        <v>1.2951478431000001</v>
      </c>
      <c r="N194" s="222">
        <v>1.2951478431000001</v>
      </c>
      <c r="O194" s="222">
        <v>4.2791927E-3</v>
      </c>
      <c r="P194" s="222">
        <v>4.2751350999999998E-3</v>
      </c>
      <c r="Q194" s="222">
        <v>0</v>
      </c>
      <c r="R194" s="222">
        <v>0</v>
      </c>
      <c r="S194" s="222">
        <v>0</v>
      </c>
      <c r="T194" s="222">
        <v>0</v>
      </c>
      <c r="U194" s="222">
        <v>8.2264999999999999E-5</v>
      </c>
      <c r="V194" s="222">
        <v>7.8046299999999998E-5</v>
      </c>
      <c r="W194" s="222">
        <v>1.3036136199999999E-2</v>
      </c>
      <c r="X194" s="222">
        <v>1.3026039499999999E-2</v>
      </c>
      <c r="Y194" s="222">
        <v>6.4426381999999997E-3</v>
      </c>
      <c r="Z194" s="222">
        <v>6.4426381999999997E-3</v>
      </c>
      <c r="AA194" s="222">
        <v>1.6191140999999999E-2</v>
      </c>
      <c r="AB194" s="222">
        <v>1.6191140999999999E-2</v>
      </c>
      <c r="AC194" s="222">
        <v>0</v>
      </c>
      <c r="AD194" s="222">
        <v>0</v>
      </c>
      <c r="AE194" s="222">
        <v>0</v>
      </c>
      <c r="AF194" s="222">
        <v>0</v>
      </c>
      <c r="AG194" s="222">
        <v>7.2235138999999999E-3</v>
      </c>
      <c r="AH194" s="222">
        <v>7.2235138999999999E-3</v>
      </c>
      <c r="AI194" s="222">
        <v>1.29717696E-2</v>
      </c>
      <c r="AJ194" s="222">
        <v>1.29717696E-2</v>
      </c>
      <c r="AK194" s="222">
        <v>4.0204724499999997E-2</v>
      </c>
      <c r="AL194" s="222">
        <v>4.0204724499999997E-2</v>
      </c>
      <c r="AM194" s="222">
        <v>118</v>
      </c>
      <c r="AN194" s="222">
        <v>113</v>
      </c>
      <c r="AO194" s="222" t="s">
        <v>250</v>
      </c>
      <c r="AP194" s="96"/>
      <c r="AQ194" s="67"/>
      <c r="AR194" s="82"/>
      <c r="AS194" s="82"/>
      <c r="AT194" s="80"/>
      <c r="AU194" s="82"/>
      <c r="AV194" s="82"/>
      <c r="AW194" s="82"/>
      <c r="AX194" s="82"/>
      <c r="AY194" s="82"/>
      <c r="AZ194" s="82"/>
      <c r="BA194" s="82"/>
      <c r="BB194" s="82"/>
      <c r="BC194" s="82"/>
      <c r="BD194" s="82"/>
      <c r="BE194" s="82"/>
      <c r="BF194" s="82"/>
      <c r="BG194" s="82"/>
      <c r="BH194" s="82"/>
      <c r="BI194" s="82"/>
      <c r="BJ194" s="82"/>
      <c r="BK194" s="82"/>
      <c r="BL194" s="82"/>
      <c r="BM194" s="82"/>
      <c r="BN194" s="82"/>
      <c r="BO194" s="82"/>
      <c r="BP194" s="82"/>
      <c r="BQ194" s="82"/>
      <c r="BR194" s="82"/>
      <c r="BS194" s="82"/>
      <c r="BT194" s="82"/>
      <c r="BU194" s="82"/>
      <c r="BV194" s="82"/>
      <c r="BW194" s="82"/>
      <c r="BX194" s="80"/>
      <c r="BY194" s="80"/>
      <c r="BZ194" s="84"/>
      <c r="CA194" s="84"/>
      <c r="CD194" s="141"/>
    </row>
    <row r="195" spans="2:82" s="150" customFormat="1" ht="12.75" customHeight="1" x14ac:dyDescent="0.2">
      <c r="B195" s="217">
        <f t="shared" si="2"/>
        <v>42734</v>
      </c>
      <c r="C195" s="222">
        <v>0.31442092310000003</v>
      </c>
      <c r="D195" s="222">
        <v>0.31430934049999998</v>
      </c>
      <c r="E195" s="222">
        <v>5.6737589E-3</v>
      </c>
      <c r="F195" s="222">
        <v>5.6737589E-3</v>
      </c>
      <c r="G195" s="222">
        <v>0</v>
      </c>
      <c r="H195" s="222">
        <v>0</v>
      </c>
      <c r="I195" s="222">
        <v>2.6131344500000001E-2</v>
      </c>
      <c r="J195" s="222">
        <v>2.5899314499999999E-2</v>
      </c>
      <c r="K195" s="222">
        <v>0.72598457299999997</v>
      </c>
      <c r="L195" s="222">
        <v>0.72598457299999997</v>
      </c>
      <c r="M195" s="222">
        <v>0.61950674699999997</v>
      </c>
      <c r="N195" s="222">
        <v>0.61950674699999997</v>
      </c>
      <c r="O195" s="222">
        <v>6.2017102999999997E-3</v>
      </c>
      <c r="P195" s="222">
        <v>6.1976527000000003E-3</v>
      </c>
      <c r="Q195" s="222">
        <v>6.3041799999999997E-5</v>
      </c>
      <c r="R195" s="222">
        <v>6.3041799999999997E-5</v>
      </c>
      <c r="S195" s="222">
        <v>0</v>
      </c>
      <c r="T195" s="222">
        <v>0</v>
      </c>
      <c r="U195" s="222">
        <v>2.1462750000000001E-4</v>
      </c>
      <c r="V195" s="222">
        <v>2.0619010000000001E-4</v>
      </c>
      <c r="W195" s="222">
        <v>1.4962086899999999E-2</v>
      </c>
      <c r="X195" s="222">
        <v>1.4962086899999999E-2</v>
      </c>
      <c r="Y195" s="222">
        <v>1.2287298E-2</v>
      </c>
      <c r="Z195" s="222">
        <v>1.2287298E-2</v>
      </c>
      <c r="AA195" s="222">
        <v>1.6195198599999999E-2</v>
      </c>
      <c r="AB195" s="222">
        <v>1.6195198599999999E-2</v>
      </c>
      <c r="AC195" s="222">
        <v>0</v>
      </c>
      <c r="AD195" s="222">
        <v>0</v>
      </c>
      <c r="AE195" s="222">
        <v>0</v>
      </c>
      <c r="AF195" s="222">
        <v>0</v>
      </c>
      <c r="AG195" s="222">
        <v>7.5842150000000001E-3</v>
      </c>
      <c r="AH195" s="222">
        <v>7.5842150000000001E-3</v>
      </c>
      <c r="AI195" s="222">
        <v>2.7632216599999999E-2</v>
      </c>
      <c r="AJ195" s="222">
        <v>2.7632216599999999E-2</v>
      </c>
      <c r="AK195" s="222">
        <v>2.78175955E-2</v>
      </c>
      <c r="AL195" s="222">
        <v>2.78175955E-2</v>
      </c>
      <c r="AM195" s="222">
        <v>134</v>
      </c>
      <c r="AN195" s="222">
        <v>126</v>
      </c>
      <c r="AO195" s="222" t="s">
        <v>250</v>
      </c>
      <c r="AP195" s="96"/>
      <c r="AQ195" s="67"/>
      <c r="AR195" s="82"/>
      <c r="AS195" s="82"/>
      <c r="AT195" s="80"/>
      <c r="AU195" s="82"/>
      <c r="AV195" s="82"/>
      <c r="AW195" s="82"/>
      <c r="AX195" s="82"/>
      <c r="AY195" s="82"/>
      <c r="AZ195" s="82"/>
      <c r="BA195" s="82"/>
      <c r="BB195" s="82"/>
      <c r="BC195" s="82"/>
      <c r="BD195" s="82"/>
      <c r="BE195" s="82"/>
      <c r="BF195" s="82"/>
      <c r="BG195" s="82"/>
      <c r="BH195" s="82"/>
      <c r="BI195" s="82"/>
      <c r="BJ195" s="82"/>
      <c r="BK195" s="82"/>
      <c r="BL195" s="82"/>
      <c r="BM195" s="82"/>
      <c r="BN195" s="82"/>
      <c r="BO195" s="82"/>
      <c r="BP195" s="82"/>
      <c r="BQ195" s="82"/>
      <c r="BR195" s="82"/>
      <c r="BS195" s="82"/>
      <c r="BT195" s="82"/>
      <c r="BU195" s="82"/>
      <c r="BV195" s="82"/>
      <c r="BW195" s="82"/>
      <c r="BX195" s="80"/>
      <c r="BY195" s="80"/>
      <c r="BZ195" s="84"/>
      <c r="CA195" s="84"/>
      <c r="CD195" s="141"/>
    </row>
    <row r="196" spans="2:82" s="150" customFormat="1" ht="12.75" customHeight="1" x14ac:dyDescent="0.2">
      <c r="B196" s="217">
        <f t="shared" si="2"/>
        <v>42735</v>
      </c>
      <c r="C196" s="222">
        <v>1.9439971100000002E-2</v>
      </c>
      <c r="D196" s="222">
        <v>1.9439971100000002E-2</v>
      </c>
      <c r="E196" s="222">
        <v>0</v>
      </c>
      <c r="F196" s="222">
        <v>0</v>
      </c>
      <c r="G196" s="222">
        <v>0</v>
      </c>
      <c r="H196" s="222">
        <v>0</v>
      </c>
      <c r="I196" s="222">
        <v>3.6281040000000001E-4</v>
      </c>
      <c r="J196" s="222">
        <v>3.6281040000000001E-4</v>
      </c>
      <c r="K196" s="222">
        <v>5.1114678999999996E-3</v>
      </c>
      <c r="L196" s="222">
        <v>5.1114678999999996E-3</v>
      </c>
      <c r="M196" s="222">
        <v>7.2522795599999995E-2</v>
      </c>
      <c r="N196" s="222">
        <v>7.2522795599999995E-2</v>
      </c>
      <c r="O196" s="222">
        <v>2.6805189999999998E-4</v>
      </c>
      <c r="P196" s="222">
        <v>2.6805189999999998E-4</v>
      </c>
      <c r="Q196" s="222">
        <v>0</v>
      </c>
      <c r="R196" s="222">
        <v>0</v>
      </c>
      <c r="S196" s="222">
        <v>0</v>
      </c>
      <c r="T196" s="222">
        <v>0</v>
      </c>
      <c r="U196" s="222">
        <v>8.4373999999999999E-6</v>
      </c>
      <c r="V196" s="222">
        <v>8.4373999999999999E-6</v>
      </c>
      <c r="W196" s="222">
        <v>6.3104500000000005E-5</v>
      </c>
      <c r="X196" s="222">
        <v>6.3104500000000005E-5</v>
      </c>
      <c r="Y196" s="222">
        <v>9.9931989999999991E-4</v>
      </c>
      <c r="Z196" s="222">
        <v>9.9931989999999991E-4</v>
      </c>
      <c r="AA196" s="222">
        <v>4.5089511000000002E-3</v>
      </c>
      <c r="AB196" s="222">
        <v>4.5089511000000002E-3</v>
      </c>
      <c r="AC196" s="222">
        <v>0</v>
      </c>
      <c r="AD196" s="222">
        <v>0</v>
      </c>
      <c r="AE196" s="222">
        <v>0</v>
      </c>
      <c r="AF196" s="222">
        <v>0</v>
      </c>
      <c r="AG196" s="222">
        <v>2.177917E-4</v>
      </c>
      <c r="AH196" s="222">
        <v>2.177917E-4</v>
      </c>
      <c r="AI196" s="222">
        <v>0</v>
      </c>
      <c r="AJ196" s="222">
        <v>0</v>
      </c>
      <c r="AK196" s="222">
        <v>1.7512802800000001E-2</v>
      </c>
      <c r="AL196" s="222">
        <v>1.7512802800000001E-2</v>
      </c>
      <c r="AM196" s="222">
        <v>31</v>
      </c>
      <c r="AN196" s="222">
        <v>30</v>
      </c>
      <c r="AO196" s="222" t="s">
        <v>250</v>
      </c>
      <c r="AP196" s="96"/>
      <c r="AQ196" s="67"/>
      <c r="AR196" s="82"/>
      <c r="AS196" s="82"/>
      <c r="AT196" s="80"/>
      <c r="AU196" s="82"/>
      <c r="AV196" s="82"/>
      <c r="AW196" s="82"/>
      <c r="AX196" s="82"/>
      <c r="AY196" s="82"/>
      <c r="AZ196" s="82"/>
      <c r="BA196" s="82"/>
      <c r="BB196" s="82"/>
      <c r="BC196" s="82"/>
      <c r="BD196" s="82"/>
      <c r="BE196" s="82"/>
      <c r="BF196" s="82"/>
      <c r="BG196" s="82"/>
      <c r="BH196" s="82"/>
      <c r="BI196" s="82"/>
      <c r="BJ196" s="82"/>
      <c r="BK196" s="82"/>
      <c r="BL196" s="82"/>
      <c r="BM196" s="82"/>
      <c r="BN196" s="82"/>
      <c r="BO196" s="82"/>
      <c r="BP196" s="82"/>
      <c r="BQ196" s="82"/>
      <c r="BR196" s="82"/>
      <c r="BS196" s="82"/>
      <c r="BT196" s="82"/>
      <c r="BU196" s="82"/>
      <c r="BV196" s="82"/>
      <c r="BW196" s="82"/>
      <c r="BX196" s="80"/>
      <c r="BY196" s="80"/>
      <c r="BZ196" s="84"/>
      <c r="CA196" s="84"/>
      <c r="CD196" s="141"/>
    </row>
    <row r="197" spans="2:82" s="150" customFormat="1" ht="12.75" customHeight="1" x14ac:dyDescent="0.2">
      <c r="B197" s="217">
        <f t="shared" si="2"/>
        <v>42736</v>
      </c>
      <c r="C197" s="222">
        <v>6.6256922100000004E-2</v>
      </c>
      <c r="D197" s="222">
        <v>6.6151425799999997E-2</v>
      </c>
      <c r="E197" s="222">
        <v>0</v>
      </c>
      <c r="F197" s="222">
        <v>0</v>
      </c>
      <c r="G197" s="222">
        <v>0.22785667030000001</v>
      </c>
      <c r="H197" s="222">
        <v>0.22785667030000001</v>
      </c>
      <c r="I197" s="222">
        <v>6.6803424400000005E-2</v>
      </c>
      <c r="J197" s="222">
        <v>6.65840506E-2</v>
      </c>
      <c r="K197" s="222">
        <v>2.0496352999999998E-3</v>
      </c>
      <c r="L197" s="222">
        <v>2.0496352999999998E-3</v>
      </c>
      <c r="M197" s="222">
        <v>0.102821103</v>
      </c>
      <c r="N197" s="222">
        <v>0.102821103</v>
      </c>
      <c r="O197" s="222">
        <v>5.1201209999999998E-4</v>
      </c>
      <c r="P197" s="222">
        <v>5.0998329999999998E-4</v>
      </c>
      <c r="Q197" s="222">
        <v>0</v>
      </c>
      <c r="R197" s="222">
        <v>0</v>
      </c>
      <c r="S197" s="222">
        <v>3.6751193999999998E-3</v>
      </c>
      <c r="T197" s="222">
        <v>3.6751193999999998E-3</v>
      </c>
      <c r="U197" s="222">
        <v>5.4843429999999998E-4</v>
      </c>
      <c r="V197" s="222">
        <v>5.4421560000000001E-4</v>
      </c>
      <c r="W197" s="222">
        <v>2.0193399999999999E-5</v>
      </c>
      <c r="X197" s="222">
        <v>2.0193399999999999E-5</v>
      </c>
      <c r="Y197" s="222">
        <v>4.6688719999999999E-4</v>
      </c>
      <c r="Z197" s="222">
        <v>4.6688719999999999E-4</v>
      </c>
      <c r="AA197" s="222">
        <v>1.25276817E-2</v>
      </c>
      <c r="AB197" s="222">
        <v>1.25276817E-2</v>
      </c>
      <c r="AC197" s="222">
        <v>0</v>
      </c>
      <c r="AD197" s="222">
        <v>0</v>
      </c>
      <c r="AE197" s="222">
        <v>0</v>
      </c>
      <c r="AF197" s="222">
        <v>0</v>
      </c>
      <c r="AG197" s="222">
        <v>4.3162842000000002E-3</v>
      </c>
      <c r="AH197" s="222">
        <v>4.3162842000000002E-3</v>
      </c>
      <c r="AI197" s="222">
        <v>2.4081955200000001E-2</v>
      </c>
      <c r="AJ197" s="222">
        <v>2.4081955200000001E-2</v>
      </c>
      <c r="AK197" s="222">
        <v>2.2319823799999999E-2</v>
      </c>
      <c r="AL197" s="222">
        <v>2.2319823799999999E-2</v>
      </c>
      <c r="AM197" s="222">
        <v>43</v>
      </c>
      <c r="AN197" s="222">
        <v>39</v>
      </c>
      <c r="AO197" s="222" t="s">
        <v>250</v>
      </c>
      <c r="AP197" s="96"/>
      <c r="AQ197" s="67"/>
      <c r="AR197" s="82"/>
      <c r="AS197" s="82"/>
      <c r="AT197" s="80"/>
      <c r="AU197" s="82"/>
      <c r="AV197" s="82"/>
      <c r="AW197" s="82"/>
      <c r="AX197" s="82"/>
      <c r="AY197" s="82"/>
      <c r="AZ197" s="82"/>
      <c r="BA197" s="82"/>
      <c r="BB197" s="82"/>
      <c r="BC197" s="82"/>
      <c r="BD197" s="82"/>
      <c r="BE197" s="82"/>
      <c r="BF197" s="82"/>
      <c r="BG197" s="82"/>
      <c r="BH197" s="82"/>
      <c r="BI197" s="82"/>
      <c r="BJ197" s="82"/>
      <c r="BK197" s="82"/>
      <c r="BL197" s="82"/>
      <c r="BM197" s="82"/>
      <c r="BN197" s="82"/>
      <c r="BO197" s="82"/>
      <c r="BP197" s="82"/>
      <c r="BQ197" s="82"/>
      <c r="BR197" s="82"/>
      <c r="BS197" s="82"/>
      <c r="BT197" s="82"/>
      <c r="BU197" s="82"/>
      <c r="BV197" s="82"/>
      <c r="BW197" s="82"/>
      <c r="BX197" s="80"/>
      <c r="BY197" s="80"/>
      <c r="BZ197" s="84"/>
      <c r="CA197" s="84"/>
      <c r="CD197" s="141"/>
    </row>
    <row r="198" spans="2:82" s="150" customFormat="1" ht="12.75" customHeight="1" x14ac:dyDescent="0.2">
      <c r="B198" s="217">
        <f t="shared" si="2"/>
        <v>42737</v>
      </c>
      <c r="C198" s="222">
        <v>4.8270119799999997E-2</v>
      </c>
      <c r="D198" s="222">
        <v>4.8270119799999997E-2</v>
      </c>
      <c r="E198" s="222">
        <v>0</v>
      </c>
      <c r="F198" s="222">
        <v>0</v>
      </c>
      <c r="G198" s="222">
        <v>0</v>
      </c>
      <c r="H198" s="222">
        <v>0</v>
      </c>
      <c r="I198" s="222">
        <v>1.1770273000000001E-3</v>
      </c>
      <c r="J198" s="222">
        <v>1.1770273000000001E-3</v>
      </c>
      <c r="K198" s="222">
        <v>9.7979988500000004E-2</v>
      </c>
      <c r="L198" s="222">
        <v>9.7979988500000004E-2</v>
      </c>
      <c r="M198" s="222">
        <v>0.1114044151</v>
      </c>
      <c r="N198" s="222">
        <v>0.1114044151</v>
      </c>
      <c r="O198" s="222">
        <v>1.232227E-3</v>
      </c>
      <c r="P198" s="222">
        <v>1.232227E-3</v>
      </c>
      <c r="Q198" s="222">
        <v>0</v>
      </c>
      <c r="R198" s="222">
        <v>0</v>
      </c>
      <c r="S198" s="222">
        <v>0</v>
      </c>
      <c r="T198" s="222">
        <v>0</v>
      </c>
      <c r="U198" s="222">
        <v>1.68748E-5</v>
      </c>
      <c r="V198" s="222">
        <v>1.68748E-5</v>
      </c>
      <c r="W198" s="222">
        <v>1.0753013E-3</v>
      </c>
      <c r="X198" s="222">
        <v>1.0753013E-3</v>
      </c>
      <c r="Y198" s="222">
        <v>4.0083717E-3</v>
      </c>
      <c r="Z198" s="222">
        <v>4.0083717E-3</v>
      </c>
      <c r="AA198" s="222">
        <v>7.7932829999999998E-3</v>
      </c>
      <c r="AB198" s="222">
        <v>7.7932829999999998E-3</v>
      </c>
      <c r="AC198" s="222">
        <v>0</v>
      </c>
      <c r="AD198" s="222">
        <v>0</v>
      </c>
      <c r="AE198" s="222">
        <v>0</v>
      </c>
      <c r="AF198" s="222">
        <v>0</v>
      </c>
      <c r="AG198" s="222">
        <v>6.9724996999999999E-3</v>
      </c>
      <c r="AH198" s="222">
        <v>6.9724996999999999E-3</v>
      </c>
      <c r="AI198" s="222">
        <v>4.9915691999999996E-3</v>
      </c>
      <c r="AJ198" s="222">
        <v>4.9915691999999996E-3</v>
      </c>
      <c r="AK198" s="222">
        <v>1.36677912E-2</v>
      </c>
      <c r="AL198" s="222">
        <v>1.36677912E-2</v>
      </c>
      <c r="AM198" s="222">
        <v>55</v>
      </c>
      <c r="AN198" s="222">
        <v>48</v>
      </c>
      <c r="AO198" s="222" t="s">
        <v>250</v>
      </c>
      <c r="AP198" s="96"/>
      <c r="AQ198" s="67"/>
      <c r="AR198" s="82"/>
      <c r="AS198" s="82"/>
      <c r="AT198" s="80"/>
      <c r="AU198" s="82"/>
      <c r="AV198" s="82"/>
      <c r="AW198" s="82"/>
      <c r="AX198" s="82"/>
      <c r="AY198" s="82"/>
      <c r="AZ198" s="82"/>
      <c r="BA198" s="82"/>
      <c r="BB198" s="82"/>
      <c r="BC198" s="82"/>
      <c r="BD198" s="82"/>
      <c r="BE198" s="82"/>
      <c r="BF198" s="82"/>
      <c r="BG198" s="82"/>
      <c r="BH198" s="82"/>
      <c r="BI198" s="82"/>
      <c r="BJ198" s="82"/>
      <c r="BK198" s="82"/>
      <c r="BL198" s="82"/>
      <c r="BM198" s="82"/>
      <c r="BN198" s="82"/>
      <c r="BO198" s="82"/>
      <c r="BP198" s="82"/>
      <c r="BQ198" s="82"/>
      <c r="BR198" s="82"/>
      <c r="BS198" s="82"/>
      <c r="BT198" s="82"/>
      <c r="BU198" s="82"/>
      <c r="BV198" s="82"/>
      <c r="BW198" s="82"/>
      <c r="BX198" s="80"/>
      <c r="BY198" s="80"/>
      <c r="BZ198" s="84"/>
      <c r="CA198" s="84"/>
      <c r="CD198" s="141"/>
    </row>
    <row r="199" spans="2:82" s="150" customFormat="1" ht="12.75" customHeight="1" x14ac:dyDescent="0.2">
      <c r="B199" s="217">
        <f t="shared" si="2"/>
        <v>42738</v>
      </c>
      <c r="C199" s="222">
        <v>0.1440290779</v>
      </c>
      <c r="D199" s="222">
        <v>0.1440290779</v>
      </c>
      <c r="E199" s="222">
        <v>0</v>
      </c>
      <c r="F199" s="222">
        <v>0</v>
      </c>
      <c r="G199" s="222">
        <v>0</v>
      </c>
      <c r="H199" s="222">
        <v>0</v>
      </c>
      <c r="I199" s="222">
        <v>1.19305796E-2</v>
      </c>
      <c r="J199" s="222">
        <v>1.19305796E-2</v>
      </c>
      <c r="K199" s="222">
        <v>0.1240710865</v>
      </c>
      <c r="L199" s="222">
        <v>0.1240710865</v>
      </c>
      <c r="M199" s="222">
        <v>0.45076802160000001</v>
      </c>
      <c r="N199" s="222">
        <v>0.45076802160000001</v>
      </c>
      <c r="O199" s="222">
        <v>1.137889E-3</v>
      </c>
      <c r="P199" s="222">
        <v>1.137889E-3</v>
      </c>
      <c r="Q199" s="222">
        <v>0</v>
      </c>
      <c r="R199" s="222">
        <v>0</v>
      </c>
      <c r="S199" s="222">
        <v>0</v>
      </c>
      <c r="T199" s="222">
        <v>0</v>
      </c>
      <c r="U199" s="222">
        <v>2.3202990000000001E-4</v>
      </c>
      <c r="V199" s="222">
        <v>2.3202990000000001E-4</v>
      </c>
      <c r="W199" s="222">
        <v>1.1813170000000001E-3</v>
      </c>
      <c r="X199" s="222">
        <v>1.1813170000000001E-3</v>
      </c>
      <c r="Y199" s="222">
        <v>3.1371181E-3</v>
      </c>
      <c r="Z199" s="222">
        <v>3.1371181E-3</v>
      </c>
      <c r="AA199" s="222">
        <v>1.6528171000000001E-2</v>
      </c>
      <c r="AB199" s="222">
        <v>1.6528171000000001E-2</v>
      </c>
      <c r="AC199" s="222">
        <v>0</v>
      </c>
      <c r="AD199" s="222">
        <v>0</v>
      </c>
      <c r="AE199" s="222">
        <v>0</v>
      </c>
      <c r="AF199" s="222">
        <v>0</v>
      </c>
      <c r="AG199" s="222">
        <v>1.3408166500000001E-2</v>
      </c>
      <c r="AH199" s="222">
        <v>1.3408166500000001E-2</v>
      </c>
      <c r="AI199" s="222">
        <v>5.1493307000000004E-3</v>
      </c>
      <c r="AJ199" s="222">
        <v>5.1493307000000004E-3</v>
      </c>
      <c r="AK199" s="222">
        <v>3.5968455500000003E-2</v>
      </c>
      <c r="AL199" s="222">
        <v>3.5968455500000003E-2</v>
      </c>
      <c r="AM199" s="222">
        <v>105</v>
      </c>
      <c r="AN199" s="222">
        <v>94</v>
      </c>
      <c r="AO199" s="222" t="s">
        <v>250</v>
      </c>
      <c r="AP199" s="96"/>
      <c r="AQ199" s="67"/>
      <c r="AR199" s="82"/>
      <c r="AS199" s="82"/>
      <c r="AT199" s="80"/>
      <c r="AU199" s="82"/>
      <c r="AV199" s="82"/>
      <c r="AW199" s="82"/>
      <c r="AX199" s="82"/>
      <c r="AY199" s="82"/>
      <c r="AZ199" s="82"/>
      <c r="BA199" s="82"/>
      <c r="BB199" s="82"/>
      <c r="BC199" s="82"/>
      <c r="BD199" s="82"/>
      <c r="BE199" s="82"/>
      <c r="BF199" s="82"/>
      <c r="BG199" s="82"/>
      <c r="BH199" s="82"/>
      <c r="BI199" s="82"/>
      <c r="BJ199" s="82"/>
      <c r="BK199" s="82"/>
      <c r="BL199" s="82"/>
      <c r="BM199" s="82"/>
      <c r="BN199" s="82"/>
      <c r="BO199" s="82"/>
      <c r="BP199" s="82"/>
      <c r="BQ199" s="82"/>
      <c r="BR199" s="82"/>
      <c r="BS199" s="82"/>
      <c r="BT199" s="82"/>
      <c r="BU199" s="82"/>
      <c r="BV199" s="82"/>
      <c r="BW199" s="82"/>
      <c r="BX199" s="80"/>
      <c r="BY199" s="80"/>
      <c r="BZ199" s="84"/>
      <c r="CA199" s="84"/>
      <c r="CD199" s="141"/>
    </row>
    <row r="200" spans="2:82" s="150" customFormat="1" ht="12.75" customHeight="1" x14ac:dyDescent="0.2">
      <c r="B200" s="217">
        <f t="shared" si="2"/>
        <v>42739</v>
      </c>
      <c r="C200" s="222">
        <v>7.6507889699999998E-2</v>
      </c>
      <c r="D200" s="222">
        <v>7.6085904100000004E-2</v>
      </c>
      <c r="E200" s="222">
        <v>0</v>
      </c>
      <c r="F200" s="222">
        <v>0</v>
      </c>
      <c r="G200" s="222">
        <v>0</v>
      </c>
      <c r="H200" s="222">
        <v>0</v>
      </c>
      <c r="I200" s="222">
        <v>9.9474475199999995E-2</v>
      </c>
      <c r="J200" s="222">
        <v>9.8845884100000003E-2</v>
      </c>
      <c r="K200" s="222">
        <v>6.50102553E-2</v>
      </c>
      <c r="L200" s="222">
        <v>6.4515515499999995E-2</v>
      </c>
      <c r="M200" s="222">
        <v>6.2063676200000001E-2</v>
      </c>
      <c r="N200" s="222">
        <v>6.19830044E-2</v>
      </c>
      <c r="O200" s="222">
        <v>3.9992260000000003E-4</v>
      </c>
      <c r="P200" s="222">
        <v>3.8977860000000001E-4</v>
      </c>
      <c r="Q200" s="222">
        <v>0</v>
      </c>
      <c r="R200" s="222">
        <v>0</v>
      </c>
      <c r="S200" s="222">
        <v>0</v>
      </c>
      <c r="T200" s="222">
        <v>0</v>
      </c>
      <c r="U200" s="222">
        <v>3.9128669999999999E-4</v>
      </c>
      <c r="V200" s="222">
        <v>3.8284929999999999E-4</v>
      </c>
      <c r="W200" s="222">
        <v>3.3950229999999998E-4</v>
      </c>
      <c r="X200" s="222">
        <v>3.1930890000000001E-4</v>
      </c>
      <c r="Y200" s="222">
        <v>5.7075189999999997E-4</v>
      </c>
      <c r="Z200" s="222">
        <v>5.6268469999999995E-4</v>
      </c>
      <c r="AA200" s="222">
        <v>7.9304790000000007E-3</v>
      </c>
      <c r="AB200" s="222">
        <v>7.9304790000000007E-3</v>
      </c>
      <c r="AC200" s="222">
        <v>0</v>
      </c>
      <c r="AD200" s="222">
        <v>0</v>
      </c>
      <c r="AE200" s="222">
        <v>0</v>
      </c>
      <c r="AF200" s="222">
        <v>0</v>
      </c>
      <c r="AG200" s="222">
        <v>0</v>
      </c>
      <c r="AH200" s="222">
        <v>0</v>
      </c>
      <c r="AI200" s="222">
        <v>1.3866591899999999E-2</v>
      </c>
      <c r="AJ200" s="222">
        <v>1.3866591899999999E-2</v>
      </c>
      <c r="AK200" s="222">
        <v>2.0455300700000002E-2</v>
      </c>
      <c r="AL200" s="222">
        <v>2.0455300700000002E-2</v>
      </c>
      <c r="AM200" s="222">
        <v>88</v>
      </c>
      <c r="AN200" s="222">
        <v>82</v>
      </c>
      <c r="AO200" s="222" t="s">
        <v>250</v>
      </c>
      <c r="AP200" s="96"/>
      <c r="AQ200" s="67"/>
      <c r="AR200" s="82"/>
      <c r="AS200" s="82"/>
      <c r="AT200" s="80"/>
      <c r="AU200" s="82"/>
      <c r="AV200" s="82"/>
      <c r="AW200" s="82"/>
      <c r="AX200" s="82"/>
      <c r="AY200" s="82"/>
      <c r="AZ200" s="82"/>
      <c r="BA200" s="82"/>
      <c r="BB200" s="82"/>
      <c r="BC200" s="82"/>
      <c r="BD200" s="82"/>
      <c r="BE200" s="82"/>
      <c r="BF200" s="82"/>
      <c r="BG200" s="82"/>
      <c r="BH200" s="82"/>
      <c r="BI200" s="82"/>
      <c r="BJ200" s="82"/>
      <c r="BK200" s="82"/>
      <c r="BL200" s="82"/>
      <c r="BM200" s="82"/>
      <c r="BN200" s="82"/>
      <c r="BO200" s="82"/>
      <c r="BP200" s="82"/>
      <c r="BQ200" s="82"/>
      <c r="BR200" s="82"/>
      <c r="BS200" s="82"/>
      <c r="BT200" s="82"/>
      <c r="BU200" s="82"/>
      <c r="BV200" s="82"/>
      <c r="BW200" s="82"/>
      <c r="BX200" s="80"/>
      <c r="BY200" s="80"/>
      <c r="BZ200" s="84"/>
      <c r="CA200" s="84"/>
      <c r="CD200" s="141"/>
    </row>
    <row r="201" spans="2:82" s="150" customFormat="1" ht="12.75" customHeight="1" x14ac:dyDescent="0.2">
      <c r="B201" s="217">
        <f t="shared" si="2"/>
        <v>42740</v>
      </c>
      <c r="C201" s="222">
        <v>0.21386726410000001</v>
      </c>
      <c r="D201" s="222">
        <v>0.21366235759999999</v>
      </c>
      <c r="E201" s="222">
        <v>0</v>
      </c>
      <c r="F201" s="222">
        <v>0</v>
      </c>
      <c r="G201" s="222">
        <v>0</v>
      </c>
      <c r="H201" s="222">
        <v>0</v>
      </c>
      <c r="I201" s="222">
        <v>0.38006598759999999</v>
      </c>
      <c r="J201" s="222">
        <v>0.37963989619999999</v>
      </c>
      <c r="K201" s="222">
        <v>1.8446745300000001E-2</v>
      </c>
      <c r="L201" s="222">
        <v>1.8446745300000001E-2</v>
      </c>
      <c r="M201" s="222">
        <v>0.1089047038</v>
      </c>
      <c r="N201" s="222">
        <v>0.1089047038</v>
      </c>
      <c r="O201" s="222">
        <v>1.8002840000000001E-3</v>
      </c>
      <c r="P201" s="222">
        <v>1.7820247999999999E-3</v>
      </c>
      <c r="Q201" s="222">
        <v>0</v>
      </c>
      <c r="R201" s="222">
        <v>0</v>
      </c>
      <c r="S201" s="222">
        <v>0</v>
      </c>
      <c r="T201" s="222">
        <v>0</v>
      </c>
      <c r="U201" s="222">
        <v>3.2341806999999999E-3</v>
      </c>
      <c r="V201" s="222">
        <v>3.1962124000000001E-3</v>
      </c>
      <c r="W201" s="222">
        <v>2.6251490000000002E-4</v>
      </c>
      <c r="X201" s="222">
        <v>2.6251490000000002E-4</v>
      </c>
      <c r="Y201" s="222">
        <v>7.6436379999999995E-4</v>
      </c>
      <c r="Z201" s="222">
        <v>7.6436379999999995E-4</v>
      </c>
      <c r="AA201" s="222">
        <v>4.6103897000000001E-3</v>
      </c>
      <c r="AB201" s="222">
        <v>4.6103897000000001E-3</v>
      </c>
      <c r="AC201" s="222">
        <v>0</v>
      </c>
      <c r="AD201" s="222">
        <v>0</v>
      </c>
      <c r="AE201" s="222">
        <v>0</v>
      </c>
      <c r="AF201" s="222">
        <v>0</v>
      </c>
      <c r="AG201" s="222">
        <v>7.0083588000000004E-3</v>
      </c>
      <c r="AH201" s="222">
        <v>7.0083588000000004E-3</v>
      </c>
      <c r="AI201" s="222">
        <v>3.8216109999999999E-3</v>
      </c>
      <c r="AJ201" s="222">
        <v>3.8216109999999999E-3</v>
      </c>
      <c r="AK201" s="222">
        <v>1.8776322E-3</v>
      </c>
      <c r="AL201" s="222">
        <v>1.8776322E-3</v>
      </c>
      <c r="AM201" s="222">
        <v>102</v>
      </c>
      <c r="AN201" s="222">
        <v>89</v>
      </c>
      <c r="AO201" s="222" t="s">
        <v>250</v>
      </c>
      <c r="AP201" s="96"/>
      <c r="AQ201" s="67"/>
      <c r="AR201" s="82"/>
      <c r="AS201" s="82"/>
      <c r="AT201" s="80"/>
      <c r="AU201" s="82"/>
      <c r="AV201" s="82"/>
      <c r="AW201" s="82"/>
      <c r="AX201" s="82"/>
      <c r="AY201" s="82"/>
      <c r="AZ201" s="82"/>
      <c r="BA201" s="82"/>
      <c r="BB201" s="82"/>
      <c r="BC201" s="82"/>
      <c r="BD201" s="82"/>
      <c r="BE201" s="82"/>
      <c r="BF201" s="82"/>
      <c r="BG201" s="82"/>
      <c r="BH201" s="82"/>
      <c r="BI201" s="82"/>
      <c r="BJ201" s="82"/>
      <c r="BK201" s="82"/>
      <c r="BL201" s="82"/>
      <c r="BM201" s="82"/>
      <c r="BN201" s="82"/>
      <c r="BO201" s="82"/>
      <c r="BP201" s="82"/>
      <c r="BQ201" s="82"/>
      <c r="BR201" s="82"/>
      <c r="BS201" s="82"/>
      <c r="BT201" s="82"/>
      <c r="BU201" s="82"/>
      <c r="BV201" s="82"/>
      <c r="BW201" s="82"/>
      <c r="BX201" s="80"/>
      <c r="BY201" s="80"/>
      <c r="BZ201" s="84"/>
      <c r="CA201" s="84"/>
      <c r="CD201" s="141"/>
    </row>
    <row r="202" spans="2:82" s="150" customFormat="1" ht="12.75" customHeight="1" x14ac:dyDescent="0.2">
      <c r="B202" s="217">
        <f t="shared" si="2"/>
        <v>42741</v>
      </c>
      <c r="C202" s="222">
        <v>8.07545026E-2</v>
      </c>
      <c r="D202" s="222">
        <v>7.8689714499999994E-2</v>
      </c>
      <c r="E202" s="222">
        <v>0</v>
      </c>
      <c r="F202" s="222">
        <v>0</v>
      </c>
      <c r="G202" s="222">
        <v>0</v>
      </c>
      <c r="H202" s="222">
        <v>0</v>
      </c>
      <c r="I202" s="222">
        <v>7.2401989799999997E-2</v>
      </c>
      <c r="J202" s="222">
        <v>7.1537150100000002E-2</v>
      </c>
      <c r="K202" s="222">
        <v>0.13708711279999999</v>
      </c>
      <c r="L202" s="222">
        <v>0.12888098540000001</v>
      </c>
      <c r="M202" s="222">
        <v>7.3129994599999998E-2</v>
      </c>
      <c r="N202" s="222">
        <v>7.3129994599999998E-2</v>
      </c>
      <c r="O202" s="222">
        <v>5.7667929999999997E-4</v>
      </c>
      <c r="P202" s="222">
        <v>5.5791309999999998E-4</v>
      </c>
      <c r="Q202" s="222">
        <v>0</v>
      </c>
      <c r="R202" s="222">
        <v>0</v>
      </c>
      <c r="S202" s="222">
        <v>0</v>
      </c>
      <c r="T202" s="222">
        <v>0</v>
      </c>
      <c r="U202" s="222">
        <v>1.2656169999999999E-4</v>
      </c>
      <c r="V202" s="222">
        <v>1.2234299999999999E-4</v>
      </c>
      <c r="W202" s="222">
        <v>1.4867427999999999E-3</v>
      </c>
      <c r="X202" s="222">
        <v>1.4034449000000001E-3</v>
      </c>
      <c r="Y202" s="222">
        <v>8.6318650000000001E-4</v>
      </c>
      <c r="Z202" s="222">
        <v>8.6318650000000001E-4</v>
      </c>
      <c r="AA202" s="222">
        <v>0</v>
      </c>
      <c r="AB202" s="222">
        <v>0</v>
      </c>
      <c r="AC202" s="222">
        <v>0</v>
      </c>
      <c r="AD202" s="222">
        <v>0</v>
      </c>
      <c r="AE202" s="222">
        <v>0</v>
      </c>
      <c r="AF202" s="222">
        <v>0</v>
      </c>
      <c r="AG202" s="222">
        <v>0</v>
      </c>
      <c r="AH202" s="222">
        <v>0</v>
      </c>
      <c r="AI202" s="222">
        <v>0</v>
      </c>
      <c r="AJ202" s="222">
        <v>0</v>
      </c>
      <c r="AK202" s="222">
        <v>0</v>
      </c>
      <c r="AL202" s="222">
        <v>0</v>
      </c>
      <c r="AM202" s="222">
        <v>117</v>
      </c>
      <c r="AN202" s="222">
        <v>112</v>
      </c>
      <c r="AO202" s="222" t="s">
        <v>250</v>
      </c>
      <c r="AP202" s="96"/>
      <c r="AQ202" s="67"/>
      <c r="AR202" s="82"/>
      <c r="AS202" s="82"/>
      <c r="AT202" s="80"/>
      <c r="AU202" s="82"/>
      <c r="AV202" s="82"/>
      <c r="AW202" s="82"/>
      <c r="AX202" s="82"/>
      <c r="AY202" s="82"/>
      <c r="AZ202" s="82"/>
      <c r="BA202" s="82"/>
      <c r="BB202" s="82"/>
      <c r="BC202" s="82"/>
      <c r="BD202" s="82"/>
      <c r="BE202" s="82"/>
      <c r="BF202" s="82"/>
      <c r="BG202" s="82"/>
      <c r="BH202" s="82"/>
      <c r="BI202" s="82"/>
      <c r="BJ202" s="82"/>
      <c r="BK202" s="82"/>
      <c r="BL202" s="82"/>
      <c r="BM202" s="82"/>
      <c r="BN202" s="82"/>
      <c r="BO202" s="82"/>
      <c r="BP202" s="82"/>
      <c r="BQ202" s="82"/>
      <c r="BR202" s="82"/>
      <c r="BS202" s="82"/>
      <c r="BT202" s="82"/>
      <c r="BU202" s="82"/>
      <c r="BV202" s="82"/>
      <c r="BW202" s="82"/>
      <c r="BX202" s="80"/>
      <c r="BY202" s="80"/>
      <c r="BZ202" s="84"/>
      <c r="CA202" s="84"/>
      <c r="CD202" s="141"/>
    </row>
    <row r="203" spans="2:82" s="150" customFormat="1" ht="12.75" customHeight="1" x14ac:dyDescent="0.2">
      <c r="B203" s="217">
        <f t="shared" si="2"/>
        <v>42742</v>
      </c>
      <c r="C203" s="222">
        <v>9.7886146600000001E-2</v>
      </c>
      <c r="D203" s="222">
        <v>9.7886146600000001E-2</v>
      </c>
      <c r="E203" s="222">
        <v>0</v>
      </c>
      <c r="F203" s="222">
        <v>0</v>
      </c>
      <c r="G203" s="222">
        <v>0</v>
      </c>
      <c r="H203" s="222">
        <v>0</v>
      </c>
      <c r="I203" s="222">
        <v>6.4715281000000003E-3</v>
      </c>
      <c r="J203" s="222">
        <v>6.4715281000000003E-3</v>
      </c>
      <c r="K203" s="222">
        <v>0.26760900370000001</v>
      </c>
      <c r="L203" s="222">
        <v>0.26760900370000001</v>
      </c>
      <c r="M203" s="222">
        <v>0.16304040180000001</v>
      </c>
      <c r="N203" s="222">
        <v>0.16304040180000001</v>
      </c>
      <c r="O203" s="222">
        <v>1.9164312E-3</v>
      </c>
      <c r="P203" s="222">
        <v>1.9164312E-3</v>
      </c>
      <c r="Q203" s="222">
        <v>0</v>
      </c>
      <c r="R203" s="222">
        <v>0</v>
      </c>
      <c r="S203" s="222">
        <v>0</v>
      </c>
      <c r="T203" s="222">
        <v>0</v>
      </c>
      <c r="U203" s="222">
        <v>1.139056E-4</v>
      </c>
      <c r="V203" s="222">
        <v>1.139056E-4</v>
      </c>
      <c r="W203" s="222">
        <v>5.0647703999999998E-3</v>
      </c>
      <c r="X203" s="222">
        <v>5.0647703999999998E-3</v>
      </c>
      <c r="Y203" s="222">
        <v>3.3559398999999999E-3</v>
      </c>
      <c r="Z203" s="222">
        <v>3.3559398999999999E-3</v>
      </c>
      <c r="AA203" s="222">
        <v>1.3848921E-3</v>
      </c>
      <c r="AB203" s="222">
        <v>1.3848921E-3</v>
      </c>
      <c r="AC203" s="222">
        <v>0</v>
      </c>
      <c r="AD203" s="222">
        <v>0</v>
      </c>
      <c r="AE203" s="222">
        <v>0</v>
      </c>
      <c r="AF203" s="222">
        <v>0</v>
      </c>
      <c r="AG203" s="222">
        <v>0</v>
      </c>
      <c r="AH203" s="222">
        <v>0</v>
      </c>
      <c r="AI203" s="222">
        <v>0</v>
      </c>
      <c r="AJ203" s="222">
        <v>0</v>
      </c>
      <c r="AK203" s="222">
        <v>5.5068471999999997E-3</v>
      </c>
      <c r="AL203" s="222">
        <v>5.5068471999999997E-3</v>
      </c>
      <c r="AM203" s="222">
        <v>50</v>
      </c>
      <c r="AN203" s="222">
        <v>48</v>
      </c>
      <c r="AO203" s="222" t="s">
        <v>250</v>
      </c>
      <c r="AP203" s="96"/>
      <c r="AQ203" s="67"/>
      <c r="AR203" s="82"/>
      <c r="AS203" s="82"/>
      <c r="AT203" s="80"/>
      <c r="AU203" s="82"/>
      <c r="AV203" s="82"/>
      <c r="AW203" s="82"/>
      <c r="AX203" s="82"/>
      <c r="AY203" s="82"/>
      <c r="AZ203" s="82"/>
      <c r="BA203" s="82"/>
      <c r="BB203" s="82"/>
      <c r="BC203" s="82"/>
      <c r="BD203" s="82"/>
      <c r="BE203" s="82"/>
      <c r="BF203" s="82"/>
      <c r="BG203" s="82"/>
      <c r="BH203" s="82"/>
      <c r="BI203" s="82"/>
      <c r="BJ203" s="82"/>
      <c r="BK203" s="82"/>
      <c r="BL203" s="82"/>
      <c r="BM203" s="82"/>
      <c r="BN203" s="82"/>
      <c r="BO203" s="82"/>
      <c r="BP203" s="82"/>
      <c r="BQ203" s="82"/>
      <c r="BR203" s="82"/>
      <c r="BS203" s="82"/>
      <c r="BT203" s="82"/>
      <c r="BU203" s="82"/>
      <c r="BV203" s="82"/>
      <c r="BW203" s="82"/>
      <c r="BX203" s="80"/>
      <c r="BY203" s="80"/>
      <c r="BZ203" s="84"/>
      <c r="CA203" s="84"/>
      <c r="CD203" s="141"/>
    </row>
    <row r="204" spans="2:82" s="150" customFormat="1" ht="12.75" customHeight="1" x14ac:dyDescent="0.2">
      <c r="B204" s="217">
        <f t="shared" si="2"/>
        <v>42743</v>
      </c>
      <c r="C204" s="222">
        <v>9.2390392099999996E-2</v>
      </c>
      <c r="D204" s="222">
        <v>9.2106363199999999E-2</v>
      </c>
      <c r="E204" s="222">
        <v>0</v>
      </c>
      <c r="F204" s="222">
        <v>0</v>
      </c>
      <c r="G204" s="222">
        <v>0</v>
      </c>
      <c r="H204" s="222">
        <v>0</v>
      </c>
      <c r="I204" s="222">
        <v>4.7407956600000002E-2</v>
      </c>
      <c r="J204" s="222">
        <v>4.7407956600000002E-2</v>
      </c>
      <c r="K204" s="222">
        <v>9.5588235300000005E-2</v>
      </c>
      <c r="L204" s="222">
        <v>9.4275658799999995E-2</v>
      </c>
      <c r="M204" s="222">
        <v>0.2003500047</v>
      </c>
      <c r="N204" s="222">
        <v>0.20026933290000001</v>
      </c>
      <c r="O204" s="222">
        <v>1.8104276000000001E-3</v>
      </c>
      <c r="P204" s="222">
        <v>1.8063700000000001E-3</v>
      </c>
      <c r="Q204" s="222">
        <v>0</v>
      </c>
      <c r="R204" s="222">
        <v>0</v>
      </c>
      <c r="S204" s="222">
        <v>0</v>
      </c>
      <c r="T204" s="222">
        <v>0</v>
      </c>
      <c r="U204" s="222">
        <v>4.3452870000000002E-4</v>
      </c>
      <c r="V204" s="222">
        <v>4.3452870000000002E-4</v>
      </c>
      <c r="W204" s="222">
        <v>3.2890086000000002E-3</v>
      </c>
      <c r="X204" s="222">
        <v>3.2789119000000001E-3</v>
      </c>
      <c r="Y204" s="222">
        <v>3.7401385999999998E-3</v>
      </c>
      <c r="Z204" s="222">
        <v>3.7320714000000001E-3</v>
      </c>
      <c r="AA204" s="222">
        <v>5.9785445000000003E-3</v>
      </c>
      <c r="AB204" s="222">
        <v>5.9785445000000003E-3</v>
      </c>
      <c r="AC204" s="222">
        <v>0</v>
      </c>
      <c r="AD204" s="222">
        <v>0</v>
      </c>
      <c r="AE204" s="222">
        <v>0</v>
      </c>
      <c r="AF204" s="222">
        <v>0</v>
      </c>
      <c r="AG204" s="222">
        <v>0</v>
      </c>
      <c r="AH204" s="222">
        <v>0</v>
      </c>
      <c r="AI204" s="222">
        <v>1.65674663E-2</v>
      </c>
      <c r="AJ204" s="222">
        <v>1.65674663E-2</v>
      </c>
      <c r="AK204" s="222">
        <v>1.0535714999999999E-2</v>
      </c>
      <c r="AL204" s="222">
        <v>1.0535714999999999E-2</v>
      </c>
      <c r="AM204" s="222">
        <v>67</v>
      </c>
      <c r="AN204" s="222">
        <v>56</v>
      </c>
      <c r="AO204" s="222" t="s">
        <v>250</v>
      </c>
      <c r="AP204" s="96"/>
      <c r="AQ204" s="67"/>
      <c r="AR204" s="82"/>
      <c r="AS204" s="82"/>
      <c r="AT204" s="80"/>
      <c r="AU204" s="82"/>
      <c r="AV204" s="82"/>
      <c r="AW204" s="82"/>
      <c r="AX204" s="82"/>
      <c r="AY204" s="82"/>
      <c r="AZ204" s="82"/>
      <c r="BA204" s="82"/>
      <c r="BB204" s="82"/>
      <c r="BC204" s="82"/>
      <c r="BD204" s="82"/>
      <c r="BE204" s="82"/>
      <c r="BF204" s="82"/>
      <c r="BG204" s="82"/>
      <c r="BH204" s="82"/>
      <c r="BI204" s="82"/>
      <c r="BJ204" s="82"/>
      <c r="BK204" s="82"/>
      <c r="BL204" s="82"/>
      <c r="BM204" s="82"/>
      <c r="BN204" s="82"/>
      <c r="BO204" s="82"/>
      <c r="BP204" s="82"/>
      <c r="BQ204" s="82"/>
      <c r="BR204" s="82"/>
      <c r="BS204" s="82"/>
      <c r="BT204" s="82"/>
      <c r="BU204" s="82"/>
      <c r="BV204" s="82"/>
      <c r="BW204" s="82"/>
      <c r="BX204" s="80"/>
      <c r="BY204" s="80"/>
      <c r="BZ204" s="84"/>
      <c r="CA204" s="84"/>
      <c r="CD204" s="141"/>
    </row>
    <row r="205" spans="2:82" s="150" customFormat="1" ht="12.75" customHeight="1" x14ac:dyDescent="0.2">
      <c r="B205" s="217">
        <f t="shared" si="2"/>
        <v>42744</v>
      </c>
      <c r="C205" s="222">
        <v>9.2354716999999992E-3</v>
      </c>
      <c r="D205" s="222">
        <v>9.0265074999999993E-3</v>
      </c>
      <c r="E205" s="222">
        <v>0</v>
      </c>
      <c r="F205" s="222">
        <v>0</v>
      </c>
      <c r="G205" s="222">
        <v>0</v>
      </c>
      <c r="H205" s="222">
        <v>0</v>
      </c>
      <c r="I205" s="222">
        <v>2.8265469999999999E-4</v>
      </c>
      <c r="J205" s="222">
        <v>2.4046739999999999E-4</v>
      </c>
      <c r="K205" s="222">
        <v>1.9080265999999999E-2</v>
      </c>
      <c r="L205" s="222">
        <v>1.8191751999999999E-2</v>
      </c>
      <c r="M205" s="222">
        <v>2.0938275900000001E-2</v>
      </c>
      <c r="N205" s="222">
        <v>2.0897940100000002E-2</v>
      </c>
      <c r="O205" s="222">
        <v>1.011854E-4</v>
      </c>
      <c r="P205" s="222">
        <v>9.5099000000000005E-5</v>
      </c>
      <c r="Q205" s="222">
        <v>0</v>
      </c>
      <c r="R205" s="222">
        <v>0</v>
      </c>
      <c r="S205" s="222">
        <v>0</v>
      </c>
      <c r="T205" s="222">
        <v>0</v>
      </c>
      <c r="U205" s="222">
        <v>8.4373999999999999E-6</v>
      </c>
      <c r="V205" s="222">
        <v>4.2186999999999999E-6</v>
      </c>
      <c r="W205" s="222">
        <v>1.8552729999999999E-4</v>
      </c>
      <c r="X205" s="222">
        <v>1.7543060000000001E-4</v>
      </c>
      <c r="Y205" s="222">
        <v>2.3798140000000001E-4</v>
      </c>
      <c r="Z205" s="222">
        <v>2.299142E-4</v>
      </c>
      <c r="AA205" s="222">
        <v>2.2022346000000002E-3</v>
      </c>
      <c r="AB205" s="222">
        <v>2.2022346000000002E-3</v>
      </c>
      <c r="AC205" s="222">
        <v>0</v>
      </c>
      <c r="AD205" s="222">
        <v>0</v>
      </c>
      <c r="AE205" s="222">
        <v>0</v>
      </c>
      <c r="AF205" s="222">
        <v>0</v>
      </c>
      <c r="AG205" s="222">
        <v>0</v>
      </c>
      <c r="AH205" s="222">
        <v>0</v>
      </c>
      <c r="AI205" s="222">
        <v>0</v>
      </c>
      <c r="AJ205" s="222">
        <v>0</v>
      </c>
      <c r="AK205" s="222">
        <v>8.7569055999999999E-3</v>
      </c>
      <c r="AL205" s="222">
        <v>8.7569055999999999E-3</v>
      </c>
      <c r="AM205" s="222">
        <v>96</v>
      </c>
      <c r="AN205" s="222">
        <v>91</v>
      </c>
      <c r="AO205" s="222" t="s">
        <v>250</v>
      </c>
      <c r="AP205" s="96"/>
      <c r="AQ205" s="67"/>
      <c r="AR205" s="82"/>
      <c r="AS205" s="82"/>
      <c r="AT205" s="80"/>
      <c r="AU205" s="82"/>
      <c r="AV205" s="82"/>
      <c r="AW205" s="82"/>
      <c r="AX205" s="82"/>
      <c r="AY205" s="82"/>
      <c r="AZ205" s="82"/>
      <c r="BA205" s="82"/>
      <c r="BB205" s="82"/>
      <c r="BC205" s="82"/>
      <c r="BD205" s="82"/>
      <c r="BE205" s="82"/>
      <c r="BF205" s="82"/>
      <c r="BG205" s="82"/>
      <c r="BH205" s="82"/>
      <c r="BI205" s="82"/>
      <c r="BJ205" s="82"/>
      <c r="BK205" s="82"/>
      <c r="BL205" s="82"/>
      <c r="BM205" s="82"/>
      <c r="BN205" s="82"/>
      <c r="BO205" s="82"/>
      <c r="BP205" s="82"/>
      <c r="BQ205" s="82"/>
      <c r="BR205" s="82"/>
      <c r="BS205" s="82"/>
      <c r="BT205" s="82"/>
      <c r="BU205" s="82"/>
      <c r="BV205" s="82"/>
      <c r="BW205" s="82"/>
      <c r="BX205" s="80"/>
      <c r="BY205" s="80"/>
      <c r="BZ205" s="84"/>
      <c r="CA205" s="84"/>
      <c r="CD205" s="141"/>
    </row>
    <row r="206" spans="2:82" s="150" customFormat="1" ht="12.75" customHeight="1" x14ac:dyDescent="0.2">
      <c r="B206" s="217">
        <f t="shared" si="2"/>
        <v>42745</v>
      </c>
      <c r="C206" s="222">
        <v>0.42472952759999999</v>
      </c>
      <c r="D206" s="222">
        <v>0.42468895200000001</v>
      </c>
      <c r="E206" s="222">
        <v>0.10638297870000001</v>
      </c>
      <c r="F206" s="222">
        <v>0.10638297870000001</v>
      </c>
      <c r="G206" s="222">
        <v>0</v>
      </c>
      <c r="H206" s="222">
        <v>0</v>
      </c>
      <c r="I206" s="222">
        <v>8.9858769999999998E-4</v>
      </c>
      <c r="J206" s="222">
        <v>8.5640049999999995E-4</v>
      </c>
      <c r="K206" s="222">
        <v>3.8194700599999999E-2</v>
      </c>
      <c r="L206" s="222">
        <v>3.8093733099999999E-2</v>
      </c>
      <c r="M206" s="222">
        <v>1.6430341889</v>
      </c>
      <c r="N206" s="222">
        <v>1.6430341889</v>
      </c>
      <c r="O206" s="222">
        <v>2.0792403000000001E-3</v>
      </c>
      <c r="P206" s="222">
        <v>2.0731539000000002E-3</v>
      </c>
      <c r="Q206" s="222">
        <v>5.9101654999999999E-3</v>
      </c>
      <c r="R206" s="222">
        <v>5.9101654999999999E-3</v>
      </c>
      <c r="S206" s="222">
        <v>0</v>
      </c>
      <c r="T206" s="222">
        <v>0</v>
      </c>
      <c r="U206" s="222">
        <v>1.68748E-5</v>
      </c>
      <c r="V206" s="222">
        <v>8.4373999999999999E-6</v>
      </c>
      <c r="W206" s="222">
        <v>4.0891739999999999E-4</v>
      </c>
      <c r="X206" s="222">
        <v>3.988207E-4</v>
      </c>
      <c r="Y206" s="222">
        <v>7.1525486000000001E-3</v>
      </c>
      <c r="Z206" s="222">
        <v>7.1525486000000001E-3</v>
      </c>
      <c r="AA206" s="222">
        <v>5.9755012999999999E-3</v>
      </c>
      <c r="AB206" s="222">
        <v>5.9755012999999999E-3</v>
      </c>
      <c r="AC206" s="222">
        <v>0</v>
      </c>
      <c r="AD206" s="222">
        <v>0</v>
      </c>
      <c r="AE206" s="222">
        <v>0</v>
      </c>
      <c r="AF206" s="222">
        <v>0</v>
      </c>
      <c r="AG206" s="222">
        <v>0</v>
      </c>
      <c r="AH206" s="222">
        <v>0</v>
      </c>
      <c r="AI206" s="222">
        <v>7.5195371999999998E-3</v>
      </c>
      <c r="AJ206" s="222">
        <v>7.5195371999999998E-3</v>
      </c>
      <c r="AK206" s="222">
        <v>1.7752800999999999E-2</v>
      </c>
      <c r="AL206" s="222">
        <v>1.7752800999999999E-2</v>
      </c>
      <c r="AM206" s="222">
        <v>73</v>
      </c>
      <c r="AN206" s="222">
        <v>68</v>
      </c>
      <c r="AO206" s="222" t="s">
        <v>250</v>
      </c>
      <c r="AP206" s="96"/>
      <c r="AQ206" s="67"/>
      <c r="AR206" s="82"/>
      <c r="AS206" s="82"/>
      <c r="AT206" s="80"/>
      <c r="AU206" s="82"/>
      <c r="AV206" s="82"/>
      <c r="AW206" s="82"/>
      <c r="AX206" s="82"/>
      <c r="AY206" s="82"/>
      <c r="AZ206" s="82"/>
      <c r="BA206" s="82"/>
      <c r="BB206" s="82"/>
      <c r="BC206" s="82"/>
      <c r="BD206" s="82"/>
      <c r="BE206" s="82"/>
      <c r="BF206" s="82"/>
      <c r="BG206" s="82"/>
      <c r="BH206" s="82"/>
      <c r="BI206" s="82"/>
      <c r="BJ206" s="82"/>
      <c r="BK206" s="82"/>
      <c r="BL206" s="82"/>
      <c r="BM206" s="82"/>
      <c r="BN206" s="82"/>
      <c r="BO206" s="82"/>
      <c r="BP206" s="82"/>
      <c r="BQ206" s="82"/>
      <c r="BR206" s="82"/>
      <c r="BS206" s="82"/>
      <c r="BT206" s="82"/>
      <c r="BU206" s="82"/>
      <c r="BV206" s="82"/>
      <c r="BW206" s="82"/>
      <c r="BX206" s="80"/>
      <c r="BY206" s="80"/>
      <c r="BZ206" s="84"/>
      <c r="CA206" s="84"/>
      <c r="CD206" s="141"/>
    </row>
    <row r="207" spans="2:82" s="150" customFormat="1" ht="12.75" customHeight="1" x14ac:dyDescent="0.2">
      <c r="B207" s="217">
        <f t="shared" ref="B207:B270" si="3">B206+1</f>
        <v>42746</v>
      </c>
      <c r="C207" s="222">
        <v>0.436004277</v>
      </c>
      <c r="D207" s="222">
        <v>0.43588052179999998</v>
      </c>
      <c r="E207" s="222">
        <v>0</v>
      </c>
      <c r="F207" s="222">
        <v>0</v>
      </c>
      <c r="G207" s="222">
        <v>0</v>
      </c>
      <c r="H207" s="222">
        <v>0</v>
      </c>
      <c r="I207" s="222">
        <v>0.42226230329999997</v>
      </c>
      <c r="J207" s="222">
        <v>0.42202605469999999</v>
      </c>
      <c r="K207" s="222">
        <v>0.32480787449999998</v>
      </c>
      <c r="L207" s="222">
        <v>0.3247573909</v>
      </c>
      <c r="M207" s="222">
        <v>0.66673647680000003</v>
      </c>
      <c r="N207" s="222">
        <v>0.66673647680000003</v>
      </c>
      <c r="O207" s="222">
        <v>5.4107414999999999E-3</v>
      </c>
      <c r="P207" s="222">
        <v>5.4066838999999997E-3</v>
      </c>
      <c r="Q207" s="222">
        <v>0</v>
      </c>
      <c r="R207" s="222">
        <v>0</v>
      </c>
      <c r="S207" s="222">
        <v>0</v>
      </c>
      <c r="T207" s="222">
        <v>0</v>
      </c>
      <c r="U207" s="222">
        <v>5.1700488000000003E-3</v>
      </c>
      <c r="V207" s="222">
        <v>5.1658301000000002E-3</v>
      </c>
      <c r="W207" s="222">
        <v>4.962541E-3</v>
      </c>
      <c r="X207" s="222">
        <v>4.9524443E-3</v>
      </c>
      <c r="Y207" s="222">
        <v>7.6638050000000001E-3</v>
      </c>
      <c r="Z207" s="222">
        <v>7.6638050000000001E-3</v>
      </c>
      <c r="AA207" s="222">
        <v>1.09812485E-2</v>
      </c>
      <c r="AB207" s="222">
        <v>1.09812485E-2</v>
      </c>
      <c r="AC207" s="222">
        <v>0</v>
      </c>
      <c r="AD207" s="222">
        <v>0</v>
      </c>
      <c r="AE207" s="222">
        <v>0</v>
      </c>
      <c r="AF207" s="222">
        <v>0</v>
      </c>
      <c r="AG207" s="222">
        <v>4.6732939000000001E-3</v>
      </c>
      <c r="AH207" s="222">
        <v>4.6732939000000001E-3</v>
      </c>
      <c r="AI207" s="222">
        <v>1.9735314300000001E-2</v>
      </c>
      <c r="AJ207" s="222">
        <v>1.9735314300000001E-2</v>
      </c>
      <c r="AK207" s="222">
        <v>1.89608587E-2</v>
      </c>
      <c r="AL207" s="222">
        <v>1.89608587E-2</v>
      </c>
      <c r="AM207" s="222">
        <v>125</v>
      </c>
      <c r="AN207" s="222">
        <v>108</v>
      </c>
      <c r="AO207" s="222" t="s">
        <v>250</v>
      </c>
      <c r="AP207" s="96"/>
      <c r="AQ207" s="67"/>
      <c r="AR207" s="82"/>
      <c r="AS207" s="82"/>
      <c r="AT207" s="80"/>
      <c r="AU207" s="82"/>
      <c r="AV207" s="82"/>
      <c r="AW207" s="82"/>
      <c r="AX207" s="82"/>
      <c r="AY207" s="82"/>
      <c r="AZ207" s="82"/>
      <c r="BA207" s="82"/>
      <c r="BB207" s="82"/>
      <c r="BC207" s="82"/>
      <c r="BD207" s="82"/>
      <c r="BE207" s="82"/>
      <c r="BF207" s="82"/>
      <c r="BG207" s="82"/>
      <c r="BH207" s="82"/>
      <c r="BI207" s="82"/>
      <c r="BJ207" s="82"/>
      <c r="BK207" s="82"/>
      <c r="BL207" s="82"/>
      <c r="BM207" s="82"/>
      <c r="BN207" s="82"/>
      <c r="BO207" s="82"/>
      <c r="BP207" s="82"/>
      <c r="BQ207" s="82"/>
      <c r="BR207" s="82"/>
      <c r="BS207" s="82"/>
      <c r="BT207" s="82"/>
      <c r="BU207" s="82"/>
      <c r="BV207" s="82"/>
      <c r="BW207" s="82"/>
      <c r="BX207" s="80"/>
      <c r="BY207" s="80"/>
      <c r="BZ207" s="84"/>
      <c r="CA207" s="84"/>
      <c r="CD207" s="141"/>
    </row>
    <row r="208" spans="2:82" s="150" customFormat="1" ht="12.75" customHeight="1" x14ac:dyDescent="0.2">
      <c r="B208" s="217">
        <f t="shared" si="3"/>
        <v>42747</v>
      </c>
      <c r="C208" s="222">
        <v>0.52095047549999995</v>
      </c>
      <c r="D208" s="222">
        <v>0.52090989990000003</v>
      </c>
      <c r="E208" s="222">
        <v>0</v>
      </c>
      <c r="F208" s="222">
        <v>0</v>
      </c>
      <c r="G208" s="222">
        <v>0</v>
      </c>
      <c r="H208" s="222">
        <v>0</v>
      </c>
      <c r="I208" s="222">
        <v>0.62238556759999997</v>
      </c>
      <c r="J208" s="222">
        <v>0.62238556759999997</v>
      </c>
      <c r="K208" s="222">
        <v>0.54042146710000005</v>
      </c>
      <c r="L208" s="222">
        <v>0.54032049959999995</v>
      </c>
      <c r="M208" s="222">
        <v>0.44956040069999997</v>
      </c>
      <c r="N208" s="222">
        <v>0.44947972889999999</v>
      </c>
      <c r="O208" s="222">
        <v>8.1957414999999992E-3</v>
      </c>
      <c r="P208" s="222">
        <v>8.1916838999999998E-3</v>
      </c>
      <c r="Q208" s="222">
        <v>0</v>
      </c>
      <c r="R208" s="222">
        <v>0</v>
      </c>
      <c r="S208" s="222">
        <v>0</v>
      </c>
      <c r="T208" s="222">
        <v>0</v>
      </c>
      <c r="U208" s="222">
        <v>1.3148187299999999E-2</v>
      </c>
      <c r="V208" s="222">
        <v>1.3148187299999999E-2</v>
      </c>
      <c r="W208" s="222">
        <v>6.2208456000000002E-3</v>
      </c>
      <c r="X208" s="222">
        <v>6.2107489000000002E-3</v>
      </c>
      <c r="Y208" s="222">
        <v>2.4766190999999998E-3</v>
      </c>
      <c r="Z208" s="222">
        <v>2.4685519000000001E-3</v>
      </c>
      <c r="AA208" s="222">
        <v>1.66866694E-2</v>
      </c>
      <c r="AB208" s="222">
        <v>1.66866694E-2</v>
      </c>
      <c r="AC208" s="222">
        <v>0</v>
      </c>
      <c r="AD208" s="222">
        <v>0</v>
      </c>
      <c r="AE208" s="222">
        <v>0</v>
      </c>
      <c r="AF208" s="222">
        <v>0</v>
      </c>
      <c r="AG208" s="222">
        <v>9.1831123000000008E-3</v>
      </c>
      <c r="AH208" s="222">
        <v>9.1831123000000008E-3</v>
      </c>
      <c r="AI208" s="222">
        <v>2.5061337699999998E-2</v>
      </c>
      <c r="AJ208" s="222">
        <v>2.5061337699999998E-2</v>
      </c>
      <c r="AK208" s="222">
        <v>2.8768512199999999E-2</v>
      </c>
      <c r="AL208" s="222">
        <v>2.8768512199999999E-2</v>
      </c>
      <c r="AM208" s="222">
        <v>108</v>
      </c>
      <c r="AN208" s="222">
        <v>104</v>
      </c>
      <c r="AO208" s="222" t="s">
        <v>250</v>
      </c>
      <c r="AP208" s="96"/>
      <c r="AQ208" s="67"/>
      <c r="AR208" s="82"/>
      <c r="AS208" s="82"/>
      <c r="AT208" s="80"/>
      <c r="AU208" s="82"/>
      <c r="AV208" s="82"/>
      <c r="AW208" s="82"/>
      <c r="AX208" s="82"/>
      <c r="AY208" s="82"/>
      <c r="AZ208" s="82"/>
      <c r="BA208" s="82"/>
      <c r="BB208" s="82"/>
      <c r="BC208" s="82"/>
      <c r="BD208" s="82"/>
      <c r="BE208" s="82"/>
      <c r="BF208" s="82"/>
      <c r="BG208" s="82"/>
      <c r="BH208" s="82"/>
      <c r="BI208" s="82"/>
      <c r="BJ208" s="82"/>
      <c r="BK208" s="82"/>
      <c r="BL208" s="82"/>
      <c r="BM208" s="82"/>
      <c r="BN208" s="82"/>
      <c r="BO208" s="82"/>
      <c r="BP208" s="82"/>
      <c r="BQ208" s="82"/>
      <c r="BR208" s="82"/>
      <c r="BS208" s="82"/>
      <c r="BT208" s="82"/>
      <c r="BU208" s="82"/>
      <c r="BV208" s="82"/>
      <c r="BW208" s="82"/>
      <c r="BX208" s="80"/>
      <c r="BY208" s="80"/>
      <c r="BZ208" s="84"/>
      <c r="CA208" s="84"/>
      <c r="CD208" s="141"/>
    </row>
    <row r="209" spans="2:82" s="150" customFormat="1" ht="12.75" customHeight="1" x14ac:dyDescent="0.2">
      <c r="B209" s="217">
        <f t="shared" si="3"/>
        <v>42748</v>
      </c>
      <c r="C209" s="222">
        <v>0.26392319819999999</v>
      </c>
      <c r="D209" s="222">
        <v>0.23121884779999999</v>
      </c>
      <c r="E209" s="222">
        <v>0</v>
      </c>
      <c r="F209" s="222">
        <v>0</v>
      </c>
      <c r="G209" s="222">
        <v>0</v>
      </c>
      <c r="H209" s="222">
        <v>0</v>
      </c>
      <c r="I209" s="222">
        <v>0.364859973</v>
      </c>
      <c r="J209" s="222">
        <v>0.29715679950000001</v>
      </c>
      <c r="K209" s="222">
        <v>0.22291711780000001</v>
      </c>
      <c r="L209" s="222">
        <v>0.22291711780000001</v>
      </c>
      <c r="M209" s="222">
        <v>0.1736537457</v>
      </c>
      <c r="N209" s="222">
        <v>0.17307291</v>
      </c>
      <c r="O209" s="222">
        <v>2.5600600999999999E-3</v>
      </c>
      <c r="P209" s="222">
        <v>2.2471216000000001E-3</v>
      </c>
      <c r="Q209" s="222">
        <v>0</v>
      </c>
      <c r="R209" s="222">
        <v>0</v>
      </c>
      <c r="S209" s="222">
        <v>0</v>
      </c>
      <c r="T209" s="222">
        <v>0</v>
      </c>
      <c r="U209" s="222">
        <v>3.0675411000000001E-3</v>
      </c>
      <c r="V209" s="222">
        <v>2.4210213999999999E-3</v>
      </c>
      <c r="W209" s="222">
        <v>2.5999070999999999E-3</v>
      </c>
      <c r="X209" s="222">
        <v>2.5999070999999999E-3</v>
      </c>
      <c r="Y209" s="222">
        <v>2.2366208999999998E-3</v>
      </c>
      <c r="Z209" s="222">
        <v>2.2285537000000001E-3</v>
      </c>
      <c r="AA209" s="222">
        <v>1.63070347E-2</v>
      </c>
      <c r="AB209" s="222">
        <v>1.63070347E-2</v>
      </c>
      <c r="AC209" s="222">
        <v>0</v>
      </c>
      <c r="AD209" s="222">
        <v>0</v>
      </c>
      <c r="AE209" s="222">
        <v>0</v>
      </c>
      <c r="AF209" s="222">
        <v>0</v>
      </c>
      <c r="AG209" s="222">
        <v>7.1212098000000001E-3</v>
      </c>
      <c r="AH209" s="222">
        <v>7.1212098000000001E-3</v>
      </c>
      <c r="AI209" s="222">
        <v>1.3263312500000001E-2</v>
      </c>
      <c r="AJ209" s="222">
        <v>1.3263312500000001E-2</v>
      </c>
      <c r="AK209" s="222">
        <v>4.0628250599999999E-2</v>
      </c>
      <c r="AL209" s="222">
        <v>4.0628250599999999E-2</v>
      </c>
      <c r="AM209" s="222">
        <v>169</v>
      </c>
      <c r="AN209" s="222">
        <v>141</v>
      </c>
      <c r="AO209" s="222" t="s">
        <v>250</v>
      </c>
      <c r="AP209" s="96"/>
      <c r="AQ209" s="67"/>
      <c r="AR209" s="82"/>
      <c r="AS209" s="82"/>
      <c r="AT209" s="80"/>
      <c r="AU209" s="82"/>
      <c r="AV209" s="82"/>
      <c r="AW209" s="82"/>
      <c r="AX209" s="82"/>
      <c r="AY209" s="82"/>
      <c r="AZ209" s="82"/>
      <c r="BA209" s="82"/>
      <c r="BB209" s="82"/>
      <c r="BC209" s="82"/>
      <c r="BD209" s="82"/>
      <c r="BE209" s="82"/>
      <c r="BF209" s="82"/>
      <c r="BG209" s="82"/>
      <c r="BH209" s="82"/>
      <c r="BI209" s="82"/>
      <c r="BJ209" s="82"/>
      <c r="BK209" s="82"/>
      <c r="BL209" s="82"/>
      <c r="BM209" s="82"/>
      <c r="BN209" s="82"/>
      <c r="BO209" s="82"/>
      <c r="BP209" s="82"/>
      <c r="BQ209" s="82"/>
      <c r="BR209" s="82"/>
      <c r="BS209" s="82"/>
      <c r="BT209" s="82"/>
      <c r="BU209" s="82"/>
      <c r="BV209" s="82"/>
      <c r="BW209" s="82"/>
      <c r="BX209" s="80"/>
      <c r="BY209" s="80"/>
      <c r="BZ209" s="84"/>
      <c r="CA209" s="84"/>
      <c r="CD209" s="141"/>
    </row>
    <row r="210" spans="2:82" s="150" customFormat="1" ht="12.75" customHeight="1" x14ac:dyDescent="0.2">
      <c r="B210" s="217">
        <f t="shared" si="3"/>
        <v>42749</v>
      </c>
      <c r="C210" s="222">
        <v>0.70805147260000001</v>
      </c>
      <c r="D210" s="222">
        <v>0.70796017749999995</v>
      </c>
      <c r="E210" s="222">
        <v>0</v>
      </c>
      <c r="F210" s="222">
        <v>0</v>
      </c>
      <c r="G210" s="222">
        <v>0</v>
      </c>
      <c r="H210" s="222">
        <v>0</v>
      </c>
      <c r="I210" s="222">
        <v>0.1075563501</v>
      </c>
      <c r="J210" s="222">
        <v>0.10740869459999999</v>
      </c>
      <c r="K210" s="222">
        <v>1.4549479321000001</v>
      </c>
      <c r="L210" s="222">
        <v>1.4549479321000001</v>
      </c>
      <c r="M210" s="222">
        <v>1.4473185259000001</v>
      </c>
      <c r="N210" s="222">
        <v>1.4472378540999999</v>
      </c>
      <c r="O210" s="222">
        <v>8.8515426999999994E-3</v>
      </c>
      <c r="P210" s="222">
        <v>8.8413986999999992E-3</v>
      </c>
      <c r="Q210" s="222">
        <v>0</v>
      </c>
      <c r="R210" s="222">
        <v>0</v>
      </c>
      <c r="S210" s="222">
        <v>0</v>
      </c>
      <c r="T210" s="222">
        <v>0</v>
      </c>
      <c r="U210" s="222">
        <v>1.0209315E-3</v>
      </c>
      <c r="V210" s="222">
        <v>1.0040566999999999E-3</v>
      </c>
      <c r="W210" s="222">
        <v>2.0372670200000002E-2</v>
      </c>
      <c r="X210" s="222">
        <v>2.0372670200000002E-2</v>
      </c>
      <c r="Y210" s="222">
        <v>1.6967261000000001E-2</v>
      </c>
      <c r="Z210" s="222">
        <v>1.6959193800000001E-2</v>
      </c>
      <c r="AA210" s="222">
        <v>2.95856166E-2</v>
      </c>
      <c r="AB210" s="222">
        <v>2.95856166E-2</v>
      </c>
      <c r="AC210" s="222">
        <v>0</v>
      </c>
      <c r="AD210" s="222">
        <v>0</v>
      </c>
      <c r="AE210" s="222">
        <v>0</v>
      </c>
      <c r="AF210" s="222">
        <v>0</v>
      </c>
      <c r="AG210" s="222">
        <v>6.0807665000000002E-3</v>
      </c>
      <c r="AH210" s="222">
        <v>6.0807665000000002E-3</v>
      </c>
      <c r="AI210" s="222">
        <v>4.44823913E-2</v>
      </c>
      <c r="AJ210" s="222">
        <v>4.44823913E-2</v>
      </c>
      <c r="AK210" s="222">
        <v>7.0474737499999995E-2</v>
      </c>
      <c r="AL210" s="222">
        <v>7.0474737499999995E-2</v>
      </c>
      <c r="AM210" s="222">
        <v>134</v>
      </c>
      <c r="AN210" s="222">
        <v>120</v>
      </c>
      <c r="AO210" s="222" t="s">
        <v>250</v>
      </c>
      <c r="AP210" s="96"/>
      <c r="AQ210" s="67"/>
      <c r="AR210" s="82"/>
      <c r="AS210" s="82"/>
      <c r="AT210" s="80"/>
      <c r="AU210" s="82"/>
      <c r="AV210" s="82"/>
      <c r="AW210" s="82"/>
      <c r="AX210" s="82"/>
      <c r="AY210" s="82"/>
      <c r="AZ210" s="82"/>
      <c r="BA210" s="82"/>
      <c r="BB210" s="82"/>
      <c r="BC210" s="82"/>
      <c r="BD210" s="82"/>
      <c r="BE210" s="82"/>
      <c r="BF210" s="82"/>
      <c r="BG210" s="82"/>
      <c r="BH210" s="82"/>
      <c r="BI210" s="82"/>
      <c r="BJ210" s="82"/>
      <c r="BK210" s="82"/>
      <c r="BL210" s="82"/>
      <c r="BM210" s="82"/>
      <c r="BN210" s="82"/>
      <c r="BO210" s="82"/>
      <c r="BP210" s="82"/>
      <c r="BQ210" s="82"/>
      <c r="BR210" s="82"/>
      <c r="BS210" s="82"/>
      <c r="BT210" s="82"/>
      <c r="BU210" s="82"/>
      <c r="BV210" s="82"/>
      <c r="BW210" s="82"/>
      <c r="BX210" s="80"/>
      <c r="BY210" s="80"/>
      <c r="BZ210" s="84"/>
      <c r="CA210" s="84"/>
      <c r="CD210" s="141"/>
    </row>
    <row r="211" spans="2:82" s="150" customFormat="1" ht="12.75" customHeight="1" x14ac:dyDescent="0.2">
      <c r="B211" s="217">
        <f t="shared" si="3"/>
        <v>42750</v>
      </c>
      <c r="C211" s="222">
        <v>0.16949020479999999</v>
      </c>
      <c r="D211" s="222">
        <v>0.16892214829999999</v>
      </c>
      <c r="E211" s="222">
        <v>0</v>
      </c>
      <c r="F211" s="222">
        <v>0</v>
      </c>
      <c r="G211" s="222">
        <v>0</v>
      </c>
      <c r="H211" s="222">
        <v>0</v>
      </c>
      <c r="I211" s="222">
        <v>0.17134631380000001</v>
      </c>
      <c r="J211" s="222">
        <v>0.17024944580000001</v>
      </c>
      <c r="K211" s="222">
        <v>0.41658840539999997</v>
      </c>
      <c r="L211" s="222">
        <v>0.41638647039999999</v>
      </c>
      <c r="M211" s="222">
        <v>1.34540219E-2</v>
      </c>
      <c r="N211" s="222">
        <v>1.34540219E-2</v>
      </c>
      <c r="O211" s="222">
        <v>4.0385292999999996E-3</v>
      </c>
      <c r="P211" s="222">
        <v>4.0324428999999997E-3</v>
      </c>
      <c r="Q211" s="222">
        <v>0</v>
      </c>
      <c r="R211" s="222">
        <v>0</v>
      </c>
      <c r="S211" s="222">
        <v>0</v>
      </c>
      <c r="T211" s="222">
        <v>0</v>
      </c>
      <c r="U211" s="222">
        <v>5.7242839999999996E-3</v>
      </c>
      <c r="V211" s="222">
        <v>5.7200653000000004E-3</v>
      </c>
      <c r="W211" s="222">
        <v>5.9154196999999997E-3</v>
      </c>
      <c r="X211" s="222">
        <v>5.8952262999999996E-3</v>
      </c>
      <c r="Y211" s="222">
        <v>3.8621549999999998E-4</v>
      </c>
      <c r="Z211" s="222">
        <v>3.8621549999999998E-4</v>
      </c>
      <c r="AA211" s="222">
        <v>2.2528271400000001E-2</v>
      </c>
      <c r="AB211" s="222">
        <v>2.2528271400000001E-2</v>
      </c>
      <c r="AC211" s="222">
        <v>0</v>
      </c>
      <c r="AD211" s="222">
        <v>0</v>
      </c>
      <c r="AE211" s="222">
        <v>0</v>
      </c>
      <c r="AF211" s="222">
        <v>0</v>
      </c>
      <c r="AG211" s="222">
        <v>8.6325684000000003E-3</v>
      </c>
      <c r="AH211" s="222">
        <v>8.6325684000000003E-3</v>
      </c>
      <c r="AI211" s="222">
        <v>6.3213081300000001E-2</v>
      </c>
      <c r="AJ211" s="222">
        <v>6.3213081300000001E-2</v>
      </c>
      <c r="AK211" s="222">
        <v>2.2566880599999999E-2</v>
      </c>
      <c r="AL211" s="222">
        <v>2.2566880599999999E-2</v>
      </c>
      <c r="AM211" s="222">
        <v>44</v>
      </c>
      <c r="AN211" s="222">
        <v>42</v>
      </c>
      <c r="AO211" s="222" t="s">
        <v>250</v>
      </c>
      <c r="AP211" s="96"/>
      <c r="AQ211" s="67"/>
      <c r="AR211" s="82"/>
      <c r="AS211" s="82"/>
      <c r="AT211" s="80"/>
      <c r="AU211" s="82"/>
      <c r="AV211" s="82"/>
      <c r="AW211" s="82"/>
      <c r="AX211" s="82"/>
      <c r="AY211" s="82"/>
      <c r="AZ211" s="82"/>
      <c r="BA211" s="82"/>
      <c r="BB211" s="82"/>
      <c r="BC211" s="82"/>
      <c r="BD211" s="82"/>
      <c r="BE211" s="82"/>
      <c r="BF211" s="82"/>
      <c r="BG211" s="82"/>
      <c r="BH211" s="82"/>
      <c r="BI211" s="82"/>
      <c r="BJ211" s="82"/>
      <c r="BK211" s="82"/>
      <c r="BL211" s="82"/>
      <c r="BM211" s="82"/>
      <c r="BN211" s="82"/>
      <c r="BO211" s="82"/>
      <c r="BP211" s="82"/>
      <c r="BQ211" s="82"/>
      <c r="BR211" s="82"/>
      <c r="BS211" s="82"/>
      <c r="BT211" s="82"/>
      <c r="BU211" s="82"/>
      <c r="BV211" s="82"/>
      <c r="BW211" s="82"/>
      <c r="BX211" s="80"/>
      <c r="BY211" s="80"/>
      <c r="BZ211" s="84"/>
      <c r="CA211" s="84"/>
      <c r="CD211" s="141"/>
    </row>
    <row r="212" spans="2:82" s="150" customFormat="1" ht="12.75" customHeight="1" x14ac:dyDescent="0.2">
      <c r="B212" s="217">
        <f t="shared" si="3"/>
        <v>42751</v>
      </c>
      <c r="C212" s="222">
        <v>0.133013833</v>
      </c>
      <c r="D212" s="222">
        <v>0.12278197590000001</v>
      </c>
      <c r="E212" s="222">
        <v>0</v>
      </c>
      <c r="F212" s="222">
        <v>0</v>
      </c>
      <c r="G212" s="222">
        <v>3.2929057999999999E-3</v>
      </c>
      <c r="H212" s="222">
        <v>3.2929057999999999E-3</v>
      </c>
      <c r="I212" s="222">
        <v>2.0431324099999999E-2</v>
      </c>
      <c r="J212" s="222">
        <v>2.0431324099999999E-2</v>
      </c>
      <c r="K212" s="222">
        <v>0.24128669729999999</v>
      </c>
      <c r="L212" s="222">
        <v>0.24128669729999999</v>
      </c>
      <c r="M212" s="222">
        <v>0.29660632209999999</v>
      </c>
      <c r="N212" s="222">
        <v>0.2559206436</v>
      </c>
      <c r="O212" s="222">
        <v>4.9355010999999997E-3</v>
      </c>
      <c r="P212" s="222">
        <v>4.9271324E-3</v>
      </c>
      <c r="Q212" s="222">
        <v>0</v>
      </c>
      <c r="R212" s="222">
        <v>0</v>
      </c>
      <c r="S212" s="222">
        <v>5.8801899999999997E-5</v>
      </c>
      <c r="T212" s="222">
        <v>5.8801899999999997E-5</v>
      </c>
      <c r="U212" s="222">
        <v>1.7507699999999999E-4</v>
      </c>
      <c r="V212" s="222">
        <v>1.7507699999999999E-4</v>
      </c>
      <c r="W212" s="222">
        <v>4.3327579000000003E-3</v>
      </c>
      <c r="X212" s="222">
        <v>4.3327579000000003E-3</v>
      </c>
      <c r="Y212" s="222">
        <v>1.5820715400000001E-2</v>
      </c>
      <c r="Z212" s="222">
        <v>1.5787438300000001E-2</v>
      </c>
      <c r="AA212" s="222">
        <v>3.9459661E-3</v>
      </c>
      <c r="AB212" s="222">
        <v>3.9459661E-3</v>
      </c>
      <c r="AC212" s="222">
        <v>0</v>
      </c>
      <c r="AD212" s="222">
        <v>0</v>
      </c>
      <c r="AE212" s="222">
        <v>0</v>
      </c>
      <c r="AF212" s="222">
        <v>0</v>
      </c>
      <c r="AG212" s="222">
        <v>0</v>
      </c>
      <c r="AH212" s="222">
        <v>0</v>
      </c>
      <c r="AI212" s="222">
        <v>5.9835725999999997E-3</v>
      </c>
      <c r="AJ212" s="222">
        <v>5.9835725999999997E-3</v>
      </c>
      <c r="AK212" s="222">
        <v>1.0909829899999999E-2</v>
      </c>
      <c r="AL212" s="222">
        <v>1.0909829899999999E-2</v>
      </c>
      <c r="AM212" s="222">
        <v>126</v>
      </c>
      <c r="AN212" s="222">
        <v>118</v>
      </c>
      <c r="AO212" s="222" t="s">
        <v>250</v>
      </c>
      <c r="AP212" s="96"/>
      <c r="AQ212" s="67"/>
      <c r="AR212" s="82"/>
      <c r="AS212" s="82"/>
      <c r="AT212" s="80"/>
      <c r="AU212" s="82"/>
      <c r="AV212" s="82"/>
      <c r="AW212" s="82"/>
      <c r="AX212" s="82"/>
      <c r="AY212" s="82"/>
      <c r="AZ212" s="82"/>
      <c r="BA212" s="82"/>
      <c r="BB212" s="82"/>
      <c r="BC212" s="82"/>
      <c r="BD212" s="82"/>
      <c r="BE212" s="82"/>
      <c r="BF212" s="82"/>
      <c r="BG212" s="82"/>
      <c r="BH212" s="82"/>
      <c r="BI212" s="82"/>
      <c r="BJ212" s="82"/>
      <c r="BK212" s="82"/>
      <c r="BL212" s="82"/>
      <c r="BM212" s="82"/>
      <c r="BN212" s="82"/>
      <c r="BO212" s="82"/>
      <c r="BP212" s="82"/>
      <c r="BQ212" s="82"/>
      <c r="BR212" s="82"/>
      <c r="BS212" s="82"/>
      <c r="BT212" s="82"/>
      <c r="BU212" s="82"/>
      <c r="BV212" s="82"/>
      <c r="BW212" s="82"/>
      <c r="BX212" s="80"/>
      <c r="BY212" s="80"/>
      <c r="BZ212" s="84"/>
      <c r="CA212" s="84"/>
      <c r="CD212" s="141"/>
    </row>
    <row r="213" spans="2:82" s="150" customFormat="1" ht="12.75" customHeight="1" x14ac:dyDescent="0.2">
      <c r="B213" s="217">
        <f t="shared" si="3"/>
        <v>42752</v>
      </c>
      <c r="C213" s="222">
        <v>0.46095100770000003</v>
      </c>
      <c r="D213" s="222">
        <v>0.45751730089999998</v>
      </c>
      <c r="E213" s="222">
        <v>0</v>
      </c>
      <c r="F213" s="222">
        <v>0</v>
      </c>
      <c r="G213" s="222">
        <v>0</v>
      </c>
      <c r="H213" s="222">
        <v>0</v>
      </c>
      <c r="I213" s="222">
        <v>0.1145046027</v>
      </c>
      <c r="J213" s="222">
        <v>0.1081237666</v>
      </c>
      <c r="K213" s="222">
        <v>0.51299320439999996</v>
      </c>
      <c r="L213" s="222">
        <v>0.51299320439999996</v>
      </c>
      <c r="M213" s="222">
        <v>1.2040788227000001</v>
      </c>
      <c r="N213" s="222">
        <v>1.2026267333</v>
      </c>
      <c r="O213" s="222">
        <v>3.8490922999999998E-3</v>
      </c>
      <c r="P213" s="222">
        <v>3.5402113999999998E-3</v>
      </c>
      <c r="Q213" s="222">
        <v>0</v>
      </c>
      <c r="R213" s="222">
        <v>0</v>
      </c>
      <c r="S213" s="222">
        <v>0</v>
      </c>
      <c r="T213" s="222">
        <v>0</v>
      </c>
      <c r="U213" s="222">
        <v>9.9192779999999993E-4</v>
      </c>
      <c r="V213" s="222">
        <v>3.5384549999999999E-4</v>
      </c>
      <c r="W213" s="222">
        <v>1.19797659E-2</v>
      </c>
      <c r="X213" s="222">
        <v>1.19797659E-2</v>
      </c>
      <c r="Y213" s="222">
        <v>3.8369445999999999E-3</v>
      </c>
      <c r="Z213" s="222">
        <v>3.8288774000000002E-3</v>
      </c>
      <c r="AA213" s="222">
        <v>9.7553615000000003E-3</v>
      </c>
      <c r="AB213" s="222">
        <v>9.7553615000000003E-3</v>
      </c>
      <c r="AC213" s="222">
        <v>0</v>
      </c>
      <c r="AD213" s="222">
        <v>0</v>
      </c>
      <c r="AE213" s="222">
        <v>0</v>
      </c>
      <c r="AF213" s="222">
        <v>0</v>
      </c>
      <c r="AG213" s="222">
        <v>6.0222315999999996E-3</v>
      </c>
      <c r="AH213" s="222">
        <v>6.0222315999999996E-3</v>
      </c>
      <c r="AI213" s="222">
        <v>1.6041174500000002E-2</v>
      </c>
      <c r="AJ213" s="222">
        <v>1.6041174500000002E-2</v>
      </c>
      <c r="AK213" s="222">
        <v>1.4458373199999999E-2</v>
      </c>
      <c r="AL213" s="222">
        <v>1.4458373199999999E-2</v>
      </c>
      <c r="AM213" s="222">
        <v>123</v>
      </c>
      <c r="AN213" s="222">
        <v>110</v>
      </c>
      <c r="AO213" s="222" t="s">
        <v>250</v>
      </c>
      <c r="AP213" s="96"/>
      <c r="AQ213" s="67"/>
      <c r="AR213" s="82"/>
      <c r="AS213" s="82"/>
      <c r="AT213" s="80"/>
      <c r="AU213" s="82"/>
      <c r="AV213" s="82"/>
      <c r="AW213" s="82"/>
      <c r="AX213" s="82"/>
      <c r="AY213" s="82"/>
      <c r="AZ213" s="82"/>
      <c r="BA213" s="82"/>
      <c r="BB213" s="82"/>
      <c r="BC213" s="82"/>
      <c r="BD213" s="82"/>
      <c r="BE213" s="82"/>
      <c r="BF213" s="82"/>
      <c r="BG213" s="82"/>
      <c r="BH213" s="82"/>
      <c r="BI213" s="82"/>
      <c r="BJ213" s="82"/>
      <c r="BK213" s="82"/>
      <c r="BL213" s="82"/>
      <c r="BM213" s="82"/>
      <c r="BN213" s="82"/>
      <c r="BO213" s="82"/>
      <c r="BP213" s="82"/>
      <c r="BQ213" s="82"/>
      <c r="BR213" s="82"/>
      <c r="BS213" s="82"/>
      <c r="BT213" s="82"/>
      <c r="BU213" s="82"/>
      <c r="BV213" s="82"/>
      <c r="BW213" s="82"/>
      <c r="BX213" s="80"/>
      <c r="BY213" s="80"/>
      <c r="BZ213" s="84"/>
      <c r="CA213" s="84"/>
      <c r="CD213" s="141"/>
    </row>
    <row r="214" spans="2:82" s="150" customFormat="1" ht="12.75" customHeight="1" x14ac:dyDescent="0.2">
      <c r="B214" s="217">
        <f t="shared" si="3"/>
        <v>42753</v>
      </c>
      <c r="C214" s="222">
        <v>0.82634315199999997</v>
      </c>
      <c r="D214" s="222">
        <v>0.82595971359999998</v>
      </c>
      <c r="E214" s="222">
        <v>0</v>
      </c>
      <c r="F214" s="222">
        <v>0</v>
      </c>
      <c r="G214" s="222">
        <v>0</v>
      </c>
      <c r="H214" s="222">
        <v>0</v>
      </c>
      <c r="I214" s="222">
        <v>9.5153449099999995E-2</v>
      </c>
      <c r="J214" s="222">
        <v>9.4356109899999999E-2</v>
      </c>
      <c r="K214" s="222">
        <v>2.2070613548</v>
      </c>
      <c r="L214" s="222">
        <v>2.2070613548</v>
      </c>
      <c r="M214" s="222">
        <v>1.3404779272</v>
      </c>
      <c r="N214" s="222">
        <v>1.3404779272</v>
      </c>
      <c r="O214" s="222">
        <v>6.2034851000000004E-3</v>
      </c>
      <c r="P214" s="222">
        <v>6.2014562999999998E-3</v>
      </c>
      <c r="Q214" s="222">
        <v>0</v>
      </c>
      <c r="R214" s="222">
        <v>0</v>
      </c>
      <c r="S214" s="222">
        <v>0</v>
      </c>
      <c r="T214" s="222">
        <v>0</v>
      </c>
      <c r="U214" s="222">
        <v>3.0786152999999999E-3</v>
      </c>
      <c r="V214" s="222">
        <v>3.0743965999999998E-3</v>
      </c>
      <c r="W214" s="222">
        <v>1.58834131E-2</v>
      </c>
      <c r="X214" s="222">
        <v>1.58834131E-2</v>
      </c>
      <c r="Y214" s="222">
        <v>6.0896997999999999E-3</v>
      </c>
      <c r="Z214" s="222">
        <v>6.0896997999999999E-3</v>
      </c>
      <c r="AA214" s="222">
        <v>1.40959243E-2</v>
      </c>
      <c r="AB214" s="222">
        <v>1.40959243E-2</v>
      </c>
      <c r="AC214" s="222">
        <v>0</v>
      </c>
      <c r="AD214" s="222">
        <v>0</v>
      </c>
      <c r="AE214" s="222">
        <v>0</v>
      </c>
      <c r="AF214" s="222">
        <v>0</v>
      </c>
      <c r="AG214" s="222">
        <v>1.03543361E-2</v>
      </c>
      <c r="AH214" s="222">
        <v>1.03543361E-2</v>
      </c>
      <c r="AI214" s="222">
        <v>3.2444568999999999E-2</v>
      </c>
      <c r="AJ214" s="222">
        <v>3.2444568999999999E-2</v>
      </c>
      <c r="AK214" s="222">
        <v>1.0327985600000001E-2</v>
      </c>
      <c r="AL214" s="222">
        <v>1.0327985600000001E-2</v>
      </c>
      <c r="AM214" s="222">
        <v>99</v>
      </c>
      <c r="AN214" s="222">
        <v>93</v>
      </c>
      <c r="AO214" s="222" t="s">
        <v>250</v>
      </c>
      <c r="AP214" s="96"/>
      <c r="AQ214" s="67"/>
      <c r="AR214" s="82"/>
      <c r="AS214" s="82"/>
      <c r="AT214" s="80"/>
      <c r="AU214" s="82"/>
      <c r="AV214" s="82"/>
      <c r="AW214" s="82"/>
      <c r="AX214" s="82"/>
      <c r="AY214" s="82"/>
      <c r="AZ214" s="82"/>
      <c r="BA214" s="82"/>
      <c r="BB214" s="82"/>
      <c r="BC214" s="82"/>
      <c r="BD214" s="82"/>
      <c r="BE214" s="82"/>
      <c r="BF214" s="82"/>
      <c r="BG214" s="82"/>
      <c r="BH214" s="82"/>
      <c r="BI214" s="82"/>
      <c r="BJ214" s="82"/>
      <c r="BK214" s="82"/>
      <c r="BL214" s="82"/>
      <c r="BM214" s="82"/>
      <c r="BN214" s="82"/>
      <c r="BO214" s="82"/>
      <c r="BP214" s="82"/>
      <c r="BQ214" s="82"/>
      <c r="BR214" s="82"/>
      <c r="BS214" s="82"/>
      <c r="BT214" s="82"/>
      <c r="BU214" s="82"/>
      <c r="BV214" s="82"/>
      <c r="BW214" s="82"/>
      <c r="BX214" s="80"/>
      <c r="BY214" s="80"/>
      <c r="BZ214" s="84"/>
      <c r="CA214" s="84"/>
      <c r="CD214" s="141"/>
    </row>
    <row r="215" spans="2:82" s="150" customFormat="1" ht="12.75" customHeight="1" x14ac:dyDescent="0.2">
      <c r="B215" s="217">
        <f t="shared" si="3"/>
        <v>42754</v>
      </c>
      <c r="C215" s="222">
        <v>5.0029088100000001E-2</v>
      </c>
      <c r="D215" s="222">
        <v>4.9708542199999997E-2</v>
      </c>
      <c r="E215" s="222">
        <v>0</v>
      </c>
      <c r="F215" s="222">
        <v>0</v>
      </c>
      <c r="G215" s="222">
        <v>0</v>
      </c>
      <c r="H215" s="222">
        <v>0</v>
      </c>
      <c r="I215" s="222">
        <v>4.5077149999999998E-3</v>
      </c>
      <c r="J215" s="222">
        <v>4.5077149999999998E-3</v>
      </c>
      <c r="K215" s="222">
        <v>8.2697274900000006E-2</v>
      </c>
      <c r="L215" s="222">
        <v>8.1101994100000005E-2</v>
      </c>
      <c r="M215" s="222">
        <v>0.1242404017</v>
      </c>
      <c r="N215" s="222">
        <v>0.1242404017</v>
      </c>
      <c r="O215" s="222">
        <v>5.8175109999999996E-4</v>
      </c>
      <c r="P215" s="222">
        <v>5.7972229999999996E-4</v>
      </c>
      <c r="Q215" s="222">
        <v>0</v>
      </c>
      <c r="R215" s="222">
        <v>0</v>
      </c>
      <c r="S215" s="222">
        <v>0</v>
      </c>
      <c r="T215" s="222">
        <v>0</v>
      </c>
      <c r="U215" s="222">
        <v>3.4804400000000002E-5</v>
      </c>
      <c r="V215" s="222">
        <v>3.4804400000000002E-5</v>
      </c>
      <c r="W215" s="222">
        <v>1.5687788999999999E-3</v>
      </c>
      <c r="X215" s="222">
        <v>1.5586822000000001E-3</v>
      </c>
      <c r="Y215" s="222">
        <v>9.9326959999999995E-4</v>
      </c>
      <c r="Z215" s="222">
        <v>9.9326959999999995E-4</v>
      </c>
      <c r="AA215" s="222">
        <v>7.7063501500000006E-2</v>
      </c>
      <c r="AB215" s="222">
        <v>7.7063501500000006E-2</v>
      </c>
      <c r="AC215" s="222">
        <v>0</v>
      </c>
      <c r="AD215" s="222">
        <v>0</v>
      </c>
      <c r="AE215" s="222">
        <v>0</v>
      </c>
      <c r="AF215" s="222">
        <v>0</v>
      </c>
      <c r="AG215" s="222">
        <v>0.13805254159999999</v>
      </c>
      <c r="AH215" s="222">
        <v>0.13805254159999999</v>
      </c>
      <c r="AI215" s="222">
        <v>2.95253522E-2</v>
      </c>
      <c r="AJ215" s="222">
        <v>2.95253522E-2</v>
      </c>
      <c r="AK215" s="222">
        <v>1.8854977200000001E-2</v>
      </c>
      <c r="AL215" s="222">
        <v>1.8854977200000001E-2</v>
      </c>
      <c r="AM215" s="222">
        <v>87</v>
      </c>
      <c r="AN215" s="222">
        <v>84</v>
      </c>
      <c r="AO215" s="222" t="s">
        <v>250</v>
      </c>
      <c r="AP215" s="96"/>
      <c r="AQ215" s="67"/>
      <c r="AR215" s="82"/>
      <c r="AS215" s="82"/>
      <c r="AT215" s="80"/>
      <c r="AU215" s="82"/>
      <c r="AV215" s="82"/>
      <c r="AW215" s="82"/>
      <c r="AX215" s="82"/>
      <c r="AY215" s="82"/>
      <c r="AZ215" s="82"/>
      <c r="BA215" s="82"/>
      <c r="BB215" s="82"/>
      <c r="BC215" s="82"/>
      <c r="BD215" s="82"/>
      <c r="BE215" s="82"/>
      <c r="BF215" s="82"/>
      <c r="BG215" s="82"/>
      <c r="BH215" s="82"/>
      <c r="BI215" s="82"/>
      <c r="BJ215" s="82"/>
      <c r="BK215" s="82"/>
      <c r="BL215" s="82"/>
      <c r="BM215" s="82"/>
      <c r="BN215" s="82"/>
      <c r="BO215" s="82"/>
      <c r="BP215" s="82"/>
      <c r="BQ215" s="82"/>
      <c r="BR215" s="82"/>
      <c r="BS215" s="82"/>
      <c r="BT215" s="82"/>
      <c r="BU215" s="82"/>
      <c r="BV215" s="82"/>
      <c r="BW215" s="82"/>
      <c r="BX215" s="80"/>
      <c r="BY215" s="80"/>
      <c r="BZ215" s="84"/>
      <c r="CA215" s="84"/>
      <c r="CD215" s="141"/>
    </row>
    <row r="216" spans="2:82" s="150" customFormat="1" ht="12.75" customHeight="1" x14ac:dyDescent="0.2">
      <c r="B216" s="217">
        <f t="shared" si="3"/>
        <v>42755</v>
      </c>
      <c r="C216" s="222">
        <v>0.91948483839999995</v>
      </c>
      <c r="D216" s="222">
        <v>0.91938339960000004</v>
      </c>
      <c r="E216" s="222">
        <v>0</v>
      </c>
      <c r="F216" s="222">
        <v>0</v>
      </c>
      <c r="G216" s="222">
        <v>0</v>
      </c>
      <c r="H216" s="222">
        <v>0</v>
      </c>
      <c r="I216" s="222">
        <v>0.83772386519999997</v>
      </c>
      <c r="J216" s="222">
        <v>0.83759730349999995</v>
      </c>
      <c r="K216" s="222">
        <v>0.49193739440000001</v>
      </c>
      <c r="L216" s="222">
        <v>0.49183642690000001</v>
      </c>
      <c r="M216" s="222">
        <v>1.6612440306</v>
      </c>
      <c r="N216" s="222">
        <v>1.6611633588000001</v>
      </c>
      <c r="O216" s="222">
        <v>1.4603625199999999E-2</v>
      </c>
      <c r="P216" s="222">
        <v>1.4595510000000001E-2</v>
      </c>
      <c r="Q216" s="222">
        <v>0</v>
      </c>
      <c r="R216" s="222">
        <v>0</v>
      </c>
      <c r="S216" s="222">
        <v>0</v>
      </c>
      <c r="T216" s="222">
        <v>0</v>
      </c>
      <c r="U216" s="222">
        <v>1.46943504E-2</v>
      </c>
      <c r="V216" s="222">
        <v>1.4685913E-2</v>
      </c>
      <c r="W216" s="222">
        <v>1.10937782E-2</v>
      </c>
      <c r="X216" s="222">
        <v>1.1083681499999999E-2</v>
      </c>
      <c r="Y216" s="222">
        <v>2.1106724100000002E-2</v>
      </c>
      <c r="Z216" s="222">
        <v>2.1098656899999998E-2</v>
      </c>
      <c r="AA216" s="222">
        <v>4.84276046E-2</v>
      </c>
      <c r="AB216" s="222">
        <v>4.84276046E-2</v>
      </c>
      <c r="AC216" s="222">
        <v>0</v>
      </c>
      <c r="AD216" s="222">
        <v>0</v>
      </c>
      <c r="AE216" s="222">
        <v>0</v>
      </c>
      <c r="AF216" s="222">
        <v>0</v>
      </c>
      <c r="AG216" s="222">
        <v>5.6888995300000002E-2</v>
      </c>
      <c r="AH216" s="222">
        <v>5.6888995300000002E-2</v>
      </c>
      <c r="AI216" s="222">
        <v>2.8019678400000001E-2</v>
      </c>
      <c r="AJ216" s="222">
        <v>2.8019678400000001E-2</v>
      </c>
      <c r="AK216" s="222">
        <v>6.13941369E-2</v>
      </c>
      <c r="AL216" s="222">
        <v>6.13941369E-2</v>
      </c>
      <c r="AM216" s="222">
        <v>149</v>
      </c>
      <c r="AN216" s="222">
        <v>128</v>
      </c>
      <c r="AO216" s="222" t="s">
        <v>250</v>
      </c>
      <c r="AP216" s="96"/>
      <c r="AQ216" s="67"/>
      <c r="AR216" s="82"/>
      <c r="AS216" s="82"/>
      <c r="AT216" s="80"/>
      <c r="AU216" s="82"/>
      <c r="AV216" s="82"/>
      <c r="AW216" s="82"/>
      <c r="AX216" s="82"/>
      <c r="AY216" s="82"/>
      <c r="AZ216" s="82"/>
      <c r="BA216" s="82"/>
      <c r="BB216" s="82"/>
      <c r="BC216" s="82"/>
      <c r="BD216" s="82"/>
      <c r="BE216" s="82"/>
      <c r="BF216" s="82"/>
      <c r="BG216" s="82"/>
      <c r="BH216" s="82"/>
      <c r="BI216" s="82"/>
      <c r="BJ216" s="82"/>
      <c r="BK216" s="82"/>
      <c r="BL216" s="82"/>
      <c r="BM216" s="82"/>
      <c r="BN216" s="82"/>
      <c r="BO216" s="82"/>
      <c r="BP216" s="82"/>
      <c r="BQ216" s="82"/>
      <c r="BR216" s="82"/>
      <c r="BS216" s="82"/>
      <c r="BT216" s="82"/>
      <c r="BU216" s="82"/>
      <c r="BV216" s="82"/>
      <c r="BW216" s="82"/>
      <c r="BX216" s="80"/>
      <c r="BY216" s="80"/>
      <c r="BZ216" s="84"/>
      <c r="CA216" s="84"/>
      <c r="CD216" s="141"/>
    </row>
    <row r="217" spans="2:82" s="150" customFormat="1" ht="12.75" customHeight="1" x14ac:dyDescent="0.2">
      <c r="B217" s="217">
        <f t="shared" si="3"/>
        <v>42756</v>
      </c>
      <c r="C217" s="222">
        <v>0.26947093640000003</v>
      </c>
      <c r="D217" s="222">
        <v>0.26947093640000003</v>
      </c>
      <c r="E217" s="222">
        <v>0</v>
      </c>
      <c r="F217" s="222">
        <v>0</v>
      </c>
      <c r="G217" s="222">
        <v>0</v>
      </c>
      <c r="H217" s="222">
        <v>0</v>
      </c>
      <c r="I217" s="222">
        <v>5.0934797499999997E-2</v>
      </c>
      <c r="J217" s="222">
        <v>5.0934797499999997E-2</v>
      </c>
      <c r="K217" s="222">
        <v>0.1502694232</v>
      </c>
      <c r="L217" s="222">
        <v>0.1502694232</v>
      </c>
      <c r="M217" s="222">
        <v>0.8540545303</v>
      </c>
      <c r="N217" s="222">
        <v>0.8540545303</v>
      </c>
      <c r="O217" s="222">
        <v>3.4116377000000002E-3</v>
      </c>
      <c r="P217" s="222">
        <v>3.4116377000000002E-3</v>
      </c>
      <c r="Q217" s="222">
        <v>0</v>
      </c>
      <c r="R217" s="222">
        <v>0</v>
      </c>
      <c r="S217" s="222">
        <v>0</v>
      </c>
      <c r="T217" s="222">
        <v>0</v>
      </c>
      <c r="U217" s="222">
        <v>2.9900210000000002E-4</v>
      </c>
      <c r="V217" s="222">
        <v>2.9900210000000002E-4</v>
      </c>
      <c r="W217" s="222">
        <v>1.5435372000000001E-3</v>
      </c>
      <c r="X217" s="222">
        <v>1.5435372000000001E-3</v>
      </c>
      <c r="Y217" s="222">
        <v>1.17609155E-2</v>
      </c>
      <c r="Z217" s="222">
        <v>1.17609155E-2</v>
      </c>
      <c r="AA217" s="222">
        <v>6.0279959000000003E-3</v>
      </c>
      <c r="AB217" s="222">
        <v>6.0279959000000003E-3</v>
      </c>
      <c r="AC217" s="222">
        <v>0</v>
      </c>
      <c r="AD217" s="222">
        <v>0</v>
      </c>
      <c r="AE217" s="222">
        <v>0</v>
      </c>
      <c r="AF217" s="222">
        <v>0</v>
      </c>
      <c r="AG217" s="222">
        <v>0</v>
      </c>
      <c r="AH217" s="222">
        <v>0</v>
      </c>
      <c r="AI217" s="222">
        <v>9.1249166999999992E-3</v>
      </c>
      <c r="AJ217" s="222">
        <v>9.1249166999999992E-3</v>
      </c>
      <c r="AK217" s="222">
        <v>1.6678859800000001E-2</v>
      </c>
      <c r="AL217" s="222">
        <v>1.6678859800000001E-2</v>
      </c>
      <c r="AM217" s="222">
        <v>69</v>
      </c>
      <c r="AN217" s="222">
        <v>60</v>
      </c>
      <c r="AO217" s="222" t="s">
        <v>250</v>
      </c>
      <c r="AP217" s="96"/>
      <c r="AQ217" s="67"/>
      <c r="AR217" s="82"/>
      <c r="AS217" s="82"/>
      <c r="AT217" s="80"/>
      <c r="AU217" s="82"/>
      <c r="AV217" s="82"/>
      <c r="AW217" s="82"/>
      <c r="AX217" s="82"/>
      <c r="AY217" s="82"/>
      <c r="AZ217" s="82"/>
      <c r="BA217" s="82"/>
      <c r="BB217" s="82"/>
      <c r="BC217" s="82"/>
      <c r="BD217" s="82"/>
      <c r="BE217" s="82"/>
      <c r="BF217" s="82"/>
      <c r="BG217" s="82"/>
      <c r="BH217" s="82"/>
      <c r="BI217" s="82"/>
      <c r="BJ217" s="82"/>
      <c r="BK217" s="82"/>
      <c r="BL217" s="82"/>
      <c r="BM217" s="82"/>
      <c r="BN217" s="82"/>
      <c r="BO217" s="82"/>
      <c r="BP217" s="82"/>
      <c r="BQ217" s="82"/>
      <c r="BR217" s="82"/>
      <c r="BS217" s="82"/>
      <c r="BT217" s="82"/>
      <c r="BU217" s="82"/>
      <c r="BV217" s="82"/>
      <c r="BW217" s="82"/>
      <c r="BX217" s="80"/>
      <c r="BY217" s="80"/>
      <c r="BZ217" s="84"/>
      <c r="CA217" s="84"/>
      <c r="CD217" s="141"/>
    </row>
    <row r="218" spans="2:82" s="150" customFormat="1" ht="12.75" customHeight="1" x14ac:dyDescent="0.2">
      <c r="B218" s="217">
        <f t="shared" si="3"/>
        <v>42757</v>
      </c>
      <c r="C218" s="222">
        <v>0.69083989219999997</v>
      </c>
      <c r="D218" s="222">
        <v>0.69078917269999995</v>
      </c>
      <c r="E218" s="222">
        <v>0</v>
      </c>
      <c r="F218" s="222">
        <v>0</v>
      </c>
      <c r="G218" s="222">
        <v>0</v>
      </c>
      <c r="H218" s="222">
        <v>0</v>
      </c>
      <c r="I218" s="222">
        <v>8.4374519999999998E-4</v>
      </c>
      <c r="J218" s="222">
        <v>8.2265159999999997E-4</v>
      </c>
      <c r="K218" s="222">
        <v>2.8413618366</v>
      </c>
      <c r="L218" s="222">
        <v>2.8413618366</v>
      </c>
      <c r="M218" s="222">
        <v>0.47520957959999999</v>
      </c>
      <c r="N218" s="222">
        <v>0.47504823600000001</v>
      </c>
      <c r="O218" s="222">
        <v>3.4331936E-3</v>
      </c>
      <c r="P218" s="222">
        <v>3.4271072000000001E-3</v>
      </c>
      <c r="Q218" s="222">
        <v>0</v>
      </c>
      <c r="R218" s="222">
        <v>0</v>
      </c>
      <c r="S218" s="222">
        <v>0</v>
      </c>
      <c r="T218" s="222">
        <v>0</v>
      </c>
      <c r="U218" s="222">
        <v>1.68748E-5</v>
      </c>
      <c r="V218" s="222">
        <v>1.2656100000000001E-5</v>
      </c>
      <c r="W218" s="222">
        <v>9.8745984999999998E-3</v>
      </c>
      <c r="X218" s="222">
        <v>9.8745984999999998E-3</v>
      </c>
      <c r="Y218" s="222">
        <v>5.7297028E-3</v>
      </c>
      <c r="Z218" s="222">
        <v>5.7135683999999997E-3</v>
      </c>
      <c r="AA218" s="222">
        <v>7.9829736000000002E-3</v>
      </c>
      <c r="AB218" s="222">
        <v>7.9829736000000002E-3</v>
      </c>
      <c r="AC218" s="222">
        <v>0</v>
      </c>
      <c r="AD218" s="222">
        <v>0</v>
      </c>
      <c r="AE218" s="222">
        <v>0</v>
      </c>
      <c r="AF218" s="222">
        <v>0</v>
      </c>
      <c r="AG218" s="222">
        <v>0</v>
      </c>
      <c r="AH218" s="222">
        <v>0</v>
      </c>
      <c r="AI218" s="222">
        <v>2.2453857899999999E-2</v>
      </c>
      <c r="AJ218" s="222">
        <v>2.2453857899999999E-2</v>
      </c>
      <c r="AK218" s="222">
        <v>1.3802916199999999E-2</v>
      </c>
      <c r="AL218" s="222">
        <v>1.3802916199999999E-2</v>
      </c>
      <c r="AM218" s="222">
        <v>63</v>
      </c>
      <c r="AN218" s="222">
        <v>59</v>
      </c>
      <c r="AO218" s="222" t="s">
        <v>250</v>
      </c>
      <c r="AP218" s="96"/>
      <c r="AQ218" s="67"/>
      <c r="AR218" s="82"/>
      <c r="AS218" s="82"/>
      <c r="AT218" s="80"/>
      <c r="AU218" s="82"/>
      <c r="AV218" s="82"/>
      <c r="AW218" s="82"/>
      <c r="AX218" s="82"/>
      <c r="AY218" s="82"/>
      <c r="AZ218" s="82"/>
      <c r="BA218" s="82"/>
      <c r="BB218" s="82"/>
      <c r="BC218" s="82"/>
      <c r="BD218" s="82"/>
      <c r="BE218" s="82"/>
      <c r="BF218" s="82"/>
      <c r="BG218" s="82"/>
      <c r="BH218" s="82"/>
      <c r="BI218" s="82"/>
      <c r="BJ218" s="82"/>
      <c r="BK218" s="82"/>
      <c r="BL218" s="82"/>
      <c r="BM218" s="82"/>
      <c r="BN218" s="82"/>
      <c r="BO218" s="82"/>
      <c r="BP218" s="82"/>
      <c r="BQ218" s="82"/>
      <c r="BR218" s="82"/>
      <c r="BS218" s="82"/>
      <c r="BT218" s="82"/>
      <c r="BU218" s="82"/>
      <c r="BV218" s="82"/>
      <c r="BW218" s="82"/>
      <c r="BX218" s="80"/>
      <c r="BY218" s="80"/>
      <c r="BZ218" s="84"/>
      <c r="CA218" s="84"/>
      <c r="CD218" s="141"/>
    </row>
    <row r="219" spans="2:82" s="150" customFormat="1" ht="12.75" customHeight="1" x14ac:dyDescent="0.2">
      <c r="B219" s="217">
        <f t="shared" si="3"/>
        <v>42758</v>
      </c>
      <c r="C219" s="222">
        <v>0.33281149910000002</v>
      </c>
      <c r="D219" s="222">
        <v>0.33277498119999999</v>
      </c>
      <c r="E219" s="222">
        <v>0</v>
      </c>
      <c r="F219" s="222">
        <v>0</v>
      </c>
      <c r="G219" s="222">
        <v>0</v>
      </c>
      <c r="H219" s="222">
        <v>0</v>
      </c>
      <c r="I219" s="222">
        <v>1.3715046599999999E-2</v>
      </c>
      <c r="J219" s="222">
        <v>1.36391095E-2</v>
      </c>
      <c r="K219" s="222">
        <v>0.1875479474</v>
      </c>
      <c r="L219" s="222">
        <v>0.1875479474</v>
      </c>
      <c r="M219" s="222">
        <v>1.1473077497999999</v>
      </c>
      <c r="N219" s="222">
        <v>1.1473077497999999</v>
      </c>
      <c r="O219" s="222">
        <v>1.5900523000000001E-3</v>
      </c>
      <c r="P219" s="222">
        <v>1.5880235E-3</v>
      </c>
      <c r="Q219" s="222">
        <v>0</v>
      </c>
      <c r="R219" s="222">
        <v>0</v>
      </c>
      <c r="S219" s="222">
        <v>0</v>
      </c>
      <c r="T219" s="222">
        <v>0</v>
      </c>
      <c r="U219" s="222">
        <v>1.7876839999999999E-4</v>
      </c>
      <c r="V219" s="222">
        <v>1.7454969999999999E-4</v>
      </c>
      <c r="W219" s="222">
        <v>1.5233435999999999E-3</v>
      </c>
      <c r="X219" s="222">
        <v>1.5233435999999999E-3</v>
      </c>
      <c r="Y219" s="222">
        <v>4.7636598999999998E-3</v>
      </c>
      <c r="Z219" s="222">
        <v>4.7636598999999998E-3</v>
      </c>
      <c r="AA219" s="222">
        <v>8.6192478999999999E-3</v>
      </c>
      <c r="AB219" s="222">
        <v>8.6192478999999999E-3</v>
      </c>
      <c r="AC219" s="222">
        <v>0</v>
      </c>
      <c r="AD219" s="222">
        <v>0</v>
      </c>
      <c r="AE219" s="222">
        <v>0</v>
      </c>
      <c r="AF219" s="222">
        <v>0</v>
      </c>
      <c r="AG219" s="222">
        <v>8.4743661999999997E-3</v>
      </c>
      <c r="AH219" s="222">
        <v>8.4743661999999997E-3</v>
      </c>
      <c r="AI219" s="222">
        <v>2.0602370700000001E-2</v>
      </c>
      <c r="AJ219" s="222">
        <v>2.0602370700000001E-2</v>
      </c>
      <c r="AK219" s="222">
        <v>1.6073823E-3</v>
      </c>
      <c r="AL219" s="222">
        <v>1.6073823E-3</v>
      </c>
      <c r="AM219" s="222">
        <v>99</v>
      </c>
      <c r="AN219" s="222">
        <v>95</v>
      </c>
      <c r="AO219" s="222" t="s">
        <v>250</v>
      </c>
      <c r="AP219" s="96"/>
      <c r="AQ219" s="67"/>
      <c r="AR219" s="82"/>
      <c r="AS219" s="82"/>
      <c r="AT219" s="80"/>
      <c r="AU219" s="82"/>
      <c r="AV219" s="82"/>
      <c r="AW219" s="82"/>
      <c r="AX219" s="82"/>
      <c r="AY219" s="82"/>
      <c r="AZ219" s="82"/>
      <c r="BA219" s="82"/>
      <c r="BB219" s="82"/>
      <c r="BC219" s="82"/>
      <c r="BD219" s="82"/>
      <c r="BE219" s="82"/>
      <c r="BF219" s="82"/>
      <c r="BG219" s="82"/>
      <c r="BH219" s="82"/>
      <c r="BI219" s="82"/>
      <c r="BJ219" s="82"/>
      <c r="BK219" s="82"/>
      <c r="BL219" s="82"/>
      <c r="BM219" s="82"/>
      <c r="BN219" s="82"/>
      <c r="BO219" s="82"/>
      <c r="BP219" s="82"/>
      <c r="BQ219" s="82"/>
      <c r="BR219" s="82"/>
      <c r="BS219" s="82"/>
      <c r="BT219" s="82"/>
      <c r="BU219" s="82"/>
      <c r="BV219" s="82"/>
      <c r="BW219" s="82"/>
      <c r="BX219" s="80"/>
      <c r="BY219" s="80"/>
      <c r="BZ219" s="84"/>
      <c r="CA219" s="84"/>
      <c r="CD219" s="141"/>
    </row>
    <row r="220" spans="2:82" s="150" customFormat="1" ht="12.75" customHeight="1" x14ac:dyDescent="0.2">
      <c r="B220" s="217">
        <f t="shared" si="3"/>
        <v>42759</v>
      </c>
      <c r="C220" s="222">
        <v>0.93411571839999996</v>
      </c>
      <c r="D220" s="222">
        <v>0.9340954306</v>
      </c>
      <c r="E220" s="222">
        <v>0</v>
      </c>
      <c r="F220" s="222">
        <v>0</v>
      </c>
      <c r="G220" s="222">
        <v>0</v>
      </c>
      <c r="H220" s="222">
        <v>0</v>
      </c>
      <c r="I220" s="222">
        <v>0.98122585299999998</v>
      </c>
      <c r="J220" s="222">
        <v>0.98122585299999998</v>
      </c>
      <c r="K220" s="222">
        <v>0.57616415330000004</v>
      </c>
      <c r="L220" s="222">
        <v>0.57606318580000004</v>
      </c>
      <c r="M220" s="222">
        <v>1.3777172853999999</v>
      </c>
      <c r="N220" s="222">
        <v>1.3777172853999999</v>
      </c>
      <c r="O220" s="222">
        <v>1.6119626500000001E-2</v>
      </c>
      <c r="P220" s="222">
        <v>1.61175977E-2</v>
      </c>
      <c r="Q220" s="222">
        <v>0</v>
      </c>
      <c r="R220" s="222">
        <v>0</v>
      </c>
      <c r="S220" s="222">
        <v>0</v>
      </c>
      <c r="T220" s="222">
        <v>0</v>
      </c>
      <c r="U220" s="222">
        <v>1.03469532E-2</v>
      </c>
      <c r="V220" s="222">
        <v>1.03469532E-2</v>
      </c>
      <c r="W220" s="222">
        <v>1.0899416300000001E-2</v>
      </c>
      <c r="X220" s="222">
        <v>1.0889319600000001E-2</v>
      </c>
      <c r="Y220" s="222">
        <v>3.5603416300000003E-2</v>
      </c>
      <c r="Z220" s="222">
        <v>3.5603416300000003E-2</v>
      </c>
      <c r="AA220" s="222">
        <v>1.87476504E-2</v>
      </c>
      <c r="AB220" s="222">
        <v>1.87476504E-2</v>
      </c>
      <c r="AC220" s="222">
        <v>0</v>
      </c>
      <c r="AD220" s="222">
        <v>0</v>
      </c>
      <c r="AE220" s="222">
        <v>0</v>
      </c>
      <c r="AF220" s="222">
        <v>0</v>
      </c>
      <c r="AG220" s="222">
        <v>3.2616027E-3</v>
      </c>
      <c r="AH220" s="222">
        <v>3.2616027E-3</v>
      </c>
      <c r="AI220" s="222">
        <v>4.1945588700000001E-2</v>
      </c>
      <c r="AJ220" s="222">
        <v>4.1945588700000001E-2</v>
      </c>
      <c r="AK220" s="222">
        <v>3.47967E-2</v>
      </c>
      <c r="AL220" s="222">
        <v>3.47967E-2</v>
      </c>
      <c r="AM220" s="222">
        <v>200</v>
      </c>
      <c r="AN220" s="222">
        <v>173</v>
      </c>
      <c r="AO220" s="222" t="s">
        <v>250</v>
      </c>
      <c r="AP220" s="96"/>
      <c r="AQ220" s="67"/>
      <c r="AR220" s="82"/>
      <c r="AS220" s="82"/>
      <c r="AT220" s="80"/>
      <c r="AU220" s="82"/>
      <c r="AV220" s="82"/>
      <c r="AW220" s="82"/>
      <c r="AX220" s="82"/>
      <c r="AY220" s="82"/>
      <c r="AZ220" s="82"/>
      <c r="BA220" s="82"/>
      <c r="BB220" s="82"/>
      <c r="BC220" s="82"/>
      <c r="BD220" s="82"/>
      <c r="BE220" s="82"/>
      <c r="BF220" s="82"/>
      <c r="BG220" s="82"/>
      <c r="BH220" s="82"/>
      <c r="BI220" s="82"/>
      <c r="BJ220" s="82"/>
      <c r="BK220" s="82"/>
      <c r="BL220" s="82"/>
      <c r="BM220" s="82"/>
      <c r="BN220" s="82"/>
      <c r="BO220" s="82"/>
      <c r="BP220" s="82"/>
      <c r="BQ220" s="82"/>
      <c r="BR220" s="82"/>
      <c r="BS220" s="82"/>
      <c r="BT220" s="82"/>
      <c r="BU220" s="82"/>
      <c r="BV220" s="82"/>
      <c r="BW220" s="82"/>
      <c r="BX220" s="80"/>
      <c r="BY220" s="80"/>
      <c r="BZ220" s="84"/>
      <c r="CA220" s="84"/>
      <c r="CD220" s="141"/>
    </row>
    <row r="221" spans="2:82" s="150" customFormat="1" ht="12.75" customHeight="1" x14ac:dyDescent="0.2">
      <c r="B221" s="217">
        <f t="shared" si="3"/>
        <v>42760</v>
      </c>
      <c r="C221" s="222">
        <v>4.6210460100000003E-2</v>
      </c>
      <c r="D221" s="222">
        <v>4.5849338099999998E-2</v>
      </c>
      <c r="E221" s="222">
        <v>0</v>
      </c>
      <c r="F221" s="222">
        <v>0</v>
      </c>
      <c r="G221" s="222">
        <v>0</v>
      </c>
      <c r="H221" s="222">
        <v>0</v>
      </c>
      <c r="I221" s="222">
        <v>1.6803188100000001E-2</v>
      </c>
      <c r="J221" s="222">
        <v>1.6157722999999999E-2</v>
      </c>
      <c r="K221" s="222">
        <v>0.12655004650000001</v>
      </c>
      <c r="L221" s="222">
        <v>0.12655004650000001</v>
      </c>
      <c r="M221" s="222">
        <v>5.0506536599999999E-2</v>
      </c>
      <c r="N221" s="222">
        <v>5.0304857199999997E-2</v>
      </c>
      <c r="O221" s="222">
        <v>4.4709140000000002E-4</v>
      </c>
      <c r="P221" s="222">
        <v>4.3897620000000001E-4</v>
      </c>
      <c r="Q221" s="222">
        <v>0</v>
      </c>
      <c r="R221" s="222">
        <v>0</v>
      </c>
      <c r="S221" s="222">
        <v>0</v>
      </c>
      <c r="T221" s="222">
        <v>0</v>
      </c>
      <c r="U221" s="222">
        <v>1.160149E-4</v>
      </c>
      <c r="V221" s="222">
        <v>1.117962E-4</v>
      </c>
      <c r="W221" s="222">
        <v>1.2103451999999999E-3</v>
      </c>
      <c r="X221" s="222">
        <v>1.2103451999999999E-3</v>
      </c>
      <c r="Y221" s="222">
        <v>5.8890310000000003E-4</v>
      </c>
      <c r="Z221" s="222">
        <v>5.6470149999999998E-4</v>
      </c>
      <c r="AA221" s="222">
        <v>3.7250832999999998E-3</v>
      </c>
      <c r="AB221" s="222">
        <v>3.7250832999999998E-3</v>
      </c>
      <c r="AC221" s="222">
        <v>0</v>
      </c>
      <c r="AD221" s="222">
        <v>0</v>
      </c>
      <c r="AE221" s="222">
        <v>0</v>
      </c>
      <c r="AF221" s="222">
        <v>0</v>
      </c>
      <c r="AG221" s="222">
        <v>0</v>
      </c>
      <c r="AH221" s="222">
        <v>0</v>
      </c>
      <c r="AI221" s="222">
        <v>1.1409301000000001E-3</v>
      </c>
      <c r="AJ221" s="222">
        <v>1.1409301000000001E-3</v>
      </c>
      <c r="AK221" s="222">
        <v>1.3900730599999999E-2</v>
      </c>
      <c r="AL221" s="222">
        <v>1.3900730599999999E-2</v>
      </c>
      <c r="AM221" s="222">
        <v>86</v>
      </c>
      <c r="AN221" s="222">
        <v>82</v>
      </c>
      <c r="AO221" s="222" t="s">
        <v>250</v>
      </c>
      <c r="AP221" s="96"/>
      <c r="AQ221" s="67"/>
      <c r="AR221" s="82"/>
      <c r="AS221" s="82"/>
      <c r="AT221" s="80"/>
      <c r="AU221" s="82"/>
      <c r="AV221" s="82"/>
      <c r="AW221" s="82"/>
      <c r="AX221" s="82"/>
      <c r="AY221" s="82"/>
      <c r="AZ221" s="82"/>
      <c r="BA221" s="82"/>
      <c r="BB221" s="82"/>
      <c r="BC221" s="82"/>
      <c r="BD221" s="82"/>
      <c r="BE221" s="82"/>
      <c r="BF221" s="82"/>
      <c r="BG221" s="82"/>
      <c r="BH221" s="82"/>
      <c r="BI221" s="82"/>
      <c r="BJ221" s="82"/>
      <c r="BK221" s="82"/>
      <c r="BL221" s="82"/>
      <c r="BM221" s="82"/>
      <c r="BN221" s="82"/>
      <c r="BO221" s="82"/>
      <c r="BP221" s="82"/>
      <c r="BQ221" s="82"/>
      <c r="BR221" s="82"/>
      <c r="BS221" s="82"/>
      <c r="BT221" s="82"/>
      <c r="BU221" s="82"/>
      <c r="BV221" s="82"/>
      <c r="BW221" s="82"/>
      <c r="BX221" s="80"/>
      <c r="BY221" s="80"/>
      <c r="BZ221" s="84"/>
      <c r="CA221" s="84"/>
      <c r="CD221" s="141"/>
    </row>
    <row r="222" spans="2:82" s="150" customFormat="1" ht="12.75" customHeight="1" x14ac:dyDescent="0.2">
      <c r="B222" s="217">
        <f t="shared" si="3"/>
        <v>42761</v>
      </c>
      <c r="C222" s="222">
        <v>6.07471121E-2</v>
      </c>
      <c r="D222" s="222">
        <v>6.0726824300000003E-2</v>
      </c>
      <c r="E222" s="222">
        <v>0</v>
      </c>
      <c r="F222" s="222">
        <v>0</v>
      </c>
      <c r="G222" s="222">
        <v>0</v>
      </c>
      <c r="H222" s="222">
        <v>0</v>
      </c>
      <c r="I222" s="222">
        <v>6.7921702999999998E-3</v>
      </c>
      <c r="J222" s="222">
        <v>6.7499830000000002E-3</v>
      </c>
      <c r="K222" s="222">
        <v>6.10978774E-2</v>
      </c>
      <c r="L222" s="222">
        <v>6.10978774E-2</v>
      </c>
      <c r="M222" s="222">
        <v>0.17974852099999999</v>
      </c>
      <c r="N222" s="222">
        <v>0.17974852099999999</v>
      </c>
      <c r="O222" s="222">
        <v>1.6410248999999999E-3</v>
      </c>
      <c r="P222" s="222">
        <v>1.6389961E-3</v>
      </c>
      <c r="Q222" s="222">
        <v>0</v>
      </c>
      <c r="R222" s="222">
        <v>0</v>
      </c>
      <c r="S222" s="222">
        <v>0</v>
      </c>
      <c r="T222" s="222">
        <v>0</v>
      </c>
      <c r="U222" s="222">
        <v>1.096869E-4</v>
      </c>
      <c r="V222" s="222">
        <v>1.054682E-4</v>
      </c>
      <c r="W222" s="222">
        <v>3.0479493E-3</v>
      </c>
      <c r="X222" s="222">
        <v>3.0479493E-3</v>
      </c>
      <c r="Y222" s="222">
        <v>3.8803054999999999E-3</v>
      </c>
      <c r="Z222" s="222">
        <v>3.8803054999999999E-3</v>
      </c>
      <c r="AA222" s="222">
        <v>4.0712430000000004E-3</v>
      </c>
      <c r="AB222" s="222">
        <v>4.0712430000000004E-3</v>
      </c>
      <c r="AC222" s="222">
        <v>0</v>
      </c>
      <c r="AD222" s="222">
        <v>0</v>
      </c>
      <c r="AE222" s="222">
        <v>0</v>
      </c>
      <c r="AF222" s="222">
        <v>0</v>
      </c>
      <c r="AG222" s="222">
        <v>0</v>
      </c>
      <c r="AH222" s="222">
        <v>0</v>
      </c>
      <c r="AI222" s="222">
        <v>0</v>
      </c>
      <c r="AJ222" s="222">
        <v>0</v>
      </c>
      <c r="AK222" s="222">
        <v>1.6188779699999999E-2</v>
      </c>
      <c r="AL222" s="222">
        <v>1.6188779699999999E-2</v>
      </c>
      <c r="AM222" s="222">
        <v>69</v>
      </c>
      <c r="AN222" s="222">
        <v>32</v>
      </c>
      <c r="AO222" s="222" t="s">
        <v>250</v>
      </c>
      <c r="AP222" s="96"/>
      <c r="AQ222" s="67"/>
      <c r="AR222" s="82"/>
      <c r="AS222" s="82"/>
      <c r="AT222" s="80"/>
      <c r="AU222" s="82"/>
      <c r="AV222" s="82"/>
      <c r="AW222" s="82"/>
      <c r="AX222" s="82"/>
      <c r="AY222" s="82"/>
      <c r="AZ222" s="82"/>
      <c r="BA222" s="82"/>
      <c r="BB222" s="82"/>
      <c r="BC222" s="82"/>
      <c r="BD222" s="82"/>
      <c r="BE222" s="82"/>
      <c r="BF222" s="82"/>
      <c r="BG222" s="82"/>
      <c r="BH222" s="82"/>
      <c r="BI222" s="82"/>
      <c r="BJ222" s="82"/>
      <c r="BK222" s="82"/>
      <c r="BL222" s="82"/>
      <c r="BM222" s="82"/>
      <c r="BN222" s="82"/>
      <c r="BO222" s="82"/>
      <c r="BP222" s="82"/>
      <c r="BQ222" s="82"/>
      <c r="BR222" s="82"/>
      <c r="BS222" s="82"/>
      <c r="BT222" s="82"/>
      <c r="BU222" s="82"/>
      <c r="BV222" s="82"/>
      <c r="BW222" s="82"/>
      <c r="BX222" s="80"/>
      <c r="BY222" s="80"/>
      <c r="BZ222" s="84"/>
      <c r="CA222" s="84"/>
      <c r="CD222" s="141"/>
    </row>
    <row r="223" spans="2:82" s="150" customFormat="1" ht="12.75" customHeight="1" x14ac:dyDescent="0.2">
      <c r="B223" s="217">
        <f t="shared" si="3"/>
        <v>42762</v>
      </c>
      <c r="C223" s="222">
        <v>0.7195950888</v>
      </c>
      <c r="D223" s="222">
        <v>0.71958494490000002</v>
      </c>
      <c r="E223" s="222">
        <v>0</v>
      </c>
      <c r="F223" s="222">
        <v>0</v>
      </c>
      <c r="G223" s="222">
        <v>0</v>
      </c>
      <c r="H223" s="222">
        <v>0</v>
      </c>
      <c r="I223" s="222">
        <v>0.2425771971</v>
      </c>
      <c r="J223" s="222">
        <v>0.2425771971</v>
      </c>
      <c r="K223" s="222">
        <v>2.1775717061000002</v>
      </c>
      <c r="L223" s="222">
        <v>2.1775212224999998</v>
      </c>
      <c r="M223" s="222">
        <v>0.65766199960000005</v>
      </c>
      <c r="N223" s="222">
        <v>0.65766199960000005</v>
      </c>
      <c r="O223" s="222">
        <v>7.8526249000000006E-3</v>
      </c>
      <c r="P223" s="222">
        <v>7.8505960999999992E-3</v>
      </c>
      <c r="Q223" s="222">
        <v>0</v>
      </c>
      <c r="R223" s="222">
        <v>0</v>
      </c>
      <c r="S223" s="222">
        <v>0</v>
      </c>
      <c r="T223" s="222">
        <v>0</v>
      </c>
      <c r="U223" s="222">
        <v>2.4146933E-3</v>
      </c>
      <c r="V223" s="222">
        <v>2.4146933E-3</v>
      </c>
      <c r="W223" s="222">
        <v>2.7360867000000001E-2</v>
      </c>
      <c r="X223" s="222">
        <v>2.73507703E-2</v>
      </c>
      <c r="Y223" s="222">
        <v>4.7465171999999996E-3</v>
      </c>
      <c r="Z223" s="222">
        <v>4.7465171999999996E-3</v>
      </c>
      <c r="AA223" s="222">
        <v>3.2179150699999999E-2</v>
      </c>
      <c r="AB223" s="222">
        <v>3.2179150699999999E-2</v>
      </c>
      <c r="AC223" s="222">
        <v>0</v>
      </c>
      <c r="AD223" s="222">
        <v>0</v>
      </c>
      <c r="AE223" s="222">
        <v>0</v>
      </c>
      <c r="AF223" s="222">
        <v>0</v>
      </c>
      <c r="AG223" s="222">
        <v>7.7070853999999999E-3</v>
      </c>
      <c r="AH223" s="222">
        <v>7.7070853999999999E-3</v>
      </c>
      <c r="AI223" s="222">
        <v>5.5052402E-2</v>
      </c>
      <c r="AJ223" s="222">
        <v>5.5052402E-2</v>
      </c>
      <c r="AK223" s="222">
        <v>6.92323943E-2</v>
      </c>
      <c r="AL223" s="222">
        <v>6.92323943E-2</v>
      </c>
      <c r="AM223" s="222">
        <v>77</v>
      </c>
      <c r="AN223" s="222">
        <v>70</v>
      </c>
      <c r="AO223" s="222" t="s">
        <v>250</v>
      </c>
      <c r="AP223" s="96"/>
      <c r="AQ223" s="67"/>
      <c r="AR223" s="82"/>
      <c r="AS223" s="82"/>
      <c r="AT223" s="80"/>
      <c r="AU223" s="82"/>
      <c r="AV223" s="82"/>
      <c r="AW223" s="82"/>
      <c r="AX223" s="82"/>
      <c r="AY223" s="82"/>
      <c r="AZ223" s="82"/>
      <c r="BA223" s="82"/>
      <c r="BB223" s="82"/>
      <c r="BC223" s="82"/>
      <c r="BD223" s="82"/>
      <c r="BE223" s="82"/>
      <c r="BF223" s="82"/>
      <c r="BG223" s="82"/>
      <c r="BH223" s="82"/>
      <c r="BI223" s="82"/>
      <c r="BJ223" s="82"/>
      <c r="BK223" s="82"/>
      <c r="BL223" s="82"/>
      <c r="BM223" s="82"/>
      <c r="BN223" s="82"/>
      <c r="BO223" s="82"/>
      <c r="BP223" s="82"/>
      <c r="BQ223" s="82"/>
      <c r="BR223" s="82"/>
      <c r="BS223" s="82"/>
      <c r="BT223" s="82"/>
      <c r="BU223" s="82"/>
      <c r="BV223" s="82"/>
      <c r="BW223" s="82"/>
      <c r="BX223" s="80"/>
      <c r="BY223" s="80"/>
      <c r="BZ223" s="84"/>
      <c r="CA223" s="84"/>
      <c r="CD223" s="141"/>
    </row>
    <row r="224" spans="2:82" s="150" customFormat="1" ht="12.75" customHeight="1" x14ac:dyDescent="0.2">
      <c r="B224" s="217">
        <f t="shared" si="3"/>
        <v>42763</v>
      </c>
      <c r="C224" s="222">
        <v>3.97127704E-2</v>
      </c>
      <c r="D224" s="222">
        <v>3.9493662800000003E-2</v>
      </c>
      <c r="E224" s="222">
        <v>0</v>
      </c>
      <c r="F224" s="222">
        <v>0</v>
      </c>
      <c r="G224" s="222">
        <v>0</v>
      </c>
      <c r="H224" s="222">
        <v>0</v>
      </c>
      <c r="I224" s="222">
        <v>6.4989482999999997E-3</v>
      </c>
      <c r="J224" s="222">
        <v>6.0644198E-3</v>
      </c>
      <c r="K224" s="222">
        <v>5.7129877099999997E-2</v>
      </c>
      <c r="L224" s="222">
        <v>5.7079393499999999E-2</v>
      </c>
      <c r="M224" s="222">
        <v>9.9839228000000002E-2</v>
      </c>
      <c r="N224" s="222">
        <v>9.9839228000000002E-2</v>
      </c>
      <c r="O224" s="222">
        <v>3.7785949999999998E-4</v>
      </c>
      <c r="P224" s="222">
        <v>3.6974430000000002E-4</v>
      </c>
      <c r="Q224" s="222">
        <v>0</v>
      </c>
      <c r="R224" s="222">
        <v>0</v>
      </c>
      <c r="S224" s="222">
        <v>0</v>
      </c>
      <c r="T224" s="222">
        <v>0</v>
      </c>
      <c r="U224" s="222">
        <v>7.8046299999999998E-5</v>
      </c>
      <c r="V224" s="222">
        <v>6.5390199999999996E-5</v>
      </c>
      <c r="W224" s="222">
        <v>5.8813430000000002E-4</v>
      </c>
      <c r="X224" s="222">
        <v>5.7803759999999998E-4</v>
      </c>
      <c r="Y224" s="222">
        <v>8.8335439999999996E-4</v>
      </c>
      <c r="Z224" s="222">
        <v>8.8335439999999996E-4</v>
      </c>
      <c r="AA224" s="222">
        <v>9.3627930000000003E-4</v>
      </c>
      <c r="AB224" s="222">
        <v>9.3627930000000003E-4</v>
      </c>
      <c r="AC224" s="222">
        <v>0</v>
      </c>
      <c r="AD224" s="222">
        <v>0</v>
      </c>
      <c r="AE224" s="222">
        <v>0</v>
      </c>
      <c r="AF224" s="222">
        <v>0</v>
      </c>
      <c r="AG224" s="222">
        <v>0</v>
      </c>
      <c r="AH224" s="222">
        <v>0</v>
      </c>
      <c r="AI224" s="222">
        <v>0</v>
      </c>
      <c r="AJ224" s="222">
        <v>0</v>
      </c>
      <c r="AK224" s="222">
        <v>3.7229958E-3</v>
      </c>
      <c r="AL224" s="222">
        <v>3.7229958E-3</v>
      </c>
      <c r="AM224" s="222">
        <v>47</v>
      </c>
      <c r="AN224" s="222">
        <v>42</v>
      </c>
      <c r="AO224" s="222" t="s">
        <v>250</v>
      </c>
      <c r="AP224" s="96"/>
      <c r="AQ224" s="67"/>
      <c r="AR224" s="82"/>
      <c r="AS224" s="82"/>
      <c r="AT224" s="80"/>
      <c r="AU224" s="82"/>
      <c r="AV224" s="82"/>
      <c r="AW224" s="82"/>
      <c r="AX224" s="82"/>
      <c r="AY224" s="82"/>
      <c r="AZ224" s="82"/>
      <c r="BA224" s="82"/>
      <c r="BB224" s="82"/>
      <c r="BC224" s="82"/>
      <c r="BD224" s="82"/>
      <c r="BE224" s="82"/>
      <c r="BF224" s="82"/>
      <c r="BG224" s="82"/>
      <c r="BH224" s="82"/>
      <c r="BI224" s="82"/>
      <c r="BJ224" s="82"/>
      <c r="BK224" s="82"/>
      <c r="BL224" s="82"/>
      <c r="BM224" s="82"/>
      <c r="BN224" s="82"/>
      <c r="BO224" s="82"/>
      <c r="BP224" s="82"/>
      <c r="BQ224" s="82"/>
      <c r="BR224" s="82"/>
      <c r="BS224" s="82"/>
      <c r="BT224" s="82"/>
      <c r="BU224" s="82"/>
      <c r="BV224" s="82"/>
      <c r="BW224" s="82"/>
      <c r="BX224" s="80"/>
      <c r="BY224" s="80"/>
      <c r="BZ224" s="84"/>
      <c r="CA224" s="84"/>
      <c r="CD224" s="141"/>
    </row>
    <row r="225" spans="2:82" s="150" customFormat="1" ht="12.75" customHeight="1" x14ac:dyDescent="0.2">
      <c r="B225" s="217">
        <f t="shared" si="3"/>
        <v>42764</v>
      </c>
      <c r="C225" s="222">
        <v>0.14040434939999999</v>
      </c>
      <c r="D225" s="222">
        <v>0.14010409069999999</v>
      </c>
      <c r="E225" s="222">
        <v>0.18321524820000001</v>
      </c>
      <c r="F225" s="222">
        <v>0.18321524820000001</v>
      </c>
      <c r="G225" s="222">
        <v>0.2278575524</v>
      </c>
      <c r="H225" s="222">
        <v>0.2278575524</v>
      </c>
      <c r="I225" s="222">
        <v>0.1911873737</v>
      </c>
      <c r="J225" s="222">
        <v>0.1911873737</v>
      </c>
      <c r="K225" s="222">
        <v>6.0490698000000002E-2</v>
      </c>
      <c r="L225" s="222">
        <v>5.9097349700000003E-2</v>
      </c>
      <c r="M225" s="222">
        <v>8.96695037E-2</v>
      </c>
      <c r="N225" s="222">
        <v>8.9588831899999999E-2</v>
      </c>
      <c r="O225" s="222">
        <v>1.7163432E-3</v>
      </c>
      <c r="P225" s="222">
        <v>1.7122856E-3</v>
      </c>
      <c r="Q225" s="222">
        <v>5.9101654999999999E-3</v>
      </c>
      <c r="R225" s="222">
        <v>5.9101654999999999E-3</v>
      </c>
      <c r="S225" s="222">
        <v>7.3502389000000001E-3</v>
      </c>
      <c r="T225" s="222">
        <v>7.3502389000000001E-3</v>
      </c>
      <c r="U225" s="222">
        <v>1.8720596999999999E-3</v>
      </c>
      <c r="V225" s="222">
        <v>1.8720596999999999E-3</v>
      </c>
      <c r="W225" s="222">
        <v>7.118192E-4</v>
      </c>
      <c r="X225" s="222">
        <v>7.0172249999999995E-4</v>
      </c>
      <c r="Y225" s="222">
        <v>9.1158959999999996E-4</v>
      </c>
      <c r="Z225" s="222">
        <v>9.0352239999999995E-4</v>
      </c>
      <c r="AA225" s="222">
        <v>1.0979980300000001E-2</v>
      </c>
      <c r="AB225" s="222">
        <v>1.0979980300000001E-2</v>
      </c>
      <c r="AC225" s="222">
        <v>0</v>
      </c>
      <c r="AD225" s="222">
        <v>0</v>
      </c>
      <c r="AE225" s="222">
        <v>0</v>
      </c>
      <c r="AF225" s="222">
        <v>0</v>
      </c>
      <c r="AG225" s="222">
        <v>3.6455068E-3</v>
      </c>
      <c r="AH225" s="222">
        <v>3.6455068E-3</v>
      </c>
      <c r="AI225" s="222">
        <v>1.8744573099999998E-2</v>
      </c>
      <c r="AJ225" s="222">
        <v>1.8744573099999998E-2</v>
      </c>
      <c r="AK225" s="222">
        <v>2.1712769699999999E-2</v>
      </c>
      <c r="AL225" s="222">
        <v>2.1712769699999999E-2</v>
      </c>
      <c r="AM225" s="222">
        <v>33</v>
      </c>
      <c r="AN225" s="222">
        <v>32</v>
      </c>
      <c r="AO225" s="222" t="s">
        <v>250</v>
      </c>
      <c r="AP225" s="96"/>
      <c r="AQ225" s="67"/>
      <c r="AR225" s="82"/>
      <c r="AS225" s="82"/>
      <c r="AT225" s="80"/>
      <c r="AU225" s="82"/>
      <c r="AV225" s="82"/>
      <c r="AW225" s="82"/>
      <c r="AX225" s="82"/>
      <c r="AY225" s="82"/>
      <c r="AZ225" s="82"/>
      <c r="BA225" s="82"/>
      <c r="BB225" s="82"/>
      <c r="BC225" s="82"/>
      <c r="BD225" s="82"/>
      <c r="BE225" s="82"/>
      <c r="BF225" s="82"/>
      <c r="BG225" s="82"/>
      <c r="BH225" s="82"/>
      <c r="BI225" s="82"/>
      <c r="BJ225" s="82"/>
      <c r="BK225" s="82"/>
      <c r="BL225" s="82"/>
      <c r="BM225" s="82"/>
      <c r="BN225" s="82"/>
      <c r="BO225" s="82"/>
      <c r="BP225" s="82"/>
      <c r="BQ225" s="82"/>
      <c r="BR225" s="82"/>
      <c r="BS225" s="82"/>
      <c r="BT225" s="82"/>
      <c r="BU225" s="82"/>
      <c r="BV225" s="82"/>
      <c r="BW225" s="82"/>
      <c r="BX225" s="80"/>
      <c r="BY225" s="80"/>
      <c r="BZ225" s="84"/>
      <c r="CA225" s="84"/>
      <c r="CD225" s="141"/>
    </row>
    <row r="226" spans="2:82" s="150" customFormat="1" ht="12.75" customHeight="1" x14ac:dyDescent="0.2">
      <c r="B226" s="217">
        <f t="shared" si="3"/>
        <v>42765</v>
      </c>
      <c r="C226" s="222">
        <v>0.58373062580000001</v>
      </c>
      <c r="D226" s="222">
        <v>0.58290897050000001</v>
      </c>
      <c r="E226" s="222">
        <v>0</v>
      </c>
      <c r="F226" s="222">
        <v>0</v>
      </c>
      <c r="G226" s="222">
        <v>0</v>
      </c>
      <c r="H226" s="222">
        <v>0</v>
      </c>
      <c r="I226" s="222">
        <v>7.4249590000000001E-4</v>
      </c>
      <c r="J226" s="222">
        <v>7.0030859999999995E-4</v>
      </c>
      <c r="K226" s="222">
        <v>2.5535669155999998</v>
      </c>
      <c r="L226" s="222">
        <v>2.549679668</v>
      </c>
      <c r="M226" s="222">
        <v>0.27944149940000002</v>
      </c>
      <c r="N226" s="222">
        <v>0.27936082759999997</v>
      </c>
      <c r="O226" s="222">
        <v>2.5544805999999998E-3</v>
      </c>
      <c r="P226" s="222">
        <v>2.4723152000000002E-3</v>
      </c>
      <c r="Q226" s="222">
        <v>0</v>
      </c>
      <c r="R226" s="222">
        <v>0</v>
      </c>
      <c r="S226" s="222">
        <v>0</v>
      </c>
      <c r="T226" s="222">
        <v>0</v>
      </c>
      <c r="U226" s="222">
        <v>1.2656100000000001E-5</v>
      </c>
      <c r="V226" s="222">
        <v>8.4373999999999999E-6</v>
      </c>
      <c r="W226" s="222">
        <v>1.1145524E-2</v>
      </c>
      <c r="X226" s="222">
        <v>1.07568001E-2</v>
      </c>
      <c r="Y226" s="222">
        <v>1.2282256999999999E-3</v>
      </c>
      <c r="Z226" s="222">
        <v>1.2201585E-3</v>
      </c>
      <c r="AA226" s="222">
        <v>7.1668989000000004E-3</v>
      </c>
      <c r="AB226" s="222">
        <v>7.1668989000000004E-3</v>
      </c>
      <c r="AC226" s="222">
        <v>0</v>
      </c>
      <c r="AD226" s="222">
        <v>0</v>
      </c>
      <c r="AE226" s="222">
        <v>0</v>
      </c>
      <c r="AF226" s="222">
        <v>0</v>
      </c>
      <c r="AG226" s="222">
        <v>0</v>
      </c>
      <c r="AH226" s="222">
        <v>0</v>
      </c>
      <c r="AI226" s="222">
        <v>2.9848447999999998E-3</v>
      </c>
      <c r="AJ226" s="222">
        <v>2.9848447999999998E-3</v>
      </c>
      <c r="AK226" s="222">
        <v>2.6113407200000001E-2</v>
      </c>
      <c r="AL226" s="222">
        <v>2.6113407200000001E-2</v>
      </c>
      <c r="AM226" s="222">
        <v>101</v>
      </c>
      <c r="AN226" s="222">
        <v>78</v>
      </c>
      <c r="AO226" s="222" t="s">
        <v>250</v>
      </c>
      <c r="AP226" s="96"/>
      <c r="AQ226" s="67"/>
      <c r="AR226" s="82"/>
      <c r="AS226" s="82"/>
      <c r="AT226" s="80"/>
      <c r="AU226" s="82"/>
      <c r="AV226" s="82"/>
      <c r="AW226" s="82"/>
      <c r="AX226" s="82"/>
      <c r="AY226" s="82"/>
      <c r="AZ226" s="82"/>
      <c r="BA226" s="82"/>
      <c r="BB226" s="82"/>
      <c r="BC226" s="82"/>
      <c r="BD226" s="82"/>
      <c r="BE226" s="82"/>
      <c r="BF226" s="82"/>
      <c r="BG226" s="82"/>
      <c r="BH226" s="82"/>
      <c r="BI226" s="82"/>
      <c r="BJ226" s="82"/>
      <c r="BK226" s="82"/>
      <c r="BL226" s="82"/>
      <c r="BM226" s="82"/>
      <c r="BN226" s="82"/>
      <c r="BO226" s="82"/>
      <c r="BP226" s="82"/>
      <c r="BQ226" s="82"/>
      <c r="BR226" s="82"/>
      <c r="BS226" s="82"/>
      <c r="BT226" s="82"/>
      <c r="BU226" s="82"/>
      <c r="BV226" s="82"/>
      <c r="BW226" s="82"/>
      <c r="BX226" s="80"/>
      <c r="BY226" s="80"/>
      <c r="BZ226" s="84"/>
      <c r="CA226" s="84"/>
      <c r="CD226" s="141"/>
    </row>
    <row r="227" spans="2:82" s="150" customFormat="1" ht="12.75" customHeight="1" x14ac:dyDescent="0.2">
      <c r="B227" s="217">
        <f t="shared" si="3"/>
        <v>42766</v>
      </c>
      <c r="C227" s="222">
        <v>0.57463204199999995</v>
      </c>
      <c r="D227" s="222">
        <v>0.57371909350000005</v>
      </c>
      <c r="E227" s="222">
        <v>0</v>
      </c>
      <c r="F227" s="222">
        <v>0</v>
      </c>
      <c r="G227" s="222">
        <v>0</v>
      </c>
      <c r="H227" s="222">
        <v>0</v>
      </c>
      <c r="I227" s="222">
        <v>1.1305273171000001</v>
      </c>
      <c r="J227" s="222">
        <v>1.1305273171000001</v>
      </c>
      <c r="K227" s="222">
        <v>7.6331270999999996E-3</v>
      </c>
      <c r="L227" s="222">
        <v>3.0896001000000001E-3</v>
      </c>
      <c r="M227" s="222">
        <v>0.1170273005</v>
      </c>
      <c r="N227" s="222">
        <v>0.1170273005</v>
      </c>
      <c r="O227" s="222">
        <v>8.1648025000000003E-3</v>
      </c>
      <c r="P227" s="222">
        <v>8.1607448999999992E-3</v>
      </c>
      <c r="Q227" s="222">
        <v>0</v>
      </c>
      <c r="R227" s="222">
        <v>0</v>
      </c>
      <c r="S227" s="222">
        <v>0</v>
      </c>
      <c r="T227" s="222">
        <v>0</v>
      </c>
      <c r="U227" s="222">
        <v>1.6244732500000001E-2</v>
      </c>
      <c r="V227" s="222">
        <v>1.6244732500000001E-2</v>
      </c>
      <c r="W227" s="222">
        <v>4.0386799999999998E-5</v>
      </c>
      <c r="X227" s="222">
        <v>2.0193399999999999E-5</v>
      </c>
      <c r="Y227" s="222">
        <v>1.3704094000000001E-3</v>
      </c>
      <c r="Z227" s="222">
        <v>1.3704094000000001E-3</v>
      </c>
      <c r="AA227" s="222">
        <v>6.0135407999999998E-3</v>
      </c>
      <c r="AB227" s="222">
        <v>6.0135407999999998E-3</v>
      </c>
      <c r="AC227" s="222">
        <v>0</v>
      </c>
      <c r="AD227" s="222">
        <v>0</v>
      </c>
      <c r="AE227" s="222">
        <v>0</v>
      </c>
      <c r="AF227" s="222">
        <v>0</v>
      </c>
      <c r="AG227" s="222">
        <v>9.3771736000000001E-3</v>
      </c>
      <c r="AH227" s="222">
        <v>9.3771736000000001E-3</v>
      </c>
      <c r="AI227" s="222">
        <v>1.1409301000000001E-3</v>
      </c>
      <c r="AJ227" s="222">
        <v>1.1409301000000001E-3</v>
      </c>
      <c r="AK227" s="222">
        <v>5.0692037000000002E-3</v>
      </c>
      <c r="AL227" s="222">
        <v>5.0692037000000002E-3</v>
      </c>
      <c r="AM227" s="222">
        <v>108</v>
      </c>
      <c r="AN227" s="222">
        <v>100</v>
      </c>
      <c r="AO227" s="222" t="s">
        <v>250</v>
      </c>
      <c r="AP227" s="96"/>
      <c r="AQ227" s="67"/>
      <c r="AR227" s="82"/>
      <c r="AS227" s="82"/>
      <c r="AT227" s="80"/>
      <c r="AU227" s="82"/>
      <c r="AV227" s="82"/>
      <c r="AW227" s="82"/>
      <c r="AX227" s="82"/>
      <c r="AY227" s="82"/>
      <c r="AZ227" s="82"/>
      <c r="BA227" s="82"/>
      <c r="BB227" s="82"/>
      <c r="BC227" s="82"/>
      <c r="BD227" s="82"/>
      <c r="BE227" s="82"/>
      <c r="BF227" s="82"/>
      <c r="BG227" s="82"/>
      <c r="BH227" s="82"/>
      <c r="BI227" s="82"/>
      <c r="BJ227" s="82"/>
      <c r="BK227" s="82"/>
      <c r="BL227" s="82"/>
      <c r="BM227" s="82"/>
      <c r="BN227" s="82"/>
      <c r="BO227" s="82"/>
      <c r="BP227" s="82"/>
      <c r="BQ227" s="82"/>
      <c r="BR227" s="82"/>
      <c r="BS227" s="82"/>
      <c r="BT227" s="82"/>
      <c r="BU227" s="82"/>
      <c r="BV227" s="82"/>
      <c r="BW227" s="82"/>
      <c r="BX227" s="80"/>
      <c r="BY227" s="80"/>
      <c r="BZ227" s="84"/>
      <c r="CA227" s="84"/>
      <c r="CD227" s="141"/>
    </row>
    <row r="228" spans="2:82" s="150" customFormat="1" ht="12.75" customHeight="1" x14ac:dyDescent="0.2">
      <c r="B228" s="217">
        <f t="shared" si="3"/>
        <v>42767</v>
      </c>
      <c r="C228" s="222">
        <v>9.8781715899999997E-2</v>
      </c>
      <c r="D228" s="222">
        <v>8.6824398699999999E-2</v>
      </c>
      <c r="E228" s="222">
        <v>0</v>
      </c>
      <c r="F228" s="222">
        <v>0</v>
      </c>
      <c r="G228" s="222">
        <v>0</v>
      </c>
      <c r="H228" s="222">
        <v>0</v>
      </c>
      <c r="I228" s="222">
        <v>1.50450636E-2</v>
      </c>
      <c r="J228" s="222">
        <v>1.46358471E-2</v>
      </c>
      <c r="K228" s="222">
        <v>0.33690852850000003</v>
      </c>
      <c r="L228" s="222">
        <v>0.33690852850000003</v>
      </c>
      <c r="M228" s="222">
        <v>9.4837483799999997E-2</v>
      </c>
      <c r="N228" s="222">
        <v>4.80732481E-2</v>
      </c>
      <c r="O228" s="222">
        <v>9.4617010000000001E-4</v>
      </c>
      <c r="P228" s="222">
        <v>9.2309279999999998E-4</v>
      </c>
      <c r="Q228" s="222">
        <v>0</v>
      </c>
      <c r="R228" s="222">
        <v>0</v>
      </c>
      <c r="S228" s="222">
        <v>0</v>
      </c>
      <c r="T228" s="222">
        <v>0</v>
      </c>
      <c r="U228" s="222">
        <v>2.0671740000000001E-4</v>
      </c>
      <c r="V228" s="222">
        <v>1.9828000000000001E-4</v>
      </c>
      <c r="W228" s="222">
        <v>2.5039883000000001E-3</v>
      </c>
      <c r="X228" s="222">
        <v>2.5039883000000001E-3</v>
      </c>
      <c r="Y228" s="222">
        <v>1.3663759000000001E-3</v>
      </c>
      <c r="Z228" s="222">
        <v>1.2907462E-3</v>
      </c>
      <c r="AA228" s="222">
        <v>1.55168271E-2</v>
      </c>
      <c r="AB228" s="222">
        <v>1.55168271E-2</v>
      </c>
      <c r="AC228" s="222">
        <v>0.1024507486</v>
      </c>
      <c r="AD228" s="222">
        <v>0.1024507486</v>
      </c>
      <c r="AE228" s="222">
        <v>0</v>
      </c>
      <c r="AF228" s="222">
        <v>0</v>
      </c>
      <c r="AG228" s="222">
        <v>1.48984314E-2</v>
      </c>
      <c r="AH228" s="222">
        <v>1.48984314E-2</v>
      </c>
      <c r="AI228" s="222">
        <v>2.4965418699999999E-2</v>
      </c>
      <c r="AJ228" s="222">
        <v>2.4965418699999999E-2</v>
      </c>
      <c r="AK228" s="222">
        <v>1.5428450000000001E-4</v>
      </c>
      <c r="AL228" s="222">
        <v>1.5428450000000001E-4</v>
      </c>
      <c r="AM228" s="222">
        <v>90</v>
      </c>
      <c r="AN228" s="222">
        <v>86</v>
      </c>
      <c r="AO228" s="222" t="s">
        <v>250</v>
      </c>
      <c r="AP228" s="96"/>
      <c r="AQ228" s="67"/>
      <c r="AR228" s="82"/>
      <c r="AS228" s="82"/>
      <c r="AT228" s="80"/>
      <c r="AU228" s="82"/>
      <c r="AV228" s="82"/>
      <c r="AW228" s="82"/>
      <c r="AX228" s="82"/>
      <c r="AY228" s="82"/>
      <c r="AZ228" s="82"/>
      <c r="BA228" s="82"/>
      <c r="BB228" s="82"/>
      <c r="BC228" s="82"/>
      <c r="BD228" s="82"/>
      <c r="BE228" s="82"/>
      <c r="BF228" s="82"/>
      <c r="BG228" s="82"/>
      <c r="BH228" s="82"/>
      <c r="BI228" s="82"/>
      <c r="BJ228" s="82"/>
      <c r="BK228" s="82"/>
      <c r="BL228" s="82"/>
      <c r="BM228" s="82"/>
      <c r="BN228" s="82"/>
      <c r="BO228" s="82"/>
      <c r="BP228" s="82"/>
      <c r="BQ228" s="82"/>
      <c r="BR228" s="82"/>
      <c r="BS228" s="82"/>
      <c r="BT228" s="82"/>
      <c r="BU228" s="82"/>
      <c r="BV228" s="82"/>
      <c r="BW228" s="82"/>
      <c r="BX228" s="80"/>
      <c r="BY228" s="80"/>
      <c r="BZ228" s="84"/>
      <c r="CA228" s="84"/>
      <c r="CD228" s="141"/>
    </row>
    <row r="229" spans="2:82" s="150" customFormat="1" ht="12.75" customHeight="1" x14ac:dyDescent="0.2">
      <c r="B229" s="217">
        <f t="shared" si="3"/>
        <v>42768</v>
      </c>
      <c r="C229" s="222">
        <v>2.3043405176</v>
      </c>
      <c r="D229" s="222">
        <v>2.3039124462</v>
      </c>
      <c r="E229" s="222">
        <v>0</v>
      </c>
      <c r="F229" s="222">
        <v>0</v>
      </c>
      <c r="G229" s="222">
        <v>0</v>
      </c>
      <c r="H229" s="222">
        <v>0</v>
      </c>
      <c r="I229" s="222">
        <v>0.99890100609999999</v>
      </c>
      <c r="J229" s="222">
        <v>0.99885881880000005</v>
      </c>
      <c r="K229" s="222">
        <v>1.0367571879999999</v>
      </c>
      <c r="L229" s="222">
        <v>1.0347277458999999</v>
      </c>
      <c r="M229" s="222">
        <v>6.4244346902</v>
      </c>
      <c r="N229" s="222">
        <v>6.4244346902</v>
      </c>
      <c r="O229" s="222">
        <v>1.17486326E-2</v>
      </c>
      <c r="P229" s="222">
        <v>1.1744575E-2</v>
      </c>
      <c r="Q229" s="222">
        <v>0</v>
      </c>
      <c r="R229" s="222">
        <v>0</v>
      </c>
      <c r="S229" s="222">
        <v>0</v>
      </c>
      <c r="T229" s="222">
        <v>0</v>
      </c>
      <c r="U229" s="222">
        <v>3.3417583999999999E-3</v>
      </c>
      <c r="V229" s="222">
        <v>3.3375396999999998E-3</v>
      </c>
      <c r="W229" s="222">
        <v>1.3125744599999999E-2</v>
      </c>
      <c r="X229" s="222">
        <v>1.3115647899999999E-2</v>
      </c>
      <c r="Y229" s="222">
        <v>2.98394282E-2</v>
      </c>
      <c r="Z229" s="222">
        <v>2.98394282E-2</v>
      </c>
      <c r="AA229" s="222">
        <v>1.2989734899999999E-2</v>
      </c>
      <c r="AB229" s="222">
        <v>1.2989734899999999E-2</v>
      </c>
      <c r="AC229" s="222">
        <v>0</v>
      </c>
      <c r="AD229" s="222">
        <v>0</v>
      </c>
      <c r="AE229" s="222">
        <v>0</v>
      </c>
      <c r="AF229" s="222">
        <v>0</v>
      </c>
      <c r="AG229" s="222">
        <v>7.2678105000000002E-3</v>
      </c>
      <c r="AH229" s="222">
        <v>7.2678105000000002E-3</v>
      </c>
      <c r="AI229" s="222">
        <v>2.2972577300000002E-2</v>
      </c>
      <c r="AJ229" s="222">
        <v>2.2972577300000002E-2</v>
      </c>
      <c r="AK229" s="222">
        <v>1.9399510599999999E-2</v>
      </c>
      <c r="AL229" s="222">
        <v>1.9399510599999999E-2</v>
      </c>
      <c r="AM229" s="222">
        <v>114</v>
      </c>
      <c r="AN229" s="222">
        <v>89</v>
      </c>
      <c r="AO229" s="222" t="s">
        <v>250</v>
      </c>
      <c r="AP229" s="96"/>
      <c r="AQ229" s="67"/>
      <c r="AR229" s="82"/>
      <c r="AS229" s="82"/>
      <c r="AT229" s="80"/>
      <c r="AU229" s="82"/>
      <c r="AV229" s="82"/>
      <c r="AW229" s="82"/>
      <c r="AX229" s="82"/>
      <c r="AY229" s="82"/>
      <c r="AZ229" s="82"/>
      <c r="BA229" s="82"/>
      <c r="BB229" s="82"/>
      <c r="BC229" s="82"/>
      <c r="BD229" s="82"/>
      <c r="BE229" s="82"/>
      <c r="BF229" s="82"/>
      <c r="BG229" s="82"/>
      <c r="BH229" s="82"/>
      <c r="BI229" s="82"/>
      <c r="BJ229" s="82"/>
      <c r="BK229" s="82"/>
      <c r="BL229" s="82"/>
      <c r="BM229" s="82"/>
      <c r="BN229" s="82"/>
      <c r="BO229" s="82"/>
      <c r="BP229" s="82"/>
      <c r="BQ229" s="82"/>
      <c r="BR229" s="82"/>
      <c r="BS229" s="82"/>
      <c r="BT229" s="82"/>
      <c r="BU229" s="82"/>
      <c r="BV229" s="82"/>
      <c r="BW229" s="82"/>
      <c r="BX229" s="80"/>
      <c r="BY229" s="80"/>
      <c r="BZ229" s="84"/>
      <c r="CA229" s="84"/>
      <c r="CD229" s="141"/>
    </row>
    <row r="230" spans="2:82" s="150" customFormat="1" ht="12.75" customHeight="1" x14ac:dyDescent="0.2">
      <c r="B230" s="217">
        <f t="shared" si="3"/>
        <v>42769</v>
      </c>
      <c r="C230" s="222">
        <v>0.1292102453</v>
      </c>
      <c r="D230" s="222">
        <v>0.12907330310000001</v>
      </c>
      <c r="E230" s="222">
        <v>0</v>
      </c>
      <c r="F230" s="222">
        <v>0</v>
      </c>
      <c r="G230" s="222">
        <v>0</v>
      </c>
      <c r="H230" s="222">
        <v>0</v>
      </c>
      <c r="I230" s="222">
        <v>7.4490021099999998E-2</v>
      </c>
      <c r="J230" s="222">
        <v>7.4468927500000004E-2</v>
      </c>
      <c r="K230" s="222">
        <v>0.1567313125</v>
      </c>
      <c r="L230" s="222">
        <v>0.15610026730000001</v>
      </c>
      <c r="M230" s="222">
        <v>0.2461198222</v>
      </c>
      <c r="N230" s="222">
        <v>0.2461198222</v>
      </c>
      <c r="O230" s="222">
        <v>4.9053229E-3</v>
      </c>
      <c r="P230" s="222">
        <v>4.8779343999999997E-3</v>
      </c>
      <c r="Q230" s="222">
        <v>0</v>
      </c>
      <c r="R230" s="222">
        <v>0</v>
      </c>
      <c r="S230" s="222">
        <v>0</v>
      </c>
      <c r="T230" s="222">
        <v>0</v>
      </c>
      <c r="U230" s="222">
        <v>7.4291766999999998E-3</v>
      </c>
      <c r="V230" s="222">
        <v>7.4249579999999997E-3</v>
      </c>
      <c r="W230" s="222">
        <v>4.3264473999999999E-3</v>
      </c>
      <c r="X230" s="222">
        <v>4.2002382999999999E-3</v>
      </c>
      <c r="Y230" s="222">
        <v>1.8423383000000001E-3</v>
      </c>
      <c r="Z230" s="222">
        <v>1.8423383000000001E-3</v>
      </c>
      <c r="AA230" s="222">
        <v>3.4164561E-3</v>
      </c>
      <c r="AB230" s="222">
        <v>3.4164561E-3</v>
      </c>
      <c r="AC230" s="222">
        <v>0</v>
      </c>
      <c r="AD230" s="222">
        <v>0</v>
      </c>
      <c r="AE230" s="222">
        <v>0</v>
      </c>
      <c r="AF230" s="222">
        <v>0</v>
      </c>
      <c r="AG230" s="222">
        <v>4.1464804999999999E-3</v>
      </c>
      <c r="AH230" s="222">
        <v>4.1464804999999999E-3</v>
      </c>
      <c r="AI230" s="222">
        <v>3.6474425E-3</v>
      </c>
      <c r="AJ230" s="222">
        <v>3.6474425E-3</v>
      </c>
      <c r="AK230" s="222">
        <v>2.7418271000000001E-3</v>
      </c>
      <c r="AL230" s="222">
        <v>2.7418271000000001E-3</v>
      </c>
      <c r="AM230" s="222">
        <v>128</v>
      </c>
      <c r="AN230" s="222">
        <v>93</v>
      </c>
      <c r="AO230" s="222" t="s">
        <v>250</v>
      </c>
      <c r="AP230" s="96"/>
      <c r="AQ230" s="67"/>
      <c r="AR230" s="82"/>
      <c r="AS230" s="82"/>
      <c r="AT230" s="80"/>
      <c r="AU230" s="82"/>
      <c r="AV230" s="82"/>
      <c r="AW230" s="82"/>
      <c r="AX230" s="82"/>
      <c r="AY230" s="82"/>
      <c r="AZ230" s="82"/>
      <c r="BA230" s="82"/>
      <c r="BB230" s="82"/>
      <c r="BC230" s="82"/>
      <c r="BD230" s="82"/>
      <c r="BE230" s="82"/>
      <c r="BF230" s="82"/>
      <c r="BG230" s="82"/>
      <c r="BH230" s="82"/>
      <c r="BI230" s="82"/>
      <c r="BJ230" s="82"/>
      <c r="BK230" s="82"/>
      <c r="BL230" s="82"/>
      <c r="BM230" s="82"/>
      <c r="BN230" s="82"/>
      <c r="BO230" s="82"/>
      <c r="BP230" s="82"/>
      <c r="BQ230" s="82"/>
      <c r="BR230" s="82"/>
      <c r="BS230" s="82"/>
      <c r="BT230" s="82"/>
      <c r="BU230" s="82"/>
      <c r="BV230" s="82"/>
      <c r="BW230" s="82"/>
      <c r="BX230" s="80"/>
      <c r="BY230" s="80"/>
      <c r="BZ230" s="84"/>
      <c r="CA230" s="84"/>
      <c r="CD230" s="141"/>
    </row>
    <row r="231" spans="2:82" s="150" customFormat="1" ht="12.75" customHeight="1" x14ac:dyDescent="0.2">
      <c r="B231" s="217">
        <f t="shared" si="3"/>
        <v>42770</v>
      </c>
      <c r="C231" s="222">
        <v>4.92451977E-2</v>
      </c>
      <c r="D231" s="222">
        <v>4.1742793299999997E-2</v>
      </c>
      <c r="E231" s="222">
        <v>0</v>
      </c>
      <c r="F231" s="222">
        <v>0</v>
      </c>
      <c r="G231" s="222">
        <v>0</v>
      </c>
      <c r="H231" s="222">
        <v>0</v>
      </c>
      <c r="I231" s="222">
        <v>1.66133371E-2</v>
      </c>
      <c r="J231" s="222">
        <v>1.0546817E-3</v>
      </c>
      <c r="K231" s="222">
        <v>0.1051712725</v>
      </c>
      <c r="L231" s="222">
        <v>0.1051207889</v>
      </c>
      <c r="M231" s="222">
        <v>8.0018205499999995E-2</v>
      </c>
      <c r="N231" s="222">
        <v>7.9977869699999996E-2</v>
      </c>
      <c r="O231" s="222">
        <v>5.8200489999999999E-4</v>
      </c>
      <c r="P231" s="222">
        <v>5.6171710000000002E-4</v>
      </c>
      <c r="Q231" s="222">
        <v>0</v>
      </c>
      <c r="R231" s="222">
        <v>0</v>
      </c>
      <c r="S231" s="222">
        <v>0</v>
      </c>
      <c r="T231" s="222">
        <v>0</v>
      </c>
      <c r="U231" s="222">
        <v>5.0624600000000003E-5</v>
      </c>
      <c r="V231" s="222">
        <v>1.68748E-5</v>
      </c>
      <c r="W231" s="222">
        <v>1.5208195E-3</v>
      </c>
      <c r="X231" s="222">
        <v>1.5107228E-3</v>
      </c>
      <c r="Y231" s="222">
        <v>1.0023452E-3</v>
      </c>
      <c r="Z231" s="222">
        <v>9.9427799999999992E-4</v>
      </c>
      <c r="AA231" s="222">
        <v>0</v>
      </c>
      <c r="AB231" s="222">
        <v>0</v>
      </c>
      <c r="AC231" s="222">
        <v>0</v>
      </c>
      <c r="AD231" s="222">
        <v>0</v>
      </c>
      <c r="AE231" s="222">
        <v>0</v>
      </c>
      <c r="AF231" s="222">
        <v>0</v>
      </c>
      <c r="AG231" s="222">
        <v>0</v>
      </c>
      <c r="AH231" s="222">
        <v>0</v>
      </c>
      <c r="AI231" s="222">
        <v>0</v>
      </c>
      <c r="AJ231" s="222">
        <v>0</v>
      </c>
      <c r="AK231" s="222">
        <v>0</v>
      </c>
      <c r="AL231" s="222">
        <v>0</v>
      </c>
      <c r="AM231" s="222">
        <v>51</v>
      </c>
      <c r="AN231" s="222">
        <v>47</v>
      </c>
      <c r="AO231" s="222" t="s">
        <v>250</v>
      </c>
      <c r="AP231" s="96"/>
      <c r="AQ231" s="67"/>
      <c r="AR231" s="82"/>
      <c r="AS231" s="82"/>
      <c r="AT231" s="80"/>
      <c r="AU231" s="82"/>
      <c r="AV231" s="82"/>
      <c r="AW231" s="82"/>
      <c r="AX231" s="82"/>
      <c r="AY231" s="82"/>
      <c r="AZ231" s="82"/>
      <c r="BA231" s="82"/>
      <c r="BB231" s="82"/>
      <c r="BC231" s="82"/>
      <c r="BD231" s="82"/>
      <c r="BE231" s="82"/>
      <c r="BF231" s="82"/>
      <c r="BG231" s="82"/>
      <c r="BH231" s="82"/>
      <c r="BI231" s="82"/>
      <c r="BJ231" s="82"/>
      <c r="BK231" s="82"/>
      <c r="BL231" s="82"/>
      <c r="BM231" s="82"/>
      <c r="BN231" s="82"/>
      <c r="BO231" s="82"/>
      <c r="BP231" s="82"/>
      <c r="BQ231" s="82"/>
      <c r="BR231" s="82"/>
      <c r="BS231" s="82"/>
      <c r="BT231" s="82"/>
      <c r="BU231" s="82"/>
      <c r="BV231" s="82"/>
      <c r="BW231" s="82"/>
      <c r="BX231" s="80"/>
      <c r="BY231" s="80"/>
      <c r="BZ231" s="84"/>
      <c r="CA231" s="84"/>
      <c r="CD231" s="141"/>
    </row>
    <row r="232" spans="2:82" s="150" customFormat="1" ht="12.75" customHeight="1" x14ac:dyDescent="0.2">
      <c r="B232" s="217">
        <f t="shared" si="3"/>
        <v>42771</v>
      </c>
      <c r="C232" s="222">
        <v>0.54205251389999998</v>
      </c>
      <c r="D232" s="222">
        <v>0.54204237</v>
      </c>
      <c r="E232" s="222">
        <v>0</v>
      </c>
      <c r="F232" s="222">
        <v>0</v>
      </c>
      <c r="G232" s="222">
        <v>0</v>
      </c>
      <c r="H232" s="222">
        <v>0</v>
      </c>
      <c r="I232" s="222">
        <v>1.053845659</v>
      </c>
      <c r="J232" s="222">
        <v>1.053845659</v>
      </c>
      <c r="K232" s="222">
        <v>0.14570351030000001</v>
      </c>
      <c r="L232" s="222">
        <v>0.14565302669999999</v>
      </c>
      <c r="M232" s="222">
        <v>2.3795131399999999E-2</v>
      </c>
      <c r="N232" s="222">
        <v>2.3795131399999999E-2</v>
      </c>
      <c r="O232" s="222">
        <v>4.1199336000000003E-3</v>
      </c>
      <c r="P232" s="222">
        <v>4.1179047999999998E-3</v>
      </c>
      <c r="Q232" s="222">
        <v>0</v>
      </c>
      <c r="R232" s="222">
        <v>0</v>
      </c>
      <c r="S232" s="222">
        <v>0</v>
      </c>
      <c r="T232" s="222">
        <v>0</v>
      </c>
      <c r="U232" s="222">
        <v>7.5884337999999997E-3</v>
      </c>
      <c r="V232" s="222">
        <v>7.5884337999999997E-3</v>
      </c>
      <c r="W232" s="222">
        <v>1.8464389E-3</v>
      </c>
      <c r="X232" s="222">
        <v>1.8363422E-3</v>
      </c>
      <c r="Y232" s="222">
        <v>3.962994E-4</v>
      </c>
      <c r="Z232" s="222">
        <v>3.962994E-4</v>
      </c>
      <c r="AA232" s="222">
        <v>1.9425515E-3</v>
      </c>
      <c r="AB232" s="222">
        <v>1.9425515E-3</v>
      </c>
      <c r="AC232" s="222">
        <v>0</v>
      </c>
      <c r="AD232" s="222">
        <v>0</v>
      </c>
      <c r="AE232" s="222">
        <v>0</v>
      </c>
      <c r="AF232" s="222">
        <v>0</v>
      </c>
      <c r="AG232" s="222">
        <v>4.0394302999999998E-3</v>
      </c>
      <c r="AH232" s="222">
        <v>4.0394302999999998E-3</v>
      </c>
      <c r="AI232" s="222">
        <v>0</v>
      </c>
      <c r="AJ232" s="222">
        <v>0</v>
      </c>
      <c r="AK232" s="222">
        <v>0</v>
      </c>
      <c r="AL232" s="222">
        <v>0</v>
      </c>
      <c r="AM232" s="222">
        <v>46</v>
      </c>
      <c r="AN232" s="222">
        <v>44</v>
      </c>
      <c r="AO232" s="222" t="s">
        <v>250</v>
      </c>
      <c r="AP232" s="96"/>
      <c r="AQ232" s="67"/>
      <c r="AR232" s="82"/>
      <c r="AS232" s="82"/>
      <c r="AT232" s="80"/>
      <c r="AU232" s="82"/>
      <c r="AV232" s="82"/>
      <c r="AW232" s="82"/>
      <c r="AX232" s="82"/>
      <c r="AY232" s="82"/>
      <c r="AZ232" s="82"/>
      <c r="BA232" s="82"/>
      <c r="BB232" s="82"/>
      <c r="BC232" s="82"/>
      <c r="BD232" s="82"/>
      <c r="BE232" s="82"/>
      <c r="BF232" s="82"/>
      <c r="BG232" s="82"/>
      <c r="BH232" s="82"/>
      <c r="BI232" s="82"/>
      <c r="BJ232" s="82"/>
      <c r="BK232" s="82"/>
      <c r="BL232" s="82"/>
      <c r="BM232" s="82"/>
      <c r="BN232" s="82"/>
      <c r="BO232" s="82"/>
      <c r="BP232" s="82"/>
      <c r="BQ232" s="82"/>
      <c r="BR232" s="82"/>
      <c r="BS232" s="82"/>
      <c r="BT232" s="82"/>
      <c r="BU232" s="82"/>
      <c r="BV232" s="82"/>
      <c r="BW232" s="82"/>
      <c r="BX232" s="80"/>
      <c r="BY232" s="80"/>
      <c r="BZ232" s="84"/>
      <c r="CA232" s="84"/>
      <c r="CD232" s="141"/>
    </row>
    <row r="233" spans="2:82" s="150" customFormat="1" ht="12.75" customHeight="1" x14ac:dyDescent="0.2">
      <c r="B233" s="217">
        <f t="shared" si="3"/>
        <v>42772</v>
      </c>
      <c r="C233" s="222">
        <v>0.7474537282</v>
      </c>
      <c r="D233" s="222">
        <v>0.74709869269999996</v>
      </c>
      <c r="E233" s="222">
        <v>0</v>
      </c>
      <c r="F233" s="222">
        <v>0</v>
      </c>
      <c r="G233" s="222">
        <v>0</v>
      </c>
      <c r="H233" s="222">
        <v>0</v>
      </c>
      <c r="I233" s="222">
        <v>0.10047107280000001</v>
      </c>
      <c r="J233" s="222">
        <v>0.1003402922</v>
      </c>
      <c r="K233" s="222">
        <v>2.4287133671999999</v>
      </c>
      <c r="L233" s="222">
        <v>2.4272594386000002</v>
      </c>
      <c r="M233" s="222">
        <v>0.83951837110000005</v>
      </c>
      <c r="N233" s="222">
        <v>0.83951837110000005</v>
      </c>
      <c r="O233" s="222">
        <v>7.8206717000000002E-3</v>
      </c>
      <c r="P233" s="222">
        <v>7.8166141000000008E-3</v>
      </c>
      <c r="Q233" s="222">
        <v>0</v>
      </c>
      <c r="R233" s="222">
        <v>0</v>
      </c>
      <c r="S233" s="222">
        <v>0</v>
      </c>
      <c r="T233" s="222">
        <v>0</v>
      </c>
      <c r="U233" s="222">
        <v>3.3327919999999998E-4</v>
      </c>
      <c r="V233" s="222">
        <v>3.290605E-4</v>
      </c>
      <c r="W233" s="222">
        <v>1.8826608799999998E-2</v>
      </c>
      <c r="X233" s="222">
        <v>1.8816512099999998E-2</v>
      </c>
      <c r="Y233" s="222">
        <v>1.5418365599999999E-2</v>
      </c>
      <c r="Z233" s="222">
        <v>1.5418365599999999E-2</v>
      </c>
      <c r="AA233" s="222">
        <v>5.9166668000000004E-3</v>
      </c>
      <c r="AB233" s="222">
        <v>5.9166668000000004E-3</v>
      </c>
      <c r="AC233" s="222">
        <v>0</v>
      </c>
      <c r="AD233" s="222">
        <v>0</v>
      </c>
      <c r="AE233" s="222">
        <v>0</v>
      </c>
      <c r="AF233" s="222">
        <v>0</v>
      </c>
      <c r="AG233" s="222">
        <v>4.3769283999999997E-3</v>
      </c>
      <c r="AH233" s="222">
        <v>4.3769283999999997E-3</v>
      </c>
      <c r="AI233" s="222">
        <v>1.5598180499999999E-2</v>
      </c>
      <c r="AJ233" s="222">
        <v>1.5598180499999999E-2</v>
      </c>
      <c r="AK233" s="222">
        <v>2.6944324999999998E-3</v>
      </c>
      <c r="AL233" s="222">
        <v>2.6944324999999998E-3</v>
      </c>
      <c r="AM233" s="222">
        <v>143</v>
      </c>
      <c r="AN233" s="222">
        <v>111</v>
      </c>
      <c r="AO233" s="222" t="s">
        <v>250</v>
      </c>
      <c r="AP233" s="96"/>
      <c r="AQ233" s="67"/>
      <c r="AR233" s="82"/>
      <c r="AS233" s="82"/>
      <c r="AT233" s="80"/>
      <c r="AU233" s="82"/>
      <c r="AV233" s="82"/>
      <c r="AW233" s="82"/>
      <c r="AX233" s="82"/>
      <c r="AY233" s="82"/>
      <c r="AZ233" s="82"/>
      <c r="BA233" s="82"/>
      <c r="BB233" s="82"/>
      <c r="BC233" s="82"/>
      <c r="BD233" s="82"/>
      <c r="BE233" s="82"/>
      <c r="BF233" s="82"/>
      <c r="BG233" s="82"/>
      <c r="BH233" s="82"/>
      <c r="BI233" s="82"/>
      <c r="BJ233" s="82"/>
      <c r="BK233" s="82"/>
      <c r="BL233" s="82"/>
      <c r="BM233" s="82"/>
      <c r="BN233" s="82"/>
      <c r="BO233" s="82"/>
      <c r="BP233" s="82"/>
      <c r="BQ233" s="82"/>
      <c r="BR233" s="82"/>
      <c r="BS233" s="82"/>
      <c r="BT233" s="82"/>
      <c r="BU233" s="82"/>
      <c r="BV233" s="82"/>
      <c r="BW233" s="82"/>
      <c r="BX233" s="80"/>
      <c r="BY233" s="80"/>
      <c r="BZ233" s="84"/>
      <c r="CA233" s="84"/>
      <c r="CD233" s="141"/>
    </row>
    <row r="234" spans="2:82" s="150" customFormat="1" ht="12.75" customHeight="1" x14ac:dyDescent="0.2">
      <c r="B234" s="217">
        <f t="shared" si="3"/>
        <v>42773</v>
      </c>
      <c r="C234" s="222">
        <v>0.14532918450000001</v>
      </c>
      <c r="D234" s="222">
        <v>0.1451384791</v>
      </c>
      <c r="E234" s="222">
        <v>0</v>
      </c>
      <c r="F234" s="222">
        <v>0</v>
      </c>
      <c r="G234" s="222">
        <v>0</v>
      </c>
      <c r="H234" s="222">
        <v>0</v>
      </c>
      <c r="I234" s="222">
        <v>3.4576660500000002E-2</v>
      </c>
      <c r="J234" s="222">
        <v>3.4222286599999999E-2</v>
      </c>
      <c r="K234" s="222">
        <v>9.5382530600000001E-2</v>
      </c>
      <c r="L234" s="222">
        <v>9.5281563099999994E-2</v>
      </c>
      <c r="M234" s="222">
        <v>0.43555508749999999</v>
      </c>
      <c r="N234" s="222">
        <v>0.43555508749999999</v>
      </c>
      <c r="O234" s="222">
        <v>6.2714520000000003E-4</v>
      </c>
      <c r="P234" s="222">
        <v>6.1903000000000001E-4</v>
      </c>
      <c r="Q234" s="222">
        <v>0</v>
      </c>
      <c r="R234" s="222">
        <v>0</v>
      </c>
      <c r="S234" s="222">
        <v>0</v>
      </c>
      <c r="T234" s="222">
        <v>0</v>
      </c>
      <c r="U234" s="222">
        <v>1.814051E-4</v>
      </c>
      <c r="V234" s="222">
        <v>1.6874899999999999E-4</v>
      </c>
      <c r="W234" s="222">
        <v>3.7357889999999999E-4</v>
      </c>
      <c r="X234" s="222">
        <v>3.634822E-4</v>
      </c>
      <c r="Y234" s="222">
        <v>1.8483887999999999E-3</v>
      </c>
      <c r="Z234" s="222">
        <v>1.8483887999999999E-3</v>
      </c>
      <c r="AA234" s="222">
        <v>9.7956833E-3</v>
      </c>
      <c r="AB234" s="222">
        <v>9.7956833E-3</v>
      </c>
      <c r="AC234" s="222">
        <v>0</v>
      </c>
      <c r="AD234" s="222">
        <v>0</v>
      </c>
      <c r="AE234" s="222">
        <v>0</v>
      </c>
      <c r="AF234" s="222">
        <v>0</v>
      </c>
      <c r="AG234" s="222">
        <v>5.9663334999999996E-3</v>
      </c>
      <c r="AH234" s="222">
        <v>5.9663334999999996E-3</v>
      </c>
      <c r="AI234" s="222">
        <v>5.7172709999999999E-4</v>
      </c>
      <c r="AJ234" s="222">
        <v>5.7172709999999999E-4</v>
      </c>
      <c r="AK234" s="222">
        <v>2.70855004E-2</v>
      </c>
      <c r="AL234" s="222">
        <v>2.70855004E-2</v>
      </c>
      <c r="AM234" s="222">
        <v>99</v>
      </c>
      <c r="AN234" s="222">
        <v>93</v>
      </c>
      <c r="AO234" s="222" t="s">
        <v>250</v>
      </c>
      <c r="AP234" s="96"/>
      <c r="AQ234" s="67"/>
      <c r="AR234" s="82"/>
      <c r="AS234" s="82"/>
      <c r="AT234" s="80"/>
      <c r="AU234" s="82"/>
      <c r="AV234" s="82"/>
      <c r="AW234" s="82"/>
      <c r="AX234" s="82"/>
      <c r="AY234" s="82"/>
      <c r="AZ234" s="82"/>
      <c r="BA234" s="82"/>
      <c r="BB234" s="82"/>
      <c r="BC234" s="82"/>
      <c r="BD234" s="82"/>
      <c r="BE234" s="82"/>
      <c r="BF234" s="82"/>
      <c r="BG234" s="82"/>
      <c r="BH234" s="82"/>
      <c r="BI234" s="82"/>
      <c r="BJ234" s="82"/>
      <c r="BK234" s="82"/>
      <c r="BL234" s="82"/>
      <c r="BM234" s="82"/>
      <c r="BN234" s="82"/>
      <c r="BO234" s="82"/>
      <c r="BP234" s="82"/>
      <c r="BQ234" s="82"/>
      <c r="BR234" s="82"/>
      <c r="BS234" s="82"/>
      <c r="BT234" s="82"/>
      <c r="BU234" s="82"/>
      <c r="BV234" s="82"/>
      <c r="BW234" s="82"/>
      <c r="BX234" s="80"/>
      <c r="BY234" s="80"/>
      <c r="BZ234" s="84"/>
      <c r="CA234" s="84"/>
      <c r="CD234" s="141"/>
    </row>
    <row r="235" spans="2:82" s="150" customFormat="1" ht="12.75" customHeight="1" x14ac:dyDescent="0.2">
      <c r="B235" s="217">
        <f t="shared" si="3"/>
        <v>42774</v>
      </c>
      <c r="C235" s="222">
        <v>0.43950345559999998</v>
      </c>
      <c r="D235" s="222">
        <v>0.43882178770000002</v>
      </c>
      <c r="E235" s="222">
        <v>0</v>
      </c>
      <c r="F235" s="222">
        <v>0</v>
      </c>
      <c r="G235" s="222">
        <v>0</v>
      </c>
      <c r="H235" s="222">
        <v>0</v>
      </c>
      <c r="I235" s="222">
        <v>5.2032713899999999E-2</v>
      </c>
      <c r="J235" s="222">
        <v>5.2011620299999999E-2</v>
      </c>
      <c r="K235" s="222">
        <v>0.67288155670000005</v>
      </c>
      <c r="L235" s="222">
        <v>0.67288155670000005</v>
      </c>
      <c r="M235" s="222">
        <v>1.1105069382999999</v>
      </c>
      <c r="N235" s="222">
        <v>1.1078367086000001</v>
      </c>
      <c r="O235" s="222">
        <v>4.3121601999999998E-3</v>
      </c>
      <c r="P235" s="222">
        <v>4.3040450000000003E-3</v>
      </c>
      <c r="Q235" s="222">
        <v>0</v>
      </c>
      <c r="R235" s="222">
        <v>0</v>
      </c>
      <c r="S235" s="222">
        <v>0</v>
      </c>
      <c r="T235" s="222">
        <v>0</v>
      </c>
      <c r="U235" s="222">
        <v>2.9583817000000002E-3</v>
      </c>
      <c r="V235" s="222">
        <v>2.9541630000000001E-3</v>
      </c>
      <c r="W235" s="222">
        <v>5.1228267999999999E-3</v>
      </c>
      <c r="X235" s="222">
        <v>5.1228267999999999E-3</v>
      </c>
      <c r="Y235" s="222">
        <v>7.3965803000000004E-3</v>
      </c>
      <c r="Z235" s="222">
        <v>7.3723787000000004E-3</v>
      </c>
      <c r="AA235" s="222">
        <v>1.2803848499999999E-2</v>
      </c>
      <c r="AB235" s="222">
        <v>1.2803848499999999E-2</v>
      </c>
      <c r="AC235" s="222">
        <v>0</v>
      </c>
      <c r="AD235" s="222">
        <v>0</v>
      </c>
      <c r="AE235" s="222">
        <v>0</v>
      </c>
      <c r="AF235" s="222">
        <v>0</v>
      </c>
      <c r="AG235" s="222">
        <v>8.9194418000000004E-3</v>
      </c>
      <c r="AH235" s="222">
        <v>8.9194418000000004E-3</v>
      </c>
      <c r="AI235" s="222">
        <v>3.4650703800000002E-2</v>
      </c>
      <c r="AJ235" s="222">
        <v>3.4650703800000002E-2</v>
      </c>
      <c r="AK235" s="222">
        <v>6.1713797999999997E-3</v>
      </c>
      <c r="AL235" s="222">
        <v>6.1713797999999997E-3</v>
      </c>
      <c r="AM235" s="222">
        <v>146</v>
      </c>
      <c r="AN235" s="222">
        <v>135</v>
      </c>
      <c r="AO235" s="222" t="s">
        <v>250</v>
      </c>
      <c r="AP235" s="96"/>
      <c r="AQ235" s="67"/>
      <c r="AR235" s="82"/>
      <c r="AS235" s="82"/>
      <c r="AT235" s="80"/>
      <c r="AU235" s="82"/>
      <c r="AV235" s="82"/>
      <c r="AW235" s="82"/>
      <c r="AX235" s="82"/>
      <c r="AY235" s="82"/>
      <c r="AZ235" s="82"/>
      <c r="BA235" s="82"/>
      <c r="BB235" s="82"/>
      <c r="BC235" s="82"/>
      <c r="BD235" s="82"/>
      <c r="BE235" s="82"/>
      <c r="BF235" s="82"/>
      <c r="BG235" s="82"/>
      <c r="BH235" s="82"/>
      <c r="BI235" s="82"/>
      <c r="BJ235" s="82"/>
      <c r="BK235" s="82"/>
      <c r="BL235" s="82"/>
      <c r="BM235" s="82"/>
      <c r="BN235" s="82"/>
      <c r="BO235" s="82"/>
      <c r="BP235" s="82"/>
      <c r="BQ235" s="82"/>
      <c r="BR235" s="82"/>
      <c r="BS235" s="82"/>
      <c r="BT235" s="82"/>
      <c r="BU235" s="82"/>
      <c r="BV235" s="82"/>
      <c r="BW235" s="82"/>
      <c r="BX235" s="80"/>
      <c r="BY235" s="80"/>
      <c r="BZ235" s="84"/>
      <c r="CA235" s="84"/>
      <c r="CD235" s="141"/>
    </row>
    <row r="236" spans="2:82" s="150" customFormat="1" ht="12.75" customHeight="1" x14ac:dyDescent="0.2">
      <c r="B236" s="217">
        <f t="shared" si="3"/>
        <v>42775</v>
      </c>
      <c r="C236" s="222">
        <v>2.0041801881999999</v>
      </c>
      <c r="D236" s="222">
        <v>2.0040990372</v>
      </c>
      <c r="E236" s="222">
        <v>0</v>
      </c>
      <c r="F236" s="222">
        <v>0</v>
      </c>
      <c r="G236" s="222">
        <v>0</v>
      </c>
      <c r="H236" s="222">
        <v>0</v>
      </c>
      <c r="I236" s="222">
        <v>0.80625104179999996</v>
      </c>
      <c r="J236" s="222">
        <v>0.80625104179999996</v>
      </c>
      <c r="K236" s="222">
        <v>4.5561186185000002</v>
      </c>
      <c r="L236" s="222">
        <v>4.5558157166999997</v>
      </c>
      <c r="M236" s="222">
        <v>2.7873483734</v>
      </c>
      <c r="N236" s="222">
        <v>2.7872677015999998</v>
      </c>
      <c r="O236" s="222">
        <v>2.5307946299999998E-2</v>
      </c>
      <c r="P236" s="222">
        <v>2.5301859900000001E-2</v>
      </c>
      <c r="Q236" s="222">
        <v>0</v>
      </c>
      <c r="R236" s="222">
        <v>0</v>
      </c>
      <c r="S236" s="222">
        <v>0</v>
      </c>
      <c r="T236" s="222">
        <v>0</v>
      </c>
      <c r="U236" s="222">
        <v>5.5159843000000004E-3</v>
      </c>
      <c r="V236" s="222">
        <v>5.5159843000000004E-3</v>
      </c>
      <c r="W236" s="222">
        <v>7.5803699399999994E-2</v>
      </c>
      <c r="X236" s="222">
        <v>7.5783506E-2</v>
      </c>
      <c r="Y236" s="222">
        <v>2.9519766900000001E-2</v>
      </c>
      <c r="Z236" s="222">
        <v>2.9511699700000001E-2</v>
      </c>
      <c r="AA236" s="222">
        <v>4.5623331599999997E-2</v>
      </c>
      <c r="AB236" s="222">
        <v>4.5623331599999997E-2</v>
      </c>
      <c r="AC236" s="222">
        <v>0</v>
      </c>
      <c r="AD236" s="222">
        <v>0</v>
      </c>
      <c r="AE236" s="222">
        <v>0</v>
      </c>
      <c r="AF236" s="222">
        <v>0</v>
      </c>
      <c r="AG236" s="222">
        <v>1.7903746599999999E-2</v>
      </c>
      <c r="AH236" s="222">
        <v>1.7903746599999999E-2</v>
      </c>
      <c r="AI236" s="222">
        <v>0.1274522427</v>
      </c>
      <c r="AJ236" s="222">
        <v>0.1274522427</v>
      </c>
      <c r="AK236" s="222">
        <v>4.5346532699999997E-2</v>
      </c>
      <c r="AL236" s="222">
        <v>4.5346532699999997E-2</v>
      </c>
      <c r="AM236" s="222">
        <v>171</v>
      </c>
      <c r="AN236" s="222">
        <v>151</v>
      </c>
      <c r="AO236" s="222" t="s">
        <v>250</v>
      </c>
      <c r="AP236" s="96"/>
      <c r="AQ236" s="67"/>
      <c r="AR236" s="82"/>
      <c r="AS236" s="82"/>
      <c r="AT236" s="80"/>
      <c r="AU236" s="82"/>
      <c r="AV236" s="82"/>
      <c r="AW236" s="82"/>
      <c r="AX236" s="82"/>
      <c r="AY236" s="82"/>
      <c r="AZ236" s="82"/>
      <c r="BA236" s="82"/>
      <c r="BB236" s="82"/>
      <c r="BC236" s="82"/>
      <c r="BD236" s="82"/>
      <c r="BE236" s="82"/>
      <c r="BF236" s="82"/>
      <c r="BG236" s="82"/>
      <c r="BH236" s="82"/>
      <c r="BI236" s="82"/>
      <c r="BJ236" s="82"/>
      <c r="BK236" s="82"/>
      <c r="BL236" s="82"/>
      <c r="BM236" s="82"/>
      <c r="BN236" s="82"/>
      <c r="BO236" s="82"/>
      <c r="BP236" s="82"/>
      <c r="BQ236" s="82"/>
      <c r="BR236" s="82"/>
      <c r="BS236" s="82"/>
      <c r="BT236" s="82"/>
      <c r="BU236" s="82"/>
      <c r="BV236" s="82"/>
      <c r="BW236" s="82"/>
      <c r="BX236" s="80"/>
      <c r="BY236" s="80"/>
      <c r="BZ236" s="84"/>
      <c r="CA236" s="84"/>
      <c r="CD236" s="141"/>
    </row>
    <row r="237" spans="2:82" s="150" customFormat="1" ht="12.75" customHeight="1" x14ac:dyDescent="0.2">
      <c r="B237" s="217">
        <f t="shared" si="3"/>
        <v>42776</v>
      </c>
      <c r="C237" s="222">
        <v>0.81580974319999999</v>
      </c>
      <c r="D237" s="222">
        <v>0.81434699440000002</v>
      </c>
      <c r="E237" s="222">
        <v>0</v>
      </c>
      <c r="F237" s="222">
        <v>0</v>
      </c>
      <c r="G237" s="222">
        <v>1.0510851158000001</v>
      </c>
      <c r="H237" s="222">
        <v>1.0510851158000001</v>
      </c>
      <c r="I237" s="222">
        <v>0.31270665069999998</v>
      </c>
      <c r="J237" s="222">
        <v>0.31230165300000001</v>
      </c>
      <c r="K237" s="222">
        <v>0.13545622839999999</v>
      </c>
      <c r="L237" s="222">
        <v>0.13545622839999999</v>
      </c>
      <c r="M237" s="222">
        <v>2.3935689180000002</v>
      </c>
      <c r="N237" s="222">
        <v>2.3885269308999999</v>
      </c>
      <c r="O237" s="222">
        <v>1.0068553799999999E-2</v>
      </c>
      <c r="P237" s="222">
        <v>9.9376978000000008E-3</v>
      </c>
      <c r="Q237" s="222">
        <v>0</v>
      </c>
      <c r="R237" s="222">
        <v>0</v>
      </c>
      <c r="S237" s="222">
        <v>4.7776552700000002E-2</v>
      </c>
      <c r="T237" s="222">
        <v>4.7776552700000002E-2</v>
      </c>
      <c r="U237" s="222">
        <v>7.1354479000000004E-3</v>
      </c>
      <c r="V237" s="222">
        <v>7.1270105000000002E-3</v>
      </c>
      <c r="W237" s="222">
        <v>2.1165263000000002E-3</v>
      </c>
      <c r="X237" s="222">
        <v>2.1165263000000002E-3</v>
      </c>
      <c r="Y237" s="222">
        <v>1.81460752E-2</v>
      </c>
      <c r="Z237" s="222">
        <v>1.76418775E-2</v>
      </c>
      <c r="AA237" s="222">
        <v>1.4921382E-2</v>
      </c>
      <c r="AB237" s="222">
        <v>1.4921382E-2</v>
      </c>
      <c r="AC237" s="222">
        <v>0</v>
      </c>
      <c r="AD237" s="222">
        <v>0</v>
      </c>
      <c r="AE237" s="222">
        <v>0</v>
      </c>
      <c r="AF237" s="222">
        <v>0</v>
      </c>
      <c r="AG237" s="222">
        <v>7.899564E-4</v>
      </c>
      <c r="AH237" s="222">
        <v>7.899564E-4</v>
      </c>
      <c r="AI237" s="222">
        <v>3.7544677999999998E-2</v>
      </c>
      <c r="AJ237" s="222">
        <v>3.7544677999999998E-2</v>
      </c>
      <c r="AK237" s="222">
        <v>2.78246542E-2</v>
      </c>
      <c r="AL237" s="222">
        <v>2.78246542E-2</v>
      </c>
      <c r="AM237" s="222">
        <v>141</v>
      </c>
      <c r="AN237" s="222">
        <v>137</v>
      </c>
      <c r="AO237" s="222" t="s">
        <v>250</v>
      </c>
      <c r="AP237" s="96"/>
      <c r="AQ237" s="67"/>
      <c r="AR237" s="82"/>
      <c r="AS237" s="82"/>
      <c r="AT237" s="80"/>
      <c r="AU237" s="82"/>
      <c r="AV237" s="82"/>
      <c r="AW237" s="82"/>
      <c r="AX237" s="82"/>
      <c r="AY237" s="82"/>
      <c r="AZ237" s="82"/>
      <c r="BA237" s="82"/>
      <c r="BB237" s="82"/>
      <c r="BC237" s="82"/>
      <c r="BD237" s="82"/>
      <c r="BE237" s="82"/>
      <c r="BF237" s="82"/>
      <c r="BG237" s="82"/>
      <c r="BH237" s="82"/>
      <c r="BI237" s="82"/>
      <c r="BJ237" s="82"/>
      <c r="BK237" s="82"/>
      <c r="BL237" s="82"/>
      <c r="BM237" s="82"/>
      <c r="BN237" s="82"/>
      <c r="BO237" s="82"/>
      <c r="BP237" s="82"/>
      <c r="BQ237" s="82"/>
      <c r="BR237" s="82"/>
      <c r="BS237" s="82"/>
      <c r="BT237" s="82"/>
      <c r="BU237" s="82"/>
      <c r="BV237" s="82"/>
      <c r="BW237" s="82"/>
      <c r="BX237" s="80"/>
      <c r="BY237" s="80"/>
      <c r="BZ237" s="84"/>
      <c r="CA237" s="84"/>
      <c r="CD237" s="141"/>
    </row>
    <row r="238" spans="2:82" s="150" customFormat="1" ht="12.75" customHeight="1" x14ac:dyDescent="0.2">
      <c r="B238" s="217">
        <f t="shared" si="3"/>
        <v>42777</v>
      </c>
      <c r="C238" s="222">
        <v>0.17205019369999999</v>
      </c>
      <c r="D238" s="222">
        <v>0.17205019369999999</v>
      </c>
      <c r="E238" s="222">
        <v>0</v>
      </c>
      <c r="F238" s="222">
        <v>0</v>
      </c>
      <c r="G238" s="222">
        <v>0</v>
      </c>
      <c r="H238" s="222">
        <v>0</v>
      </c>
      <c r="I238" s="222">
        <v>9.0555007999999996E-3</v>
      </c>
      <c r="J238" s="222">
        <v>9.0555007999999996E-3</v>
      </c>
      <c r="K238" s="222">
        <v>4.7656559799999998E-2</v>
      </c>
      <c r="L238" s="222">
        <v>4.7656559799999998E-2</v>
      </c>
      <c r="M238" s="222">
        <v>0.62874251520000002</v>
      </c>
      <c r="N238" s="222">
        <v>0.62874251520000002</v>
      </c>
      <c r="O238" s="222">
        <v>5.5400759000000001E-3</v>
      </c>
      <c r="P238" s="222">
        <v>5.5400759000000001E-3</v>
      </c>
      <c r="Q238" s="222">
        <v>0</v>
      </c>
      <c r="R238" s="222">
        <v>0</v>
      </c>
      <c r="S238" s="222">
        <v>0</v>
      </c>
      <c r="T238" s="222">
        <v>0</v>
      </c>
      <c r="U238" s="222">
        <v>2.8054520000000001E-4</v>
      </c>
      <c r="V238" s="222">
        <v>2.8054520000000001E-4</v>
      </c>
      <c r="W238" s="222">
        <v>6.2978320000000004E-4</v>
      </c>
      <c r="X238" s="222">
        <v>6.2978320000000004E-4</v>
      </c>
      <c r="Y238" s="222">
        <v>2.0989750200000001E-2</v>
      </c>
      <c r="Z238" s="222">
        <v>2.0989750200000001E-2</v>
      </c>
      <c r="AA238" s="222">
        <v>7.0091618999999997E-3</v>
      </c>
      <c r="AB238" s="222">
        <v>7.0091618999999997E-3</v>
      </c>
      <c r="AC238" s="222">
        <v>0</v>
      </c>
      <c r="AD238" s="222">
        <v>0</v>
      </c>
      <c r="AE238" s="222">
        <v>0</v>
      </c>
      <c r="AF238" s="222">
        <v>0</v>
      </c>
      <c r="AG238" s="222">
        <v>0</v>
      </c>
      <c r="AH238" s="222">
        <v>0</v>
      </c>
      <c r="AI238" s="222">
        <v>1.2180438599999999E-2</v>
      </c>
      <c r="AJ238" s="222">
        <v>1.2180438599999999E-2</v>
      </c>
      <c r="AK238" s="222">
        <v>1.8139016399999999E-2</v>
      </c>
      <c r="AL238" s="222">
        <v>1.8139016399999999E-2</v>
      </c>
      <c r="AM238" s="222">
        <v>56</v>
      </c>
      <c r="AN238" s="222">
        <v>51</v>
      </c>
      <c r="AO238" s="222" t="s">
        <v>250</v>
      </c>
      <c r="AP238" s="96"/>
      <c r="AQ238" s="67"/>
      <c r="AR238" s="82"/>
      <c r="AS238" s="82"/>
      <c r="AT238" s="80"/>
      <c r="AU238" s="82"/>
      <c r="AV238" s="82"/>
      <c r="AW238" s="82"/>
      <c r="AX238" s="82"/>
      <c r="AY238" s="82"/>
      <c r="AZ238" s="82"/>
      <c r="BA238" s="82"/>
      <c r="BB238" s="82"/>
      <c r="BC238" s="82"/>
      <c r="BD238" s="82"/>
      <c r="BE238" s="82"/>
      <c r="BF238" s="82"/>
      <c r="BG238" s="82"/>
      <c r="BH238" s="82"/>
      <c r="BI238" s="82"/>
      <c r="BJ238" s="82"/>
      <c r="BK238" s="82"/>
      <c r="BL238" s="82"/>
      <c r="BM238" s="82"/>
      <c r="BN238" s="82"/>
      <c r="BO238" s="82"/>
      <c r="BP238" s="82"/>
      <c r="BQ238" s="82"/>
      <c r="BR238" s="82"/>
      <c r="BS238" s="82"/>
      <c r="BT238" s="82"/>
      <c r="BU238" s="82"/>
      <c r="BV238" s="82"/>
      <c r="BW238" s="82"/>
      <c r="BX238" s="80"/>
      <c r="BY238" s="80"/>
      <c r="BZ238" s="84"/>
      <c r="CA238" s="84"/>
      <c r="CD238" s="141"/>
    </row>
    <row r="239" spans="2:82" s="150" customFormat="1" ht="12.75" customHeight="1" x14ac:dyDescent="0.2">
      <c r="B239" s="217">
        <f t="shared" si="3"/>
        <v>42778</v>
      </c>
      <c r="C239" s="222">
        <v>0.95933130060000005</v>
      </c>
      <c r="D239" s="222">
        <v>0.95932115669999996</v>
      </c>
      <c r="E239" s="222">
        <v>0</v>
      </c>
      <c r="F239" s="222">
        <v>0</v>
      </c>
      <c r="G239" s="222">
        <v>0</v>
      </c>
      <c r="H239" s="222">
        <v>0</v>
      </c>
      <c r="I239" s="222">
        <v>0.2435270474</v>
      </c>
      <c r="J239" s="222">
        <v>0.24350595380000001</v>
      </c>
      <c r="K239" s="222">
        <v>1.1658007701999999</v>
      </c>
      <c r="L239" s="222">
        <v>1.1658007701999999</v>
      </c>
      <c r="M239" s="222">
        <v>2.4175190306999998</v>
      </c>
      <c r="N239" s="222">
        <v>2.4175190306999998</v>
      </c>
      <c r="O239" s="222">
        <v>7.2168578000000004E-3</v>
      </c>
      <c r="P239" s="222">
        <v>7.2148289999999999E-3</v>
      </c>
      <c r="Q239" s="222">
        <v>0</v>
      </c>
      <c r="R239" s="222">
        <v>0</v>
      </c>
      <c r="S239" s="222">
        <v>0</v>
      </c>
      <c r="T239" s="222">
        <v>0</v>
      </c>
      <c r="U239" s="222">
        <v>1.6078619E-3</v>
      </c>
      <c r="V239" s="222">
        <v>1.6036431999999999E-3</v>
      </c>
      <c r="W239" s="222">
        <v>1.56120635E-2</v>
      </c>
      <c r="X239" s="222">
        <v>1.56120635E-2</v>
      </c>
      <c r="Y239" s="222">
        <v>1.31484676E-2</v>
      </c>
      <c r="Z239" s="222">
        <v>1.31484676E-2</v>
      </c>
      <c r="AA239" s="222">
        <v>3.5299913199999998E-2</v>
      </c>
      <c r="AB239" s="222">
        <v>3.5299913199999998E-2</v>
      </c>
      <c r="AC239" s="222">
        <v>0</v>
      </c>
      <c r="AD239" s="222">
        <v>0</v>
      </c>
      <c r="AE239" s="222">
        <v>0</v>
      </c>
      <c r="AF239" s="222">
        <v>0</v>
      </c>
      <c r="AG239" s="222">
        <v>3.5062888E-3</v>
      </c>
      <c r="AH239" s="222">
        <v>3.5062888E-3</v>
      </c>
      <c r="AI239" s="222">
        <v>3.9682659699999998E-2</v>
      </c>
      <c r="AJ239" s="222">
        <v>3.9682659699999998E-2</v>
      </c>
      <c r="AK239" s="222">
        <v>0.1019548253</v>
      </c>
      <c r="AL239" s="222">
        <v>0.1019548253</v>
      </c>
      <c r="AM239" s="222">
        <v>144</v>
      </c>
      <c r="AN239" s="222">
        <v>111</v>
      </c>
      <c r="AO239" s="222" t="s">
        <v>250</v>
      </c>
      <c r="AP239" s="96"/>
      <c r="AQ239" s="67"/>
      <c r="AR239" s="82"/>
      <c r="AS239" s="82"/>
      <c r="AT239" s="80"/>
      <c r="AU239" s="82"/>
      <c r="AV239" s="82"/>
      <c r="AW239" s="82"/>
      <c r="AX239" s="82"/>
      <c r="AY239" s="82"/>
      <c r="AZ239" s="82"/>
      <c r="BA239" s="82"/>
      <c r="BB239" s="82"/>
      <c r="BC239" s="82"/>
      <c r="BD239" s="82"/>
      <c r="BE239" s="82"/>
      <c r="BF239" s="82"/>
      <c r="BG239" s="82"/>
      <c r="BH239" s="82"/>
      <c r="BI239" s="82"/>
      <c r="BJ239" s="82"/>
      <c r="BK239" s="82"/>
      <c r="BL239" s="82"/>
      <c r="BM239" s="82"/>
      <c r="BN239" s="82"/>
      <c r="BO239" s="82"/>
      <c r="BP239" s="82"/>
      <c r="BQ239" s="82"/>
      <c r="BR239" s="82"/>
      <c r="BS239" s="82"/>
      <c r="BT239" s="82"/>
      <c r="BU239" s="82"/>
      <c r="BV239" s="82"/>
      <c r="BW239" s="82"/>
      <c r="BX239" s="80"/>
      <c r="BY239" s="80"/>
      <c r="BZ239" s="84"/>
      <c r="CA239" s="84"/>
      <c r="CD239" s="141"/>
    </row>
    <row r="240" spans="2:82" s="150" customFormat="1" ht="12.75" customHeight="1" x14ac:dyDescent="0.2">
      <c r="B240" s="217">
        <f t="shared" si="3"/>
        <v>42779</v>
      </c>
      <c r="C240" s="222">
        <v>1.4658571055</v>
      </c>
      <c r="D240" s="222">
        <v>1.4657353789000001</v>
      </c>
      <c r="E240" s="222">
        <v>0</v>
      </c>
      <c r="F240" s="222">
        <v>0</v>
      </c>
      <c r="G240" s="222">
        <v>0</v>
      </c>
      <c r="H240" s="222">
        <v>0</v>
      </c>
      <c r="I240" s="222">
        <v>5.2691893999999998E-3</v>
      </c>
      <c r="J240" s="222">
        <v>5.2270021000000002E-3</v>
      </c>
      <c r="K240" s="222">
        <v>5.1402866137999998</v>
      </c>
      <c r="L240" s="222">
        <v>5.1399332286000003</v>
      </c>
      <c r="M240" s="222">
        <v>1.7116912324</v>
      </c>
      <c r="N240" s="222">
        <v>1.7115702248</v>
      </c>
      <c r="O240" s="222">
        <v>4.9999147000000001E-3</v>
      </c>
      <c r="P240" s="222">
        <v>4.9917994999999996E-3</v>
      </c>
      <c r="Q240" s="222">
        <v>0</v>
      </c>
      <c r="R240" s="222">
        <v>0</v>
      </c>
      <c r="S240" s="222">
        <v>0</v>
      </c>
      <c r="T240" s="222">
        <v>0</v>
      </c>
      <c r="U240" s="222">
        <v>1.919519E-4</v>
      </c>
      <c r="V240" s="222">
        <v>1.877332E-4</v>
      </c>
      <c r="W240" s="222">
        <v>1.38905716E-2</v>
      </c>
      <c r="X240" s="222">
        <v>1.38804749E-2</v>
      </c>
      <c r="Y240" s="222">
        <v>8.4160680000000005E-3</v>
      </c>
      <c r="Z240" s="222">
        <v>8.3999335999999994E-3</v>
      </c>
      <c r="AA240" s="222">
        <v>2.8932858299999999E-2</v>
      </c>
      <c r="AB240" s="222">
        <v>2.8932858299999999E-2</v>
      </c>
      <c r="AC240" s="222">
        <v>0</v>
      </c>
      <c r="AD240" s="222">
        <v>0</v>
      </c>
      <c r="AE240" s="222">
        <v>0</v>
      </c>
      <c r="AF240" s="222">
        <v>0</v>
      </c>
      <c r="AG240" s="222">
        <v>3.2616027E-3</v>
      </c>
      <c r="AH240" s="222">
        <v>3.2616027E-3</v>
      </c>
      <c r="AI240" s="222">
        <v>7.9206296300000006E-2</v>
      </c>
      <c r="AJ240" s="222">
        <v>7.9206296300000006E-2</v>
      </c>
      <c r="AK240" s="222">
        <v>4.5526026999999997E-2</v>
      </c>
      <c r="AL240" s="222">
        <v>4.5526026999999997E-2</v>
      </c>
      <c r="AM240" s="222">
        <v>128</v>
      </c>
      <c r="AN240" s="222">
        <v>118</v>
      </c>
      <c r="AO240" s="222" t="s">
        <v>250</v>
      </c>
      <c r="AP240" s="96"/>
      <c r="AQ240" s="67"/>
      <c r="AR240" s="82"/>
      <c r="AS240" s="82"/>
      <c r="AT240" s="80"/>
      <c r="AU240" s="82"/>
      <c r="AV240" s="82"/>
      <c r="AW240" s="82"/>
      <c r="AX240" s="82"/>
      <c r="AY240" s="82"/>
      <c r="AZ240" s="82"/>
      <c r="BA240" s="82"/>
      <c r="BB240" s="82"/>
      <c r="BC240" s="82"/>
      <c r="BD240" s="82"/>
      <c r="BE240" s="82"/>
      <c r="BF240" s="82"/>
      <c r="BG240" s="82"/>
      <c r="BH240" s="82"/>
      <c r="BI240" s="82"/>
      <c r="BJ240" s="82"/>
      <c r="BK240" s="82"/>
      <c r="BL240" s="82"/>
      <c r="BM240" s="82"/>
      <c r="BN240" s="82"/>
      <c r="BO240" s="82"/>
      <c r="BP240" s="82"/>
      <c r="BQ240" s="82"/>
      <c r="BR240" s="82"/>
      <c r="BS240" s="82"/>
      <c r="BT240" s="82"/>
      <c r="BU240" s="82"/>
      <c r="BV240" s="82"/>
      <c r="BW240" s="82"/>
      <c r="BX240" s="80"/>
      <c r="BY240" s="80"/>
      <c r="BZ240" s="84"/>
      <c r="CA240" s="84"/>
      <c r="CD240" s="141"/>
    </row>
    <row r="241" spans="2:82" s="150" customFormat="1" ht="12.75" customHeight="1" x14ac:dyDescent="0.2">
      <c r="B241" s="217">
        <f t="shared" si="3"/>
        <v>42780</v>
      </c>
      <c r="C241" s="222">
        <v>0.15951109150000001</v>
      </c>
      <c r="D241" s="222">
        <v>0.15949080369999999</v>
      </c>
      <c r="E241" s="222">
        <v>0</v>
      </c>
      <c r="F241" s="222">
        <v>0</v>
      </c>
      <c r="G241" s="222">
        <v>0</v>
      </c>
      <c r="H241" s="222">
        <v>0</v>
      </c>
      <c r="I241" s="222">
        <v>1.0968696000000001E-3</v>
      </c>
      <c r="J241" s="222">
        <v>1.0546823E-3</v>
      </c>
      <c r="K241" s="222">
        <v>0.42715291890000001</v>
      </c>
      <c r="L241" s="222">
        <v>0.42715291890000001</v>
      </c>
      <c r="M241" s="222">
        <v>0.29088805509999999</v>
      </c>
      <c r="N241" s="222">
        <v>0.29088805509999999</v>
      </c>
      <c r="O241" s="222">
        <v>2.9688579E-3</v>
      </c>
      <c r="P241" s="222">
        <v>2.9668290999999999E-3</v>
      </c>
      <c r="Q241" s="222">
        <v>0</v>
      </c>
      <c r="R241" s="222">
        <v>0</v>
      </c>
      <c r="S241" s="222">
        <v>0</v>
      </c>
      <c r="T241" s="222">
        <v>0</v>
      </c>
      <c r="U241" s="222">
        <v>1.2656100000000001E-5</v>
      </c>
      <c r="V241" s="222">
        <v>8.4373999999999999E-6</v>
      </c>
      <c r="W241" s="222">
        <v>7.7467133000000002E-3</v>
      </c>
      <c r="X241" s="222">
        <v>7.7467133000000002E-3</v>
      </c>
      <c r="Y241" s="222">
        <v>5.5915523999999998E-3</v>
      </c>
      <c r="Z241" s="222">
        <v>5.5915523999999998E-3</v>
      </c>
      <c r="AA241" s="222">
        <v>1.5240406600000001E-2</v>
      </c>
      <c r="AB241" s="222">
        <v>1.5240406600000001E-2</v>
      </c>
      <c r="AC241" s="222">
        <v>0</v>
      </c>
      <c r="AD241" s="222">
        <v>0</v>
      </c>
      <c r="AE241" s="222">
        <v>0</v>
      </c>
      <c r="AF241" s="222">
        <v>0</v>
      </c>
      <c r="AG241" s="222">
        <v>8.4743661999999997E-3</v>
      </c>
      <c r="AH241" s="222">
        <v>8.4743661999999997E-3</v>
      </c>
      <c r="AI241" s="222">
        <v>4.2593041300000002E-2</v>
      </c>
      <c r="AJ241" s="222">
        <v>4.2593041300000002E-2</v>
      </c>
      <c r="AK241" s="222">
        <v>1.03652963E-2</v>
      </c>
      <c r="AL241" s="222">
        <v>1.03652963E-2</v>
      </c>
      <c r="AM241" s="222">
        <v>78</v>
      </c>
      <c r="AN241" s="222">
        <v>77</v>
      </c>
      <c r="AO241" s="222" t="s">
        <v>250</v>
      </c>
      <c r="AP241" s="96"/>
      <c r="AQ241" s="67"/>
      <c r="AR241" s="82"/>
      <c r="AS241" s="82"/>
      <c r="AT241" s="80"/>
      <c r="AU241" s="82"/>
      <c r="AV241" s="82"/>
      <c r="AW241" s="82"/>
      <c r="AX241" s="82"/>
      <c r="AY241" s="82"/>
      <c r="AZ241" s="82"/>
      <c r="BA241" s="82"/>
      <c r="BB241" s="82"/>
      <c r="BC241" s="82"/>
      <c r="BD241" s="82"/>
      <c r="BE241" s="82"/>
      <c r="BF241" s="82"/>
      <c r="BG241" s="82"/>
      <c r="BH241" s="82"/>
      <c r="BI241" s="82"/>
      <c r="BJ241" s="82"/>
      <c r="BK241" s="82"/>
      <c r="BL241" s="82"/>
      <c r="BM241" s="82"/>
      <c r="BN241" s="82"/>
      <c r="BO241" s="82"/>
      <c r="BP241" s="82"/>
      <c r="BQ241" s="82"/>
      <c r="BR241" s="82"/>
      <c r="BS241" s="82"/>
      <c r="BT241" s="82"/>
      <c r="BU241" s="82"/>
      <c r="BV241" s="82"/>
      <c r="BW241" s="82"/>
      <c r="BX241" s="80"/>
      <c r="BY241" s="80"/>
      <c r="BZ241" s="84"/>
      <c r="CA241" s="84"/>
      <c r="CD241" s="141"/>
    </row>
    <row r="242" spans="2:82" s="150" customFormat="1" ht="12.75" customHeight="1" x14ac:dyDescent="0.2">
      <c r="B242" s="217">
        <f t="shared" si="3"/>
        <v>42781</v>
      </c>
      <c r="C242" s="222">
        <v>0.60582706639999995</v>
      </c>
      <c r="D242" s="222">
        <v>0.59815628310000002</v>
      </c>
      <c r="E242" s="222">
        <v>0</v>
      </c>
      <c r="F242" s="222">
        <v>0</v>
      </c>
      <c r="G242" s="222">
        <v>0</v>
      </c>
      <c r="H242" s="222">
        <v>0</v>
      </c>
      <c r="I242" s="222">
        <v>1.6225195500000001E-2</v>
      </c>
      <c r="J242" s="222">
        <v>8.2265159999999997E-4</v>
      </c>
      <c r="K242" s="222">
        <v>0.98670071059999997</v>
      </c>
      <c r="L242" s="222">
        <v>0.98670071059999997</v>
      </c>
      <c r="M242" s="222">
        <v>1.5896060005999999</v>
      </c>
      <c r="N242" s="222">
        <v>1.5885572703999999</v>
      </c>
      <c r="O242" s="222">
        <v>7.9713082000000008E-3</v>
      </c>
      <c r="P242" s="222">
        <v>7.9505132000000003E-3</v>
      </c>
      <c r="Q242" s="222">
        <v>0</v>
      </c>
      <c r="R242" s="222">
        <v>0</v>
      </c>
      <c r="S242" s="222">
        <v>0</v>
      </c>
      <c r="T242" s="222">
        <v>0</v>
      </c>
      <c r="U242" s="222">
        <v>2.1093500000000001E-5</v>
      </c>
      <c r="V242" s="222">
        <v>8.4373999999999999E-6</v>
      </c>
      <c r="W242" s="222">
        <v>1.8986894399999999E-2</v>
      </c>
      <c r="X242" s="222">
        <v>1.8986894399999999E-2</v>
      </c>
      <c r="Y242" s="222">
        <v>1.64862564E-2</v>
      </c>
      <c r="Z242" s="222">
        <v>1.64277694E-2</v>
      </c>
      <c r="AA242" s="222">
        <v>4.5934494499999999E-2</v>
      </c>
      <c r="AB242" s="222">
        <v>4.5934494499999999E-2</v>
      </c>
      <c r="AC242" s="222">
        <v>0</v>
      </c>
      <c r="AD242" s="222">
        <v>0</v>
      </c>
      <c r="AE242" s="222">
        <v>0</v>
      </c>
      <c r="AF242" s="222">
        <v>0</v>
      </c>
      <c r="AG242" s="222">
        <v>3.2400871800000001E-2</v>
      </c>
      <c r="AH242" s="222">
        <v>3.2400871800000001E-2</v>
      </c>
      <c r="AI242" s="222">
        <v>7.9121736100000006E-2</v>
      </c>
      <c r="AJ242" s="222">
        <v>7.9121736100000006E-2</v>
      </c>
      <c r="AK242" s="222">
        <v>5.7477529200000002E-2</v>
      </c>
      <c r="AL242" s="222">
        <v>5.7477529200000002E-2</v>
      </c>
      <c r="AM242" s="222">
        <v>79</v>
      </c>
      <c r="AN242" s="222">
        <v>73</v>
      </c>
      <c r="AO242" s="222" t="s">
        <v>250</v>
      </c>
      <c r="AP242" s="96"/>
      <c r="AQ242" s="67"/>
      <c r="AR242" s="82"/>
      <c r="AS242" s="82"/>
      <c r="AT242" s="80"/>
      <c r="AU242" s="82"/>
      <c r="AV242" s="82"/>
      <c r="AW242" s="82"/>
      <c r="AX242" s="82"/>
      <c r="AY242" s="82"/>
      <c r="AZ242" s="82"/>
      <c r="BA242" s="82"/>
      <c r="BB242" s="82"/>
      <c r="BC242" s="82"/>
      <c r="BD242" s="82"/>
      <c r="BE242" s="82"/>
      <c r="BF242" s="82"/>
      <c r="BG242" s="82"/>
      <c r="BH242" s="82"/>
      <c r="BI242" s="82"/>
      <c r="BJ242" s="82"/>
      <c r="BK242" s="82"/>
      <c r="BL242" s="82"/>
      <c r="BM242" s="82"/>
      <c r="BN242" s="82"/>
      <c r="BO242" s="82"/>
      <c r="BP242" s="82"/>
      <c r="BQ242" s="82"/>
      <c r="BR242" s="82"/>
      <c r="BS242" s="82"/>
      <c r="BT242" s="82"/>
      <c r="BU242" s="82"/>
      <c r="BV242" s="82"/>
      <c r="BW242" s="82"/>
      <c r="BX242" s="80"/>
      <c r="BY242" s="80"/>
      <c r="BZ242" s="84"/>
      <c r="CA242" s="84"/>
      <c r="CD242" s="141"/>
    </row>
    <row r="243" spans="2:82" s="150" customFormat="1" ht="12.75" customHeight="1" x14ac:dyDescent="0.2">
      <c r="B243" s="217">
        <f t="shared" si="3"/>
        <v>42782</v>
      </c>
      <c r="C243" s="222">
        <v>0.1345417112</v>
      </c>
      <c r="D243" s="222">
        <v>0.13368556919999999</v>
      </c>
      <c r="E243" s="222">
        <v>0</v>
      </c>
      <c r="F243" s="222">
        <v>0</v>
      </c>
      <c r="G243" s="222">
        <v>0</v>
      </c>
      <c r="H243" s="222">
        <v>0</v>
      </c>
      <c r="I243" s="222">
        <v>3.6382303099999999E-2</v>
      </c>
      <c r="J243" s="222">
        <v>3.4602002299999997E-2</v>
      </c>
      <c r="K243" s="222">
        <v>0.55225177380000001</v>
      </c>
      <c r="L243" s="222">
        <v>0.55225177380000001</v>
      </c>
      <c r="M243" s="222">
        <v>2.4174242299999999E-2</v>
      </c>
      <c r="N243" s="222">
        <v>2.4174242299999999E-2</v>
      </c>
      <c r="O243" s="222">
        <v>1.1741534E-3</v>
      </c>
      <c r="P243" s="222">
        <v>1.1680670000000001E-3</v>
      </c>
      <c r="Q243" s="222">
        <v>0</v>
      </c>
      <c r="R243" s="222">
        <v>0</v>
      </c>
      <c r="S243" s="222">
        <v>0</v>
      </c>
      <c r="T243" s="222">
        <v>0</v>
      </c>
      <c r="U243" s="222">
        <v>2.2148299999999999E-4</v>
      </c>
      <c r="V243" s="222">
        <v>2.0882689999999999E-4</v>
      </c>
      <c r="W243" s="222">
        <v>5.0004039000000004E-3</v>
      </c>
      <c r="X243" s="222">
        <v>5.0004039000000004E-3</v>
      </c>
      <c r="Y243" s="222">
        <v>2.50082E-4</v>
      </c>
      <c r="Z243" s="222">
        <v>2.50082E-4</v>
      </c>
      <c r="AA243" s="222">
        <v>1.23915003E-2</v>
      </c>
      <c r="AB243" s="222">
        <v>1.23915003E-2</v>
      </c>
      <c r="AC243" s="222">
        <v>0</v>
      </c>
      <c r="AD243" s="222">
        <v>0</v>
      </c>
      <c r="AE243" s="222">
        <v>0</v>
      </c>
      <c r="AF243" s="222">
        <v>0</v>
      </c>
      <c r="AG243" s="222">
        <v>7.8774164999999997E-3</v>
      </c>
      <c r="AH243" s="222">
        <v>7.8774164999999997E-3</v>
      </c>
      <c r="AI243" s="222">
        <v>9.6247047000000002E-3</v>
      </c>
      <c r="AJ243" s="222">
        <v>9.6247047000000002E-3</v>
      </c>
      <c r="AK243" s="222">
        <v>2.6519790599999999E-2</v>
      </c>
      <c r="AL243" s="222">
        <v>2.6519790599999999E-2</v>
      </c>
      <c r="AM243" s="222">
        <v>86</v>
      </c>
      <c r="AN243" s="222">
        <v>85</v>
      </c>
      <c r="AO243" s="222" t="s">
        <v>250</v>
      </c>
      <c r="AP243" s="96"/>
      <c r="AQ243" s="67"/>
      <c r="AR243" s="82"/>
      <c r="AS243" s="82"/>
      <c r="AT243" s="80"/>
      <c r="AU243" s="82"/>
      <c r="AV243" s="82"/>
      <c r="AW243" s="82"/>
      <c r="AX243" s="82"/>
      <c r="AY243" s="82"/>
      <c r="AZ243" s="82"/>
      <c r="BA243" s="82"/>
      <c r="BB243" s="82"/>
      <c r="BC243" s="82"/>
      <c r="BD243" s="82"/>
      <c r="BE243" s="82"/>
      <c r="BF243" s="82"/>
      <c r="BG243" s="82"/>
      <c r="BH243" s="82"/>
      <c r="BI243" s="82"/>
      <c r="BJ243" s="82"/>
      <c r="BK243" s="82"/>
      <c r="BL243" s="82"/>
      <c r="BM243" s="82"/>
      <c r="BN243" s="82"/>
      <c r="BO243" s="82"/>
      <c r="BP243" s="82"/>
      <c r="BQ243" s="82"/>
      <c r="BR243" s="82"/>
      <c r="BS243" s="82"/>
      <c r="BT243" s="82"/>
      <c r="BU243" s="82"/>
      <c r="BV243" s="82"/>
      <c r="BW243" s="82"/>
      <c r="BX243" s="80"/>
      <c r="BY243" s="80"/>
      <c r="BZ243" s="84"/>
      <c r="CA243" s="84"/>
      <c r="CD243" s="141"/>
    </row>
    <row r="244" spans="2:82" s="150" customFormat="1" ht="12.75" customHeight="1" x14ac:dyDescent="0.2">
      <c r="B244" s="217">
        <f t="shared" si="3"/>
        <v>42783</v>
      </c>
      <c r="C244" s="222">
        <v>8.07579145E-2</v>
      </c>
      <c r="D244" s="222">
        <v>7.8497855699999994E-2</v>
      </c>
      <c r="E244" s="222">
        <v>0</v>
      </c>
      <c r="F244" s="222">
        <v>0</v>
      </c>
      <c r="G244" s="222">
        <v>0</v>
      </c>
      <c r="H244" s="222">
        <v>0</v>
      </c>
      <c r="I244" s="222">
        <v>7.7295502700000004E-2</v>
      </c>
      <c r="J244" s="222">
        <v>7.6936910900000002E-2</v>
      </c>
      <c r="K244" s="222">
        <v>2.6346147899999998E-2</v>
      </c>
      <c r="L244" s="222">
        <v>2.39835139E-2</v>
      </c>
      <c r="M244" s="222">
        <v>0.1522667513</v>
      </c>
      <c r="N244" s="222">
        <v>0.14585334050000001</v>
      </c>
      <c r="O244" s="222">
        <v>7.3112000000000003E-4</v>
      </c>
      <c r="P244" s="222">
        <v>7.2097600000000002E-4</v>
      </c>
      <c r="Q244" s="222">
        <v>0</v>
      </c>
      <c r="R244" s="222">
        <v>0</v>
      </c>
      <c r="S244" s="222">
        <v>0</v>
      </c>
      <c r="T244" s="222">
        <v>0</v>
      </c>
      <c r="U244" s="222">
        <v>5.4843419999999995E-4</v>
      </c>
      <c r="V244" s="222">
        <v>5.399968E-4</v>
      </c>
      <c r="W244" s="222">
        <v>4.215383E-4</v>
      </c>
      <c r="X244" s="222">
        <v>4.1144160000000001E-4</v>
      </c>
      <c r="Y244" s="222">
        <v>1.5216687999999999E-3</v>
      </c>
      <c r="Z244" s="222">
        <v>1.5055343999999999E-3</v>
      </c>
      <c r="AA244" s="222">
        <v>4.7092919999999999E-4</v>
      </c>
      <c r="AB244" s="222">
        <v>4.7092919999999999E-4</v>
      </c>
      <c r="AC244" s="222">
        <v>0</v>
      </c>
      <c r="AD244" s="222">
        <v>0</v>
      </c>
      <c r="AE244" s="222">
        <v>0</v>
      </c>
      <c r="AF244" s="222">
        <v>0</v>
      </c>
      <c r="AG244" s="222">
        <v>0</v>
      </c>
      <c r="AH244" s="222">
        <v>0</v>
      </c>
      <c r="AI244" s="222">
        <v>0</v>
      </c>
      <c r="AJ244" s="222">
        <v>0</v>
      </c>
      <c r="AK244" s="222">
        <v>1.8725903E-3</v>
      </c>
      <c r="AL244" s="222">
        <v>1.8725903E-3</v>
      </c>
      <c r="AM244" s="222">
        <v>80</v>
      </c>
      <c r="AN244" s="222">
        <v>74</v>
      </c>
      <c r="AO244" s="222" t="s">
        <v>250</v>
      </c>
      <c r="AP244" s="96"/>
      <c r="AQ244" s="67"/>
      <c r="AR244" s="82"/>
      <c r="AS244" s="82"/>
      <c r="AT244" s="80"/>
      <c r="AU244" s="82"/>
      <c r="AV244" s="82"/>
      <c r="AW244" s="82"/>
      <c r="AX244" s="82"/>
      <c r="AY244" s="82"/>
      <c r="AZ244" s="82"/>
      <c r="BA244" s="82"/>
      <c r="BB244" s="82"/>
      <c r="BC244" s="82"/>
      <c r="BD244" s="82"/>
      <c r="BE244" s="82"/>
      <c r="BF244" s="82"/>
      <c r="BG244" s="82"/>
      <c r="BH244" s="82"/>
      <c r="BI244" s="82"/>
      <c r="BJ244" s="82"/>
      <c r="BK244" s="82"/>
      <c r="BL244" s="82"/>
      <c r="BM244" s="82"/>
      <c r="BN244" s="82"/>
      <c r="BO244" s="82"/>
      <c r="BP244" s="82"/>
      <c r="BQ244" s="82"/>
      <c r="BR244" s="82"/>
      <c r="BS244" s="82"/>
      <c r="BT244" s="82"/>
      <c r="BU244" s="82"/>
      <c r="BV244" s="82"/>
      <c r="BW244" s="82"/>
      <c r="BX244" s="80"/>
      <c r="BY244" s="80"/>
      <c r="BZ244" s="84"/>
      <c r="CA244" s="84"/>
      <c r="CD244" s="141"/>
    </row>
    <row r="245" spans="2:82" s="150" customFormat="1" ht="12.75" customHeight="1" x14ac:dyDescent="0.2">
      <c r="B245" s="217">
        <f t="shared" si="3"/>
        <v>42784</v>
      </c>
      <c r="C245" s="222">
        <v>0.3085550802</v>
      </c>
      <c r="D245" s="222">
        <v>0.30814526809999998</v>
      </c>
      <c r="E245" s="222">
        <v>0</v>
      </c>
      <c r="F245" s="222">
        <v>0</v>
      </c>
      <c r="G245" s="222">
        <v>1.07019361E-2</v>
      </c>
      <c r="H245" s="222">
        <v>0</v>
      </c>
      <c r="I245" s="222">
        <v>1.3415541E-3</v>
      </c>
      <c r="J245" s="222">
        <v>1.2571794999999999E-3</v>
      </c>
      <c r="K245" s="222">
        <v>1.7280528600000001E-2</v>
      </c>
      <c r="L245" s="222">
        <v>1.7280528600000001E-2</v>
      </c>
      <c r="M245" s="222">
        <v>1.2090895116</v>
      </c>
      <c r="N245" s="222">
        <v>1.2090895116</v>
      </c>
      <c r="O245" s="222">
        <v>1.6902228E-3</v>
      </c>
      <c r="P245" s="222">
        <v>1.6841364000000001E-3</v>
      </c>
      <c r="Q245" s="222">
        <v>0</v>
      </c>
      <c r="R245" s="222">
        <v>0</v>
      </c>
      <c r="S245" s="222">
        <v>5.8801899999999997E-5</v>
      </c>
      <c r="T245" s="222">
        <v>0</v>
      </c>
      <c r="U245" s="222">
        <v>2.1093500000000001E-5</v>
      </c>
      <c r="V245" s="222">
        <v>1.2656100000000001E-5</v>
      </c>
      <c r="W245" s="222">
        <v>2.940671E-4</v>
      </c>
      <c r="X245" s="222">
        <v>2.940671E-4</v>
      </c>
      <c r="Y245" s="222">
        <v>6.4375963E-3</v>
      </c>
      <c r="Z245" s="222">
        <v>6.4375963E-3</v>
      </c>
      <c r="AA245" s="222">
        <v>1.7527849700000001E-2</v>
      </c>
      <c r="AB245" s="222">
        <v>1.7527849700000001E-2</v>
      </c>
      <c r="AC245" s="222">
        <v>0</v>
      </c>
      <c r="AD245" s="222">
        <v>0</v>
      </c>
      <c r="AE245" s="222">
        <v>0</v>
      </c>
      <c r="AF245" s="222">
        <v>0</v>
      </c>
      <c r="AG245" s="222">
        <v>3.0095337999999998E-3</v>
      </c>
      <c r="AH245" s="222">
        <v>3.0095337999999998E-3</v>
      </c>
      <c r="AI245" s="222">
        <v>3.0469396700000002E-2</v>
      </c>
      <c r="AJ245" s="222">
        <v>3.0469396700000002E-2</v>
      </c>
      <c r="AK245" s="222">
        <v>3.9597670500000001E-2</v>
      </c>
      <c r="AL245" s="222">
        <v>3.9597670500000001E-2</v>
      </c>
      <c r="AM245" s="222">
        <v>46</v>
      </c>
      <c r="AN245" s="222">
        <v>46</v>
      </c>
      <c r="AO245" s="222" t="s">
        <v>250</v>
      </c>
      <c r="AP245" s="96"/>
      <c r="AQ245" s="67"/>
      <c r="AR245" s="82"/>
      <c r="AS245" s="82"/>
      <c r="AT245" s="80"/>
      <c r="AU245" s="82"/>
      <c r="AV245" s="82"/>
      <c r="AW245" s="82"/>
      <c r="AX245" s="82"/>
      <c r="AY245" s="82"/>
      <c r="AZ245" s="82"/>
      <c r="BA245" s="82"/>
      <c r="BB245" s="82"/>
      <c r="BC245" s="82"/>
      <c r="BD245" s="82"/>
      <c r="BE245" s="82"/>
      <c r="BF245" s="82"/>
      <c r="BG245" s="82"/>
      <c r="BH245" s="82"/>
      <c r="BI245" s="82"/>
      <c r="BJ245" s="82"/>
      <c r="BK245" s="82"/>
      <c r="BL245" s="82"/>
      <c r="BM245" s="82"/>
      <c r="BN245" s="82"/>
      <c r="BO245" s="82"/>
      <c r="BP245" s="82"/>
      <c r="BQ245" s="82"/>
      <c r="BR245" s="82"/>
      <c r="BS245" s="82"/>
      <c r="BT245" s="82"/>
      <c r="BU245" s="82"/>
      <c r="BV245" s="82"/>
      <c r="BW245" s="82"/>
      <c r="BX245" s="80"/>
      <c r="BY245" s="80"/>
      <c r="BZ245" s="84"/>
      <c r="CA245" s="84"/>
      <c r="CD245" s="141"/>
    </row>
    <row r="246" spans="2:82" s="150" customFormat="1" ht="12.75" customHeight="1" x14ac:dyDescent="0.2">
      <c r="B246" s="217">
        <f t="shared" si="3"/>
        <v>42785</v>
      </c>
      <c r="C246" s="222">
        <v>0.18531334299999999</v>
      </c>
      <c r="D246" s="222">
        <v>0.18531334299999999</v>
      </c>
      <c r="E246" s="222">
        <v>0</v>
      </c>
      <c r="F246" s="222">
        <v>0</v>
      </c>
      <c r="G246" s="222">
        <v>0</v>
      </c>
      <c r="H246" s="222">
        <v>0</v>
      </c>
      <c r="I246" s="222">
        <v>1.18166646E-2</v>
      </c>
      <c r="J246" s="222">
        <v>1.18166646E-2</v>
      </c>
      <c r="K246" s="222">
        <v>6.9315237500000002E-2</v>
      </c>
      <c r="L246" s="222">
        <v>6.9315237500000002E-2</v>
      </c>
      <c r="M246" s="222">
        <v>0.6588967456</v>
      </c>
      <c r="N246" s="222">
        <v>0.6588967456</v>
      </c>
      <c r="O246" s="222">
        <v>2.2927688E-3</v>
      </c>
      <c r="P246" s="222">
        <v>2.2927688E-3</v>
      </c>
      <c r="Q246" s="222">
        <v>0</v>
      </c>
      <c r="R246" s="222">
        <v>0</v>
      </c>
      <c r="S246" s="222">
        <v>0</v>
      </c>
      <c r="T246" s="222">
        <v>0</v>
      </c>
      <c r="U246" s="222">
        <v>1.181243E-4</v>
      </c>
      <c r="V246" s="222">
        <v>1.181243E-4</v>
      </c>
      <c r="W246" s="222">
        <v>9.7938249999999995E-4</v>
      </c>
      <c r="X246" s="222">
        <v>9.7938249999999995E-4</v>
      </c>
      <c r="Y246" s="222">
        <v>8.1085072000000001E-3</v>
      </c>
      <c r="Z246" s="222">
        <v>8.1085072000000001E-3</v>
      </c>
      <c r="AA246" s="222">
        <v>1.36452828E-2</v>
      </c>
      <c r="AB246" s="222">
        <v>1.36452828E-2</v>
      </c>
      <c r="AC246" s="222">
        <v>0</v>
      </c>
      <c r="AD246" s="222">
        <v>0</v>
      </c>
      <c r="AE246" s="222">
        <v>0</v>
      </c>
      <c r="AF246" s="222">
        <v>0</v>
      </c>
      <c r="AG246" s="222">
        <v>4.6369074000000001E-3</v>
      </c>
      <c r="AH246" s="222">
        <v>4.6369074000000001E-3</v>
      </c>
      <c r="AI246" s="222">
        <v>2.2893065600000002E-2</v>
      </c>
      <c r="AJ246" s="222">
        <v>2.2893065600000002E-2</v>
      </c>
      <c r="AK246" s="222">
        <v>2.71006263E-2</v>
      </c>
      <c r="AL246" s="222">
        <v>2.71006263E-2</v>
      </c>
      <c r="AM246" s="222">
        <v>70</v>
      </c>
      <c r="AN246" s="222">
        <v>65</v>
      </c>
      <c r="AO246" s="222" t="s">
        <v>250</v>
      </c>
      <c r="AP246" s="96"/>
      <c r="AQ246" s="67"/>
      <c r="AR246" s="82"/>
      <c r="AS246" s="82"/>
      <c r="AT246" s="80"/>
      <c r="AU246" s="82"/>
      <c r="AV246" s="82"/>
      <c r="AW246" s="82"/>
      <c r="AX246" s="82"/>
      <c r="AY246" s="82"/>
      <c r="AZ246" s="82"/>
      <c r="BA246" s="82"/>
      <c r="BB246" s="82"/>
      <c r="BC246" s="82"/>
      <c r="BD246" s="82"/>
      <c r="BE246" s="82"/>
      <c r="BF246" s="82"/>
      <c r="BG246" s="82"/>
      <c r="BH246" s="82"/>
      <c r="BI246" s="82"/>
      <c r="BJ246" s="82"/>
      <c r="BK246" s="82"/>
      <c r="BL246" s="82"/>
      <c r="BM246" s="82"/>
      <c r="BN246" s="82"/>
      <c r="BO246" s="82"/>
      <c r="BP246" s="82"/>
      <c r="BQ246" s="82"/>
      <c r="BR246" s="82"/>
      <c r="BS246" s="82"/>
      <c r="BT246" s="82"/>
      <c r="BU246" s="82"/>
      <c r="BV246" s="82"/>
      <c r="BW246" s="82"/>
      <c r="BX246" s="80"/>
      <c r="BY246" s="80"/>
      <c r="BZ246" s="84"/>
      <c r="CA246" s="84"/>
      <c r="CD246" s="141"/>
    </row>
    <row r="247" spans="2:82" s="150" customFormat="1" ht="12.75" customHeight="1" x14ac:dyDescent="0.2">
      <c r="B247" s="217">
        <f t="shared" si="3"/>
        <v>42786</v>
      </c>
      <c r="C247" s="222">
        <v>0.1352791965</v>
      </c>
      <c r="D247" s="222">
        <v>0.13327070939999999</v>
      </c>
      <c r="E247" s="222">
        <v>0</v>
      </c>
      <c r="F247" s="222">
        <v>0</v>
      </c>
      <c r="G247" s="222">
        <v>0</v>
      </c>
      <c r="H247" s="222">
        <v>0</v>
      </c>
      <c r="I247" s="222">
        <v>4.2996204599999997E-2</v>
      </c>
      <c r="J247" s="222">
        <v>4.2899173999999998E-2</v>
      </c>
      <c r="K247" s="222">
        <v>0.28429494080000001</v>
      </c>
      <c r="L247" s="222">
        <v>0.27666181519999999</v>
      </c>
      <c r="M247" s="222">
        <v>0.22855376290000001</v>
      </c>
      <c r="N247" s="222">
        <v>0.22685158990000001</v>
      </c>
      <c r="O247" s="222">
        <v>3.8417381E-3</v>
      </c>
      <c r="P247" s="222">
        <v>3.8062344000000001E-3</v>
      </c>
      <c r="Q247" s="222">
        <v>0</v>
      </c>
      <c r="R247" s="222">
        <v>0</v>
      </c>
      <c r="S247" s="222">
        <v>0</v>
      </c>
      <c r="T247" s="222">
        <v>0</v>
      </c>
      <c r="U247" s="222">
        <v>1.1179610000000001E-4</v>
      </c>
      <c r="V247" s="222">
        <v>1.075774E-4</v>
      </c>
      <c r="W247" s="222">
        <v>1.7300741099999999E-2</v>
      </c>
      <c r="X247" s="222">
        <v>1.7144241899999999E-2</v>
      </c>
      <c r="Y247" s="222">
        <v>1.2393180999999999E-3</v>
      </c>
      <c r="Z247" s="222">
        <v>1.2312509E-3</v>
      </c>
      <c r="AA247" s="222">
        <v>1.9904812399999999E-2</v>
      </c>
      <c r="AB247" s="222">
        <v>1.9904812399999999E-2</v>
      </c>
      <c r="AC247" s="222">
        <v>0</v>
      </c>
      <c r="AD247" s="222">
        <v>0</v>
      </c>
      <c r="AE247" s="222">
        <v>0</v>
      </c>
      <c r="AF247" s="222">
        <v>0</v>
      </c>
      <c r="AG247" s="222">
        <v>4.7645239000000004E-3</v>
      </c>
      <c r="AH247" s="222">
        <v>4.7645239000000004E-3</v>
      </c>
      <c r="AI247" s="222">
        <v>3.4256931400000003E-2</v>
      </c>
      <c r="AJ247" s="222">
        <v>3.4256931400000003E-2</v>
      </c>
      <c r="AK247" s="222">
        <v>4.2667225900000001E-2</v>
      </c>
      <c r="AL247" s="222">
        <v>4.2667225900000001E-2</v>
      </c>
      <c r="AM247" s="222">
        <v>115</v>
      </c>
      <c r="AN247" s="222">
        <v>107</v>
      </c>
      <c r="AO247" s="222" t="s">
        <v>250</v>
      </c>
      <c r="AP247" s="96"/>
      <c r="AQ247" s="67"/>
      <c r="AR247" s="82"/>
      <c r="AS247" s="82"/>
      <c r="AT247" s="80"/>
      <c r="AU247" s="82"/>
      <c r="AV247" s="82"/>
      <c r="AW247" s="82"/>
      <c r="AX247" s="82"/>
      <c r="AY247" s="82"/>
      <c r="AZ247" s="82"/>
      <c r="BA247" s="82"/>
      <c r="BB247" s="82"/>
      <c r="BC247" s="82"/>
      <c r="BD247" s="82"/>
      <c r="BE247" s="82"/>
      <c r="BF247" s="82"/>
      <c r="BG247" s="82"/>
      <c r="BH247" s="82"/>
      <c r="BI247" s="82"/>
      <c r="BJ247" s="82"/>
      <c r="BK247" s="82"/>
      <c r="BL247" s="82"/>
      <c r="BM247" s="82"/>
      <c r="BN247" s="82"/>
      <c r="BO247" s="82"/>
      <c r="BP247" s="82"/>
      <c r="BQ247" s="82"/>
      <c r="BR247" s="82"/>
      <c r="BS247" s="82"/>
      <c r="BT247" s="82"/>
      <c r="BU247" s="82"/>
      <c r="BV247" s="82"/>
      <c r="BW247" s="82"/>
      <c r="BX247" s="80"/>
      <c r="BY247" s="80"/>
      <c r="BZ247" s="84"/>
      <c r="CA247" s="84"/>
      <c r="CD247" s="141"/>
    </row>
    <row r="248" spans="2:82" s="150" customFormat="1" ht="12.75" customHeight="1" x14ac:dyDescent="0.2">
      <c r="B248" s="217">
        <f t="shared" si="3"/>
        <v>42787</v>
      </c>
      <c r="C248" s="222">
        <v>0.1604546221</v>
      </c>
      <c r="D248" s="222">
        <v>0.116919066</v>
      </c>
      <c r="E248" s="222">
        <v>0</v>
      </c>
      <c r="F248" s="222">
        <v>0</v>
      </c>
      <c r="G248" s="222">
        <v>7.1738213999999996E-3</v>
      </c>
      <c r="H248" s="222">
        <v>7.1738213999999996E-3</v>
      </c>
      <c r="I248" s="222">
        <v>1.16653077E-2</v>
      </c>
      <c r="J248" s="222">
        <v>1.16273392E-2</v>
      </c>
      <c r="K248" s="222">
        <v>0.30094076279999998</v>
      </c>
      <c r="L248" s="222">
        <v>0.30094076279999998</v>
      </c>
      <c r="M248" s="222">
        <v>0.37428843010000001</v>
      </c>
      <c r="N248" s="222">
        <v>0.20124743410000001</v>
      </c>
      <c r="O248" s="222">
        <v>5.8405881000000003E-3</v>
      </c>
      <c r="P248" s="222">
        <v>1.4868383E-3</v>
      </c>
      <c r="Q248" s="222">
        <v>0</v>
      </c>
      <c r="R248" s="222">
        <v>0</v>
      </c>
      <c r="S248" s="222">
        <v>5.8801899999999997E-5</v>
      </c>
      <c r="T248" s="222">
        <v>5.8801899999999997E-5</v>
      </c>
      <c r="U248" s="222">
        <v>1.270891E-4</v>
      </c>
      <c r="V248" s="222">
        <v>1.228704E-4</v>
      </c>
      <c r="W248" s="222">
        <v>3.7320025000000001E-3</v>
      </c>
      <c r="X248" s="222">
        <v>3.7320025000000001E-3</v>
      </c>
      <c r="Y248" s="222">
        <v>1.9991438699999999E-2</v>
      </c>
      <c r="Z248" s="222">
        <v>2.6873737000000001E-3</v>
      </c>
      <c r="AA248" s="222">
        <v>8.1475578999999996E-3</v>
      </c>
      <c r="AB248" s="222">
        <v>8.1475578999999996E-3</v>
      </c>
      <c r="AC248" s="222">
        <v>8.4720252199999999E-2</v>
      </c>
      <c r="AD248" s="222">
        <v>8.4720252199999999E-2</v>
      </c>
      <c r="AE248" s="222">
        <v>1.6538037500000002E-2</v>
      </c>
      <c r="AF248" s="222">
        <v>1.6538037500000002E-2</v>
      </c>
      <c r="AG248" s="222">
        <v>1.087904E-3</v>
      </c>
      <c r="AH248" s="222">
        <v>1.087904E-3</v>
      </c>
      <c r="AI248" s="222">
        <v>3.6474425E-3</v>
      </c>
      <c r="AJ248" s="222">
        <v>3.6474425E-3</v>
      </c>
      <c r="AK248" s="222">
        <v>1.4292996299999999E-2</v>
      </c>
      <c r="AL248" s="222">
        <v>1.4292996299999999E-2</v>
      </c>
      <c r="AM248" s="222">
        <v>92</v>
      </c>
      <c r="AN248" s="222">
        <v>83</v>
      </c>
      <c r="AO248" s="222" t="s">
        <v>250</v>
      </c>
      <c r="AP248" s="96"/>
      <c r="AQ248" s="67"/>
      <c r="AR248" s="82"/>
      <c r="AS248" s="82"/>
      <c r="AT248" s="80"/>
      <c r="AU248" s="82"/>
      <c r="AV248" s="82"/>
      <c r="AW248" s="82"/>
      <c r="AX248" s="82"/>
      <c r="AY248" s="82"/>
      <c r="AZ248" s="82"/>
      <c r="BA248" s="82"/>
      <c r="BB248" s="82"/>
      <c r="BC248" s="82"/>
      <c r="BD248" s="82"/>
      <c r="BE248" s="82"/>
      <c r="BF248" s="82"/>
      <c r="BG248" s="82"/>
      <c r="BH248" s="82"/>
      <c r="BI248" s="82"/>
      <c r="BJ248" s="82"/>
      <c r="BK248" s="82"/>
      <c r="BL248" s="82"/>
      <c r="BM248" s="82"/>
      <c r="BN248" s="82"/>
      <c r="BO248" s="82"/>
      <c r="BP248" s="82"/>
      <c r="BQ248" s="82"/>
      <c r="BR248" s="82"/>
      <c r="BS248" s="82"/>
      <c r="BT248" s="82"/>
      <c r="BU248" s="82"/>
      <c r="BV248" s="82"/>
      <c r="BW248" s="82"/>
      <c r="BX248" s="80"/>
      <c r="BY248" s="80"/>
      <c r="BZ248" s="84"/>
      <c r="CA248" s="84"/>
      <c r="CD248" s="141"/>
    </row>
    <row r="249" spans="2:82" s="150" customFormat="1" ht="12.75" customHeight="1" x14ac:dyDescent="0.2">
      <c r="B249" s="217">
        <f t="shared" si="3"/>
        <v>42788</v>
      </c>
      <c r="C249" s="222">
        <v>0.17849960819999999</v>
      </c>
      <c r="D249" s="222">
        <v>0.17228142530000001</v>
      </c>
      <c r="E249" s="222">
        <v>0</v>
      </c>
      <c r="F249" s="222">
        <v>0</v>
      </c>
      <c r="G249" s="222">
        <v>5.1157663000000004E-3</v>
      </c>
      <c r="H249" s="222">
        <v>5.1157663000000004E-3</v>
      </c>
      <c r="I249" s="222">
        <v>4.3495056000000002E-3</v>
      </c>
      <c r="J249" s="222">
        <v>4.3495056000000002E-3</v>
      </c>
      <c r="K249" s="222">
        <v>0.39911519169999998</v>
      </c>
      <c r="L249" s="222">
        <v>0.39901422419999999</v>
      </c>
      <c r="M249" s="222">
        <v>0.38187366070000001</v>
      </c>
      <c r="N249" s="222">
        <v>0.35722851919999998</v>
      </c>
      <c r="O249" s="222">
        <v>1.4406839E-3</v>
      </c>
      <c r="P249" s="222">
        <v>1.3859069E-3</v>
      </c>
      <c r="Q249" s="222">
        <v>0</v>
      </c>
      <c r="R249" s="222">
        <v>0</v>
      </c>
      <c r="S249" s="222">
        <v>5.8801899999999997E-5</v>
      </c>
      <c r="T249" s="222">
        <v>5.8801899999999997E-5</v>
      </c>
      <c r="U249" s="222">
        <v>3.79683E-5</v>
      </c>
      <c r="V249" s="222">
        <v>3.79683E-5</v>
      </c>
      <c r="W249" s="222">
        <v>2.5658306000000001E-3</v>
      </c>
      <c r="X249" s="222">
        <v>2.5557339E-3</v>
      </c>
      <c r="Y249" s="222">
        <v>3.5979549999999999E-3</v>
      </c>
      <c r="Z249" s="222">
        <v>3.3882087E-3</v>
      </c>
      <c r="AA249" s="222">
        <v>9.7619548999999996E-3</v>
      </c>
      <c r="AB249" s="222">
        <v>9.7619548999999996E-3</v>
      </c>
      <c r="AC249" s="222">
        <v>0</v>
      </c>
      <c r="AD249" s="222">
        <v>0</v>
      </c>
      <c r="AE249" s="222">
        <v>0</v>
      </c>
      <c r="AF249" s="222">
        <v>0</v>
      </c>
      <c r="AG249" s="222">
        <v>8.4532729999999999E-4</v>
      </c>
      <c r="AH249" s="222">
        <v>8.4532729999999999E-4</v>
      </c>
      <c r="AI249" s="222">
        <v>2.8224137199999999E-2</v>
      </c>
      <c r="AJ249" s="222">
        <v>2.8224137199999999E-2</v>
      </c>
      <c r="AK249" s="222">
        <v>1.4649968399999999E-2</v>
      </c>
      <c r="AL249" s="222">
        <v>1.4649968399999999E-2</v>
      </c>
      <c r="AM249" s="222">
        <v>77</v>
      </c>
      <c r="AN249" s="222">
        <v>76</v>
      </c>
      <c r="AO249" s="222" t="s">
        <v>250</v>
      </c>
      <c r="AP249" s="96"/>
      <c r="AQ249" s="67"/>
      <c r="AR249" s="82"/>
      <c r="AS249" s="82"/>
      <c r="AT249" s="80"/>
      <c r="AU249" s="82"/>
      <c r="AV249" s="82"/>
      <c r="AW249" s="82"/>
      <c r="AX249" s="82"/>
      <c r="AY249" s="82"/>
      <c r="AZ249" s="82"/>
      <c r="BA249" s="82"/>
      <c r="BB249" s="82"/>
      <c r="BC249" s="82"/>
      <c r="BD249" s="82"/>
      <c r="BE249" s="82"/>
      <c r="BF249" s="82"/>
      <c r="BG249" s="82"/>
      <c r="BH249" s="82"/>
      <c r="BI249" s="82"/>
      <c r="BJ249" s="82"/>
      <c r="BK249" s="82"/>
      <c r="BL249" s="82"/>
      <c r="BM249" s="82"/>
      <c r="BN249" s="82"/>
      <c r="BO249" s="82"/>
      <c r="BP249" s="82"/>
      <c r="BQ249" s="82"/>
      <c r="BR249" s="82"/>
      <c r="BS249" s="82"/>
      <c r="BT249" s="82"/>
      <c r="BU249" s="82"/>
      <c r="BV249" s="82"/>
      <c r="BW249" s="82"/>
      <c r="BX249" s="80"/>
      <c r="BY249" s="80"/>
      <c r="BZ249" s="84"/>
      <c r="CA249" s="84"/>
      <c r="CD249" s="141"/>
    </row>
    <row r="250" spans="2:82" s="150" customFormat="1" ht="12.75" customHeight="1" x14ac:dyDescent="0.2">
      <c r="B250" s="217">
        <f t="shared" si="3"/>
        <v>42789</v>
      </c>
      <c r="C250" s="222">
        <v>0.11976153270000001</v>
      </c>
      <c r="D250" s="222">
        <v>0.11976153270000001</v>
      </c>
      <c r="E250" s="222">
        <v>0</v>
      </c>
      <c r="F250" s="222">
        <v>0</v>
      </c>
      <c r="G250" s="222">
        <v>0</v>
      </c>
      <c r="H250" s="222">
        <v>0</v>
      </c>
      <c r="I250" s="222">
        <v>5.0401078100000003E-2</v>
      </c>
      <c r="J250" s="222">
        <v>5.0401078100000003E-2</v>
      </c>
      <c r="K250" s="222">
        <v>0.34545796610000001</v>
      </c>
      <c r="L250" s="222">
        <v>0.34545796610000001</v>
      </c>
      <c r="M250" s="222">
        <v>0.103821424</v>
      </c>
      <c r="N250" s="222">
        <v>0.103821424</v>
      </c>
      <c r="O250" s="222">
        <v>2.9419765E-3</v>
      </c>
      <c r="P250" s="222">
        <v>2.9419765E-3</v>
      </c>
      <c r="Q250" s="222">
        <v>0</v>
      </c>
      <c r="R250" s="222">
        <v>0</v>
      </c>
      <c r="S250" s="222">
        <v>0</v>
      </c>
      <c r="T250" s="222">
        <v>0</v>
      </c>
      <c r="U250" s="222">
        <v>4.8515340000000002E-4</v>
      </c>
      <c r="V250" s="222">
        <v>4.8515340000000002E-4</v>
      </c>
      <c r="W250" s="222">
        <v>1.05586519E-2</v>
      </c>
      <c r="X250" s="222">
        <v>1.05586519E-2</v>
      </c>
      <c r="Y250" s="222">
        <v>2.3344354999999999E-3</v>
      </c>
      <c r="Z250" s="222">
        <v>2.3344354999999999E-3</v>
      </c>
      <c r="AA250" s="222">
        <v>7.0778870000000002E-4</v>
      </c>
      <c r="AB250" s="222">
        <v>7.0778870000000002E-4</v>
      </c>
      <c r="AC250" s="222">
        <v>0</v>
      </c>
      <c r="AD250" s="222">
        <v>0</v>
      </c>
      <c r="AE250" s="222">
        <v>0</v>
      </c>
      <c r="AF250" s="222">
        <v>0</v>
      </c>
      <c r="AG250" s="222">
        <v>0</v>
      </c>
      <c r="AH250" s="222">
        <v>0</v>
      </c>
      <c r="AI250" s="222">
        <v>0</v>
      </c>
      <c r="AJ250" s="222">
        <v>0</v>
      </c>
      <c r="AK250" s="222">
        <v>2.8144314999999998E-3</v>
      </c>
      <c r="AL250" s="222">
        <v>2.8144314999999998E-3</v>
      </c>
      <c r="AM250" s="222">
        <v>81</v>
      </c>
      <c r="AN250" s="222">
        <v>76</v>
      </c>
      <c r="AO250" s="222" t="s">
        <v>250</v>
      </c>
      <c r="AP250" s="96"/>
      <c r="AQ250" s="67"/>
      <c r="AR250" s="82"/>
      <c r="AS250" s="82"/>
      <c r="AT250" s="80"/>
      <c r="AU250" s="82"/>
      <c r="AV250" s="82"/>
      <c r="AW250" s="82"/>
      <c r="AX250" s="82"/>
      <c r="AY250" s="82"/>
      <c r="AZ250" s="82"/>
      <c r="BA250" s="82"/>
      <c r="BB250" s="82"/>
      <c r="BC250" s="82"/>
      <c r="BD250" s="82"/>
      <c r="BE250" s="82"/>
      <c r="BF250" s="82"/>
      <c r="BG250" s="82"/>
      <c r="BH250" s="82"/>
      <c r="BI250" s="82"/>
      <c r="BJ250" s="82"/>
      <c r="BK250" s="82"/>
      <c r="BL250" s="82"/>
      <c r="BM250" s="82"/>
      <c r="BN250" s="82"/>
      <c r="BO250" s="82"/>
      <c r="BP250" s="82"/>
      <c r="BQ250" s="82"/>
      <c r="BR250" s="82"/>
      <c r="BS250" s="82"/>
      <c r="BT250" s="82"/>
      <c r="BU250" s="82"/>
      <c r="BV250" s="82"/>
      <c r="BW250" s="82"/>
      <c r="BX250" s="80"/>
      <c r="BY250" s="80"/>
      <c r="BZ250" s="84"/>
      <c r="CA250" s="84"/>
      <c r="CD250" s="141"/>
    </row>
    <row r="251" spans="2:82" s="150" customFormat="1" ht="12.75" customHeight="1" x14ac:dyDescent="0.2">
      <c r="B251" s="217">
        <f t="shared" si="3"/>
        <v>42790</v>
      </c>
      <c r="C251" s="222">
        <v>7.5121936200000003E-2</v>
      </c>
      <c r="D251" s="222">
        <v>7.5061072800000003E-2</v>
      </c>
      <c r="E251" s="222">
        <v>0</v>
      </c>
      <c r="F251" s="222">
        <v>0</v>
      </c>
      <c r="G251" s="222">
        <v>0</v>
      </c>
      <c r="H251" s="222">
        <v>0</v>
      </c>
      <c r="I251" s="222">
        <v>1.9165703799999999E-2</v>
      </c>
      <c r="J251" s="222">
        <v>1.9039141999999998E-2</v>
      </c>
      <c r="K251" s="222">
        <v>0.17508971649999999</v>
      </c>
      <c r="L251" s="222">
        <v>0.17508971649999999</v>
      </c>
      <c r="M251" s="222">
        <v>0.12216906399999999</v>
      </c>
      <c r="N251" s="222">
        <v>0.12216906399999999</v>
      </c>
      <c r="O251" s="222">
        <v>1.5799081999999999E-3</v>
      </c>
      <c r="P251" s="222">
        <v>1.5717929999999999E-3</v>
      </c>
      <c r="Q251" s="222">
        <v>0</v>
      </c>
      <c r="R251" s="222">
        <v>0</v>
      </c>
      <c r="S251" s="222">
        <v>0</v>
      </c>
      <c r="T251" s="222">
        <v>0</v>
      </c>
      <c r="U251" s="222">
        <v>1.8773309999999999E-4</v>
      </c>
      <c r="V251" s="222">
        <v>1.7085829999999999E-4</v>
      </c>
      <c r="W251" s="222">
        <v>3.5401645999999999E-3</v>
      </c>
      <c r="X251" s="222">
        <v>3.5401645999999999E-3</v>
      </c>
      <c r="Y251" s="222">
        <v>3.0947656E-3</v>
      </c>
      <c r="Z251" s="222">
        <v>3.0947656E-3</v>
      </c>
      <c r="AA251" s="222">
        <v>1.06969666E-2</v>
      </c>
      <c r="AB251" s="222">
        <v>1.06969666E-2</v>
      </c>
      <c r="AC251" s="222">
        <v>2.9550827500000001E-2</v>
      </c>
      <c r="AD251" s="222">
        <v>2.9550827500000001E-2</v>
      </c>
      <c r="AE251" s="222">
        <v>0</v>
      </c>
      <c r="AF251" s="222">
        <v>0</v>
      </c>
      <c r="AG251" s="222">
        <v>4.6142318000000002E-3</v>
      </c>
      <c r="AH251" s="222">
        <v>4.6142318000000002E-3</v>
      </c>
      <c r="AI251" s="222">
        <v>8.2414531000000006E-3</v>
      </c>
      <c r="AJ251" s="222">
        <v>8.2414531000000006E-3</v>
      </c>
      <c r="AK251" s="222">
        <v>2.3345361799999999E-2</v>
      </c>
      <c r="AL251" s="222">
        <v>2.3345361799999999E-2</v>
      </c>
      <c r="AM251" s="222">
        <v>99</v>
      </c>
      <c r="AN251" s="222">
        <v>88</v>
      </c>
      <c r="AO251" s="222" t="s">
        <v>250</v>
      </c>
      <c r="AP251" s="96"/>
      <c r="AQ251" s="67"/>
      <c r="AR251" s="82"/>
      <c r="AS251" s="82"/>
      <c r="AT251" s="80"/>
      <c r="AU251" s="82"/>
      <c r="AV251" s="82"/>
      <c r="AW251" s="82"/>
      <c r="AX251" s="82"/>
      <c r="AY251" s="82"/>
      <c r="AZ251" s="82"/>
      <c r="BA251" s="82"/>
      <c r="BB251" s="82"/>
      <c r="BC251" s="82"/>
      <c r="BD251" s="82"/>
      <c r="BE251" s="82"/>
      <c r="BF251" s="82"/>
      <c r="BG251" s="82"/>
      <c r="BH251" s="82"/>
      <c r="BI251" s="82"/>
      <c r="BJ251" s="82"/>
      <c r="BK251" s="82"/>
      <c r="BL251" s="82"/>
      <c r="BM251" s="82"/>
      <c r="BN251" s="82"/>
      <c r="BO251" s="82"/>
      <c r="BP251" s="82"/>
      <c r="BQ251" s="82"/>
      <c r="BR251" s="82"/>
      <c r="BS251" s="82"/>
      <c r="BT251" s="82"/>
      <c r="BU251" s="82"/>
      <c r="BV251" s="82"/>
      <c r="BW251" s="82"/>
      <c r="BX251" s="80"/>
      <c r="BY251" s="80"/>
      <c r="BZ251" s="84"/>
      <c r="CA251" s="84"/>
      <c r="CD251" s="141"/>
    </row>
    <row r="252" spans="2:82" s="150" customFormat="1" ht="12.75" customHeight="1" x14ac:dyDescent="0.2">
      <c r="B252" s="217">
        <f t="shared" si="3"/>
        <v>42791</v>
      </c>
      <c r="C252" s="222">
        <v>0.1280283935</v>
      </c>
      <c r="D252" s="222">
        <v>0.12800810570000001</v>
      </c>
      <c r="E252" s="222">
        <v>0</v>
      </c>
      <c r="F252" s="222">
        <v>0</v>
      </c>
      <c r="G252" s="222">
        <v>0</v>
      </c>
      <c r="H252" s="222">
        <v>0</v>
      </c>
      <c r="I252" s="222">
        <v>0.16640127020000001</v>
      </c>
      <c r="J252" s="222">
        <v>0.16635908290000001</v>
      </c>
      <c r="K252" s="222">
        <v>0.12422148550000001</v>
      </c>
      <c r="L252" s="222">
        <v>0.12422148550000001</v>
      </c>
      <c r="M252" s="222">
        <v>9.16401045E-2</v>
      </c>
      <c r="N252" s="222">
        <v>9.16401045E-2</v>
      </c>
      <c r="O252" s="222">
        <v>7.4836420000000002E-4</v>
      </c>
      <c r="P252" s="222">
        <v>7.4633540000000002E-4</v>
      </c>
      <c r="Q252" s="222">
        <v>0</v>
      </c>
      <c r="R252" s="222">
        <v>0</v>
      </c>
      <c r="S252" s="222">
        <v>0</v>
      </c>
      <c r="T252" s="222">
        <v>0</v>
      </c>
      <c r="U252" s="222">
        <v>5.2206729999999997E-4</v>
      </c>
      <c r="V252" s="222">
        <v>5.1784859999999999E-4</v>
      </c>
      <c r="W252" s="222">
        <v>1.4514044E-3</v>
      </c>
      <c r="X252" s="222">
        <v>1.4514044E-3</v>
      </c>
      <c r="Y252" s="222">
        <v>8.1780869999999997E-4</v>
      </c>
      <c r="Z252" s="222">
        <v>8.1780869999999997E-4</v>
      </c>
      <c r="AA252" s="222">
        <v>2.4474626999999999E-3</v>
      </c>
      <c r="AB252" s="222">
        <v>2.4474626999999999E-3</v>
      </c>
      <c r="AC252" s="222">
        <v>0</v>
      </c>
      <c r="AD252" s="222">
        <v>0</v>
      </c>
      <c r="AE252" s="222">
        <v>0</v>
      </c>
      <c r="AF252" s="222">
        <v>0</v>
      </c>
      <c r="AG252" s="222">
        <v>0</v>
      </c>
      <c r="AH252" s="222">
        <v>0</v>
      </c>
      <c r="AI252" s="222">
        <v>2.3613719E-3</v>
      </c>
      <c r="AJ252" s="222">
        <v>2.3613719E-3</v>
      </c>
      <c r="AK252" s="222">
        <v>7.8453162000000007E-3</v>
      </c>
      <c r="AL252" s="222">
        <v>7.8453162000000007E-3</v>
      </c>
      <c r="AM252" s="222">
        <v>50</v>
      </c>
      <c r="AN252" s="222">
        <v>46</v>
      </c>
      <c r="AO252" s="222" t="s">
        <v>250</v>
      </c>
      <c r="AP252" s="96"/>
      <c r="AQ252" s="67"/>
      <c r="AR252" s="82"/>
      <c r="AS252" s="82"/>
      <c r="AT252" s="80"/>
      <c r="AU252" s="82"/>
      <c r="AV252" s="82"/>
      <c r="AW252" s="82"/>
      <c r="AX252" s="82"/>
      <c r="AY252" s="82"/>
      <c r="AZ252" s="82"/>
      <c r="BA252" s="82"/>
      <c r="BB252" s="82"/>
      <c r="BC252" s="82"/>
      <c r="BD252" s="82"/>
      <c r="BE252" s="82"/>
      <c r="BF252" s="82"/>
      <c r="BG252" s="82"/>
      <c r="BH252" s="82"/>
      <c r="BI252" s="82"/>
      <c r="BJ252" s="82"/>
      <c r="BK252" s="82"/>
      <c r="BL252" s="82"/>
      <c r="BM252" s="82"/>
      <c r="BN252" s="82"/>
      <c r="BO252" s="82"/>
      <c r="BP252" s="82"/>
      <c r="BQ252" s="82"/>
      <c r="BR252" s="82"/>
      <c r="BS252" s="82"/>
      <c r="BT252" s="82"/>
      <c r="BU252" s="82"/>
      <c r="BV252" s="82"/>
      <c r="BW252" s="82"/>
      <c r="BX252" s="80"/>
      <c r="BY252" s="80"/>
      <c r="BZ252" s="84"/>
      <c r="CA252" s="84"/>
      <c r="CD252" s="141"/>
    </row>
    <row r="253" spans="2:82" s="150" customFormat="1" ht="12.75" customHeight="1" x14ac:dyDescent="0.2">
      <c r="B253" s="217">
        <f t="shared" si="3"/>
        <v>42792</v>
      </c>
      <c r="C253" s="222">
        <v>0.64445411659999996</v>
      </c>
      <c r="D253" s="222">
        <v>0.64445411659999996</v>
      </c>
      <c r="E253" s="222">
        <v>0</v>
      </c>
      <c r="F253" s="222">
        <v>0</v>
      </c>
      <c r="G253" s="222">
        <v>0</v>
      </c>
      <c r="H253" s="222">
        <v>0</v>
      </c>
      <c r="I253" s="222">
        <v>1.2991856488</v>
      </c>
      <c r="J253" s="222">
        <v>1.2991856488</v>
      </c>
      <c r="K253" s="222">
        <v>8.7879554900000004E-2</v>
      </c>
      <c r="L253" s="222">
        <v>8.7879554900000004E-2</v>
      </c>
      <c r="M253" s="222">
        <v>8.0369098000000003E-3</v>
      </c>
      <c r="N253" s="222">
        <v>8.0369098000000003E-3</v>
      </c>
      <c r="O253" s="222">
        <v>6.4999397000000004E-3</v>
      </c>
      <c r="P253" s="222">
        <v>6.4999397000000004E-3</v>
      </c>
      <c r="Q253" s="222">
        <v>0</v>
      </c>
      <c r="R253" s="222">
        <v>0</v>
      </c>
      <c r="S253" s="222">
        <v>0</v>
      </c>
      <c r="T253" s="222">
        <v>0</v>
      </c>
      <c r="U253" s="222">
        <v>1.3128148500000001E-2</v>
      </c>
      <c r="V253" s="222">
        <v>1.3128148500000001E-2</v>
      </c>
      <c r="W253" s="222">
        <v>8.6200800000000005E-4</v>
      </c>
      <c r="X253" s="222">
        <v>8.6200800000000005E-4</v>
      </c>
      <c r="Y253" s="222">
        <v>5.3444900000000001E-5</v>
      </c>
      <c r="Z253" s="222">
        <v>5.3444900000000001E-5</v>
      </c>
      <c r="AA253" s="222">
        <v>1.282439E-2</v>
      </c>
      <c r="AB253" s="222">
        <v>1.282439E-2</v>
      </c>
      <c r="AC253" s="222">
        <v>0</v>
      </c>
      <c r="AD253" s="222">
        <v>0</v>
      </c>
      <c r="AE253" s="222">
        <v>0</v>
      </c>
      <c r="AF253" s="222">
        <v>0</v>
      </c>
      <c r="AG253" s="222">
        <v>1.2234304999999999E-3</v>
      </c>
      <c r="AH253" s="222">
        <v>1.2234304999999999E-3</v>
      </c>
      <c r="AI253" s="222">
        <v>2.1969215100000002E-2</v>
      </c>
      <c r="AJ253" s="222">
        <v>2.1969215100000002E-2</v>
      </c>
      <c r="AK253" s="222">
        <v>3.11019394E-2</v>
      </c>
      <c r="AL253" s="222">
        <v>3.11019394E-2</v>
      </c>
      <c r="AM253" s="222">
        <v>67</v>
      </c>
      <c r="AN253" s="222">
        <v>64</v>
      </c>
      <c r="AO253" s="222" t="s">
        <v>250</v>
      </c>
      <c r="AP253" s="96"/>
      <c r="AQ253" s="67"/>
      <c r="AR253" s="82"/>
      <c r="AS253" s="82"/>
      <c r="AT253" s="80"/>
      <c r="AU253" s="82"/>
      <c r="AV253" s="82"/>
      <c r="AW253" s="82"/>
      <c r="AX253" s="82"/>
      <c r="AY253" s="82"/>
      <c r="AZ253" s="82"/>
      <c r="BA253" s="82"/>
      <c r="BB253" s="82"/>
      <c r="BC253" s="82"/>
      <c r="BD253" s="82"/>
      <c r="BE253" s="82"/>
      <c r="BF253" s="82"/>
      <c r="BG253" s="82"/>
      <c r="BH253" s="82"/>
      <c r="BI253" s="82"/>
      <c r="BJ253" s="82"/>
      <c r="BK253" s="82"/>
      <c r="BL253" s="82"/>
      <c r="BM253" s="82"/>
      <c r="BN253" s="82"/>
      <c r="BO253" s="82"/>
      <c r="BP253" s="82"/>
      <c r="BQ253" s="82"/>
      <c r="BR253" s="82"/>
      <c r="BS253" s="82"/>
      <c r="BT253" s="82"/>
      <c r="BU253" s="82"/>
      <c r="BV253" s="82"/>
      <c r="BW253" s="82"/>
      <c r="BX253" s="80"/>
      <c r="BY253" s="80"/>
      <c r="BZ253" s="84"/>
      <c r="CA253" s="84"/>
      <c r="CD253" s="141"/>
    </row>
    <row r="254" spans="2:82" s="150" customFormat="1" ht="12.75" customHeight="1" x14ac:dyDescent="0.2">
      <c r="B254" s="217">
        <f t="shared" si="3"/>
        <v>42793</v>
      </c>
      <c r="C254" s="222">
        <v>0.45170753920000001</v>
      </c>
      <c r="D254" s="222">
        <v>0.44833368699999998</v>
      </c>
      <c r="E254" s="222">
        <v>0</v>
      </c>
      <c r="F254" s="222">
        <v>0</v>
      </c>
      <c r="G254" s="222">
        <v>0</v>
      </c>
      <c r="H254" s="222">
        <v>0</v>
      </c>
      <c r="I254" s="222">
        <v>0.69801347560000004</v>
      </c>
      <c r="J254" s="222">
        <v>0.69657910779999999</v>
      </c>
      <c r="K254" s="222">
        <v>0.45287591849999997</v>
      </c>
      <c r="L254" s="222">
        <v>0.43951794919999998</v>
      </c>
      <c r="M254" s="222">
        <v>9.9554770000000001E-2</v>
      </c>
      <c r="N254" s="222">
        <v>9.9554770000000001E-2</v>
      </c>
      <c r="O254" s="222">
        <v>1.0347003299999999E-2</v>
      </c>
      <c r="P254" s="222">
        <v>1.03249403E-2</v>
      </c>
      <c r="Q254" s="222">
        <v>0</v>
      </c>
      <c r="R254" s="222">
        <v>0</v>
      </c>
      <c r="S254" s="222">
        <v>0</v>
      </c>
      <c r="T254" s="222">
        <v>0</v>
      </c>
      <c r="U254" s="222">
        <v>1.92785239E-2</v>
      </c>
      <c r="V254" s="222">
        <v>1.9265867799999999E-2</v>
      </c>
      <c r="W254" s="222">
        <v>3.7736512999999999E-3</v>
      </c>
      <c r="X254" s="222">
        <v>3.6941396000000001E-3</v>
      </c>
      <c r="Y254" s="222">
        <v>1.2635195E-3</v>
      </c>
      <c r="Z254" s="222">
        <v>1.2635195E-3</v>
      </c>
      <c r="AA254" s="222">
        <v>4.4262785000000002E-3</v>
      </c>
      <c r="AB254" s="222">
        <v>4.4262785000000002E-3</v>
      </c>
      <c r="AC254" s="222">
        <v>0</v>
      </c>
      <c r="AD254" s="222">
        <v>0</v>
      </c>
      <c r="AE254" s="222">
        <v>0</v>
      </c>
      <c r="AF254" s="222">
        <v>0</v>
      </c>
      <c r="AG254" s="222">
        <v>7.1997835000000001E-3</v>
      </c>
      <c r="AH254" s="222">
        <v>7.1997835000000001E-3</v>
      </c>
      <c r="AI254" s="222">
        <v>2.3992346999999999E-3</v>
      </c>
      <c r="AJ254" s="222">
        <v>2.3992346999999999E-3</v>
      </c>
      <c r="AK254" s="222">
        <v>1.9159513E-3</v>
      </c>
      <c r="AL254" s="222">
        <v>1.9159513E-3</v>
      </c>
      <c r="AM254" s="222">
        <v>113</v>
      </c>
      <c r="AN254" s="222">
        <v>106</v>
      </c>
      <c r="AO254" s="222" t="s">
        <v>250</v>
      </c>
      <c r="AP254" s="96"/>
      <c r="AQ254" s="67"/>
      <c r="AR254" s="82"/>
      <c r="AS254" s="82"/>
      <c r="AT254" s="80"/>
      <c r="AU254" s="82"/>
      <c r="AV254" s="82"/>
      <c r="AW254" s="82"/>
      <c r="AX254" s="82"/>
      <c r="AY254" s="82"/>
      <c r="AZ254" s="82"/>
      <c r="BA254" s="82"/>
      <c r="BB254" s="82"/>
      <c r="BC254" s="82"/>
      <c r="BD254" s="82"/>
      <c r="BE254" s="82"/>
      <c r="BF254" s="82"/>
      <c r="BG254" s="82"/>
      <c r="BH254" s="82"/>
      <c r="BI254" s="82"/>
      <c r="BJ254" s="82"/>
      <c r="BK254" s="82"/>
      <c r="BL254" s="82"/>
      <c r="BM254" s="82"/>
      <c r="BN254" s="82"/>
      <c r="BO254" s="82"/>
      <c r="BP254" s="82"/>
      <c r="BQ254" s="82"/>
      <c r="BR254" s="82"/>
      <c r="BS254" s="82"/>
      <c r="BT254" s="82"/>
      <c r="BU254" s="82"/>
      <c r="BV254" s="82"/>
      <c r="BW254" s="82"/>
      <c r="BX254" s="80"/>
      <c r="BY254" s="80"/>
      <c r="BZ254" s="84"/>
      <c r="CA254" s="84"/>
      <c r="CD254" s="141"/>
    </row>
    <row r="255" spans="2:82" s="150" customFormat="1" ht="12.75" customHeight="1" x14ac:dyDescent="0.2">
      <c r="B255" s="217">
        <f t="shared" si="3"/>
        <v>42794</v>
      </c>
      <c r="C255" s="222">
        <v>1.2213125363999999</v>
      </c>
      <c r="D255" s="222">
        <v>1.2212110973999999</v>
      </c>
      <c r="E255" s="222">
        <v>0</v>
      </c>
      <c r="F255" s="222">
        <v>0</v>
      </c>
      <c r="G255" s="222">
        <v>0</v>
      </c>
      <c r="H255" s="222">
        <v>0</v>
      </c>
      <c r="I255" s="222">
        <v>1.4288476960000001</v>
      </c>
      <c r="J255" s="222">
        <v>1.4287633214</v>
      </c>
      <c r="K255" s="222">
        <v>1.9284328006</v>
      </c>
      <c r="L255" s="222">
        <v>1.9283318330999999</v>
      </c>
      <c r="M255" s="222">
        <v>0.58331782470000004</v>
      </c>
      <c r="N255" s="222">
        <v>0.58315648109999996</v>
      </c>
      <c r="O255" s="222">
        <v>1.9295672999999999E-2</v>
      </c>
      <c r="P255" s="222">
        <v>1.9285528999999999E-2</v>
      </c>
      <c r="Q255" s="222">
        <v>0</v>
      </c>
      <c r="R255" s="222">
        <v>0</v>
      </c>
      <c r="S255" s="222">
        <v>0</v>
      </c>
      <c r="T255" s="222">
        <v>0</v>
      </c>
      <c r="U255" s="222">
        <v>1.6945568300000002E-2</v>
      </c>
      <c r="V255" s="222">
        <v>1.69371309E-2</v>
      </c>
      <c r="W255" s="222">
        <v>3.83726094E-2</v>
      </c>
      <c r="X255" s="222">
        <v>3.8362512699999997E-2</v>
      </c>
      <c r="Y255" s="222">
        <v>1.36637576E-2</v>
      </c>
      <c r="Z255" s="222">
        <v>1.36476232E-2</v>
      </c>
      <c r="AA255" s="222">
        <v>9.0470655999999993E-3</v>
      </c>
      <c r="AB255" s="222">
        <v>9.0470655999999993E-3</v>
      </c>
      <c r="AC255" s="222">
        <v>0</v>
      </c>
      <c r="AD255" s="222">
        <v>0</v>
      </c>
      <c r="AE255" s="222">
        <v>0</v>
      </c>
      <c r="AF255" s="222">
        <v>0</v>
      </c>
      <c r="AG255" s="222">
        <v>4.4296624999999997E-3</v>
      </c>
      <c r="AH255" s="222">
        <v>4.4296624999999997E-3</v>
      </c>
      <c r="AI255" s="222">
        <v>1.6599018600000001E-2</v>
      </c>
      <c r="AJ255" s="222">
        <v>1.6599018600000001E-2</v>
      </c>
      <c r="AK255" s="222">
        <v>1.4241568200000001E-2</v>
      </c>
      <c r="AL255" s="222">
        <v>1.4241568200000001E-2</v>
      </c>
      <c r="AM255" s="222">
        <v>188</v>
      </c>
      <c r="AN255" s="222">
        <v>168</v>
      </c>
      <c r="AO255" s="222" t="s">
        <v>250</v>
      </c>
      <c r="AP255" s="96"/>
      <c r="AQ255" s="67"/>
      <c r="AR255" s="82"/>
      <c r="AS255" s="82"/>
      <c r="AT255" s="80"/>
      <c r="AU255" s="82"/>
      <c r="AV255" s="82"/>
      <c r="AW255" s="82"/>
      <c r="AX255" s="82"/>
      <c r="AY255" s="82"/>
      <c r="AZ255" s="82"/>
      <c r="BA255" s="82"/>
      <c r="BB255" s="82"/>
      <c r="BC255" s="82"/>
      <c r="BD255" s="82"/>
      <c r="BE255" s="82"/>
      <c r="BF255" s="82"/>
      <c r="BG255" s="82"/>
      <c r="BH255" s="82"/>
      <c r="BI255" s="82"/>
      <c r="BJ255" s="82"/>
      <c r="BK255" s="82"/>
      <c r="BL255" s="82"/>
      <c r="BM255" s="82"/>
      <c r="BN255" s="82"/>
      <c r="BO255" s="82"/>
      <c r="BP255" s="82"/>
      <c r="BQ255" s="82"/>
      <c r="BR255" s="82"/>
      <c r="BS255" s="82"/>
      <c r="BT255" s="82"/>
      <c r="BU255" s="82"/>
      <c r="BV255" s="82"/>
      <c r="BW255" s="82"/>
      <c r="BX255" s="80"/>
      <c r="BY255" s="80"/>
      <c r="BZ255" s="84"/>
      <c r="CA255" s="84"/>
      <c r="CD255" s="141"/>
    </row>
    <row r="256" spans="2:82" s="150" customFormat="1" ht="12.75" customHeight="1" x14ac:dyDescent="0.2">
      <c r="B256" s="217">
        <f t="shared" si="3"/>
        <v>42795</v>
      </c>
      <c r="C256" s="222">
        <v>6.9174033999999995E-2</v>
      </c>
      <c r="D256" s="222">
        <v>6.9153746200000005E-2</v>
      </c>
      <c r="E256" s="222">
        <v>0</v>
      </c>
      <c r="F256" s="222">
        <v>0</v>
      </c>
      <c r="G256" s="222">
        <v>0</v>
      </c>
      <c r="H256" s="222">
        <v>0</v>
      </c>
      <c r="I256" s="222">
        <v>2.3133913400000001E-2</v>
      </c>
      <c r="J256" s="222">
        <v>2.3133913400000001E-2</v>
      </c>
      <c r="K256" s="222">
        <v>0.14923691759999999</v>
      </c>
      <c r="L256" s="222">
        <v>0.14923691759999999</v>
      </c>
      <c r="M256" s="222">
        <v>0.11158594469999999</v>
      </c>
      <c r="N256" s="222">
        <v>0.11150527289999999</v>
      </c>
      <c r="O256" s="222">
        <v>1.9701937000000001E-3</v>
      </c>
      <c r="P256" s="222">
        <v>1.9681649E-3</v>
      </c>
      <c r="Q256" s="222">
        <v>0</v>
      </c>
      <c r="R256" s="222">
        <v>0</v>
      </c>
      <c r="S256" s="222">
        <v>0</v>
      </c>
      <c r="T256" s="222">
        <v>0</v>
      </c>
      <c r="U256" s="222">
        <v>4.519309E-4</v>
      </c>
      <c r="V256" s="222">
        <v>4.519309E-4</v>
      </c>
      <c r="W256" s="222">
        <v>4.3655721000000003E-3</v>
      </c>
      <c r="X256" s="222">
        <v>4.3655721000000003E-3</v>
      </c>
      <c r="Y256" s="222">
        <v>3.4819893000000001E-3</v>
      </c>
      <c r="Z256" s="222">
        <v>3.4739221E-3</v>
      </c>
      <c r="AA256" s="222">
        <v>1.25005468E-2</v>
      </c>
      <c r="AB256" s="222">
        <v>1.25005468E-2</v>
      </c>
      <c r="AC256" s="222">
        <v>0</v>
      </c>
      <c r="AD256" s="222">
        <v>0</v>
      </c>
      <c r="AE256" s="222">
        <v>0</v>
      </c>
      <c r="AF256" s="222">
        <v>0</v>
      </c>
      <c r="AG256" s="222">
        <v>6.2068009E-3</v>
      </c>
      <c r="AH256" s="222">
        <v>6.2068009E-3</v>
      </c>
      <c r="AI256" s="222">
        <v>2.42775792E-2</v>
      </c>
      <c r="AJ256" s="222">
        <v>2.42775792E-2</v>
      </c>
      <c r="AK256" s="222">
        <v>1.84405266E-2</v>
      </c>
      <c r="AL256" s="222">
        <v>1.84405266E-2</v>
      </c>
      <c r="AM256" s="222">
        <v>93</v>
      </c>
      <c r="AN256" s="222">
        <v>91</v>
      </c>
      <c r="AO256" s="222" t="s">
        <v>250</v>
      </c>
      <c r="AP256" s="96"/>
      <c r="AQ256" s="67"/>
      <c r="AR256" s="82"/>
      <c r="AS256" s="82"/>
      <c r="AT256" s="80"/>
      <c r="AU256" s="82"/>
      <c r="AV256" s="82"/>
      <c r="AW256" s="82"/>
      <c r="AX256" s="82"/>
      <c r="AY256" s="82"/>
      <c r="AZ256" s="82"/>
      <c r="BA256" s="82"/>
      <c r="BB256" s="82"/>
      <c r="BC256" s="82"/>
      <c r="BD256" s="82"/>
      <c r="BE256" s="82"/>
      <c r="BF256" s="82"/>
      <c r="BG256" s="82"/>
      <c r="BH256" s="82"/>
      <c r="BI256" s="82"/>
      <c r="BJ256" s="82"/>
      <c r="BK256" s="82"/>
      <c r="BL256" s="82"/>
      <c r="BM256" s="82"/>
      <c r="BN256" s="82"/>
      <c r="BO256" s="82"/>
      <c r="BP256" s="82"/>
      <c r="BQ256" s="82"/>
      <c r="BR256" s="82"/>
      <c r="BS256" s="82"/>
      <c r="BT256" s="82"/>
      <c r="BU256" s="82"/>
      <c r="BV256" s="82"/>
      <c r="BW256" s="82"/>
      <c r="BX256" s="80"/>
      <c r="BY256" s="80"/>
      <c r="BZ256" s="84"/>
      <c r="CA256" s="84"/>
      <c r="CD256" s="141"/>
    </row>
    <row r="257" spans="2:82" s="150" customFormat="1" ht="12.75" customHeight="1" x14ac:dyDescent="0.2">
      <c r="B257" s="217">
        <f t="shared" si="3"/>
        <v>42796</v>
      </c>
      <c r="C257" s="222">
        <v>0.14765895100000001</v>
      </c>
      <c r="D257" s="222">
        <v>0.14755751219999999</v>
      </c>
      <c r="E257" s="222">
        <v>0</v>
      </c>
      <c r="F257" s="222">
        <v>0</v>
      </c>
      <c r="G257" s="222">
        <v>0</v>
      </c>
      <c r="H257" s="222">
        <v>0</v>
      </c>
      <c r="I257" s="222">
        <v>0.1026204513</v>
      </c>
      <c r="J257" s="222">
        <v>0.102578264</v>
      </c>
      <c r="K257" s="222">
        <v>0.1986112652</v>
      </c>
      <c r="L257" s="222">
        <v>0.1982073959</v>
      </c>
      <c r="M257" s="222">
        <v>0.23222539950000001</v>
      </c>
      <c r="N257" s="222">
        <v>0.23222539950000001</v>
      </c>
      <c r="O257" s="222">
        <v>1.390725E-3</v>
      </c>
      <c r="P257" s="222">
        <v>1.3866674E-3</v>
      </c>
      <c r="Q257" s="222">
        <v>0</v>
      </c>
      <c r="R257" s="222">
        <v>0</v>
      </c>
      <c r="S257" s="222">
        <v>0</v>
      </c>
      <c r="T257" s="222">
        <v>0</v>
      </c>
      <c r="U257" s="222">
        <v>8.2054209999999999E-4</v>
      </c>
      <c r="V257" s="222">
        <v>8.1632340000000001E-4</v>
      </c>
      <c r="W257" s="222">
        <v>2.1240987999999999E-3</v>
      </c>
      <c r="X257" s="222">
        <v>2.1140020999999998E-3</v>
      </c>
      <c r="Y257" s="222">
        <v>2.2638477000000001E-3</v>
      </c>
      <c r="Z257" s="222">
        <v>2.2638477000000001E-3</v>
      </c>
      <c r="AA257" s="222">
        <v>2.9232609900000001E-2</v>
      </c>
      <c r="AB257" s="222">
        <v>2.9232609900000001E-2</v>
      </c>
      <c r="AC257" s="222">
        <v>0</v>
      </c>
      <c r="AD257" s="222">
        <v>0</v>
      </c>
      <c r="AE257" s="222">
        <v>0</v>
      </c>
      <c r="AF257" s="222">
        <v>0</v>
      </c>
      <c r="AG257" s="222">
        <v>8.6747556999999999E-3</v>
      </c>
      <c r="AH257" s="222">
        <v>8.6747556999999999E-3</v>
      </c>
      <c r="AI257" s="222">
        <v>4.4026776500000003E-2</v>
      </c>
      <c r="AJ257" s="222">
        <v>4.4026776500000003E-2</v>
      </c>
      <c r="AK257" s="222">
        <v>6.4474784699999996E-2</v>
      </c>
      <c r="AL257" s="222">
        <v>6.4474784699999996E-2</v>
      </c>
      <c r="AM257" s="222">
        <v>230</v>
      </c>
      <c r="AN257" s="222">
        <v>166</v>
      </c>
      <c r="AO257" s="222" t="s">
        <v>250</v>
      </c>
      <c r="AP257" s="96"/>
      <c r="AQ257" s="67"/>
      <c r="AR257" s="82"/>
      <c r="AS257" s="82"/>
      <c r="AT257" s="80"/>
      <c r="AU257" s="82"/>
      <c r="AV257" s="82"/>
      <c r="AW257" s="82"/>
      <c r="AX257" s="82"/>
      <c r="AY257" s="82"/>
      <c r="AZ257" s="82"/>
      <c r="BA257" s="82"/>
      <c r="BB257" s="82"/>
      <c r="BC257" s="82"/>
      <c r="BD257" s="82"/>
      <c r="BE257" s="82"/>
      <c r="BF257" s="82"/>
      <c r="BG257" s="82"/>
      <c r="BH257" s="82"/>
      <c r="BI257" s="82"/>
      <c r="BJ257" s="82"/>
      <c r="BK257" s="82"/>
      <c r="BL257" s="82"/>
      <c r="BM257" s="82"/>
      <c r="BN257" s="82"/>
      <c r="BO257" s="82"/>
      <c r="BP257" s="82"/>
      <c r="BQ257" s="82"/>
      <c r="BR257" s="82"/>
      <c r="BS257" s="82"/>
      <c r="BT257" s="82"/>
      <c r="BU257" s="82"/>
      <c r="BV257" s="82"/>
      <c r="BW257" s="82"/>
      <c r="BX257" s="80"/>
      <c r="BY257" s="80"/>
      <c r="BZ257" s="84"/>
      <c r="CA257" s="84"/>
      <c r="CD257" s="141"/>
    </row>
    <row r="258" spans="2:82" s="150" customFormat="1" ht="12.75" customHeight="1" x14ac:dyDescent="0.2">
      <c r="B258" s="217">
        <f t="shared" si="3"/>
        <v>42797</v>
      </c>
      <c r="C258" s="222">
        <v>0.1043565271</v>
      </c>
      <c r="D258" s="222">
        <v>0.10427284000000001</v>
      </c>
      <c r="E258" s="222">
        <v>0</v>
      </c>
      <c r="F258" s="222">
        <v>0</v>
      </c>
      <c r="G258" s="222">
        <v>0</v>
      </c>
      <c r="H258" s="222">
        <v>0</v>
      </c>
      <c r="I258" s="222">
        <v>7.3009244700000003E-2</v>
      </c>
      <c r="J258" s="222">
        <v>7.2967057399999993E-2</v>
      </c>
      <c r="K258" s="222">
        <v>0.1239698923</v>
      </c>
      <c r="L258" s="222">
        <v>0.1239698923</v>
      </c>
      <c r="M258" s="222">
        <v>0.17629973530000001</v>
      </c>
      <c r="N258" s="222">
        <v>0.1760476359</v>
      </c>
      <c r="O258" s="222">
        <v>1.7120322999999999E-3</v>
      </c>
      <c r="P258" s="222">
        <v>1.7036636E-3</v>
      </c>
      <c r="Q258" s="222">
        <v>0</v>
      </c>
      <c r="R258" s="222">
        <v>0</v>
      </c>
      <c r="S258" s="222">
        <v>0</v>
      </c>
      <c r="T258" s="222">
        <v>0</v>
      </c>
      <c r="U258" s="222">
        <v>1.2561256000000001E-3</v>
      </c>
      <c r="V258" s="222">
        <v>1.2519069E-3</v>
      </c>
      <c r="W258" s="222">
        <v>1.5233435999999999E-3</v>
      </c>
      <c r="X258" s="222">
        <v>1.5233435999999999E-3</v>
      </c>
      <c r="Y258" s="222">
        <v>3.1885462000000001E-3</v>
      </c>
      <c r="Z258" s="222">
        <v>3.1633363000000002E-3</v>
      </c>
      <c r="AA258" s="222">
        <v>9.4784337999999999E-3</v>
      </c>
      <c r="AB258" s="222">
        <v>9.4784337999999999E-3</v>
      </c>
      <c r="AC258" s="222">
        <v>0</v>
      </c>
      <c r="AD258" s="222">
        <v>0</v>
      </c>
      <c r="AE258" s="222">
        <v>0</v>
      </c>
      <c r="AF258" s="222">
        <v>0</v>
      </c>
      <c r="AG258" s="222">
        <v>1.1079429599999999E-2</v>
      </c>
      <c r="AH258" s="222">
        <v>1.1079429599999999E-2</v>
      </c>
      <c r="AI258" s="222">
        <v>8.9633691000000001E-3</v>
      </c>
      <c r="AJ258" s="222">
        <v>8.9633691000000001E-3</v>
      </c>
      <c r="AK258" s="222">
        <v>9.3417750000000001E-3</v>
      </c>
      <c r="AL258" s="222">
        <v>9.3417750000000001E-3</v>
      </c>
      <c r="AM258" s="222">
        <v>89</v>
      </c>
      <c r="AN258" s="222">
        <v>84</v>
      </c>
      <c r="AO258" s="222" t="s">
        <v>250</v>
      </c>
      <c r="AP258" s="96"/>
      <c r="AQ258" s="67"/>
      <c r="AR258" s="82"/>
      <c r="AS258" s="82"/>
      <c r="AT258" s="80"/>
      <c r="AU258" s="82"/>
      <c r="AV258" s="82"/>
      <c r="AW258" s="82"/>
      <c r="AX258" s="82"/>
      <c r="AY258" s="82"/>
      <c r="AZ258" s="82"/>
      <c r="BA258" s="82"/>
      <c r="BB258" s="82"/>
      <c r="BC258" s="82"/>
      <c r="BD258" s="82"/>
      <c r="BE258" s="82"/>
      <c r="BF258" s="82"/>
      <c r="BG258" s="82"/>
      <c r="BH258" s="82"/>
      <c r="BI258" s="82"/>
      <c r="BJ258" s="82"/>
      <c r="BK258" s="82"/>
      <c r="BL258" s="82"/>
      <c r="BM258" s="82"/>
      <c r="BN258" s="82"/>
      <c r="BO258" s="82"/>
      <c r="BP258" s="82"/>
      <c r="BQ258" s="82"/>
      <c r="BR258" s="82"/>
      <c r="BS258" s="82"/>
      <c r="BT258" s="82"/>
      <c r="BU258" s="82"/>
      <c r="BV258" s="82"/>
      <c r="BW258" s="82"/>
      <c r="BX258" s="80"/>
      <c r="BY258" s="80"/>
      <c r="BZ258" s="84"/>
      <c r="CA258" s="84"/>
      <c r="CD258" s="141"/>
    </row>
    <row r="259" spans="2:82" s="150" customFormat="1" ht="12.75" customHeight="1" x14ac:dyDescent="0.2">
      <c r="B259" s="217">
        <f t="shared" si="3"/>
        <v>42798</v>
      </c>
      <c r="C259" s="222">
        <v>8.15668222E-2</v>
      </c>
      <c r="D259" s="222">
        <v>8.1465383200000005E-2</v>
      </c>
      <c r="E259" s="222">
        <v>0</v>
      </c>
      <c r="F259" s="222">
        <v>0</v>
      </c>
      <c r="G259" s="222">
        <v>0</v>
      </c>
      <c r="H259" s="222">
        <v>0</v>
      </c>
      <c r="I259" s="222">
        <v>0.11939890710000001</v>
      </c>
      <c r="J259" s="222">
        <v>0.1191879706</v>
      </c>
      <c r="K259" s="222">
        <v>1.76263631E-2</v>
      </c>
      <c r="L259" s="222">
        <v>1.76263631E-2</v>
      </c>
      <c r="M259" s="222">
        <v>8.1938996299999997E-2</v>
      </c>
      <c r="N259" s="222">
        <v>8.1938996299999997E-2</v>
      </c>
      <c r="O259" s="222">
        <v>8.2571130000000002E-4</v>
      </c>
      <c r="P259" s="222">
        <v>8.155673E-4</v>
      </c>
      <c r="Q259" s="222">
        <v>0</v>
      </c>
      <c r="R259" s="222">
        <v>0</v>
      </c>
      <c r="S259" s="222">
        <v>0</v>
      </c>
      <c r="T259" s="222">
        <v>0</v>
      </c>
      <c r="U259" s="222">
        <v>8.0630389999999995E-4</v>
      </c>
      <c r="V259" s="222">
        <v>7.8521039999999997E-4</v>
      </c>
      <c r="W259" s="222">
        <v>1.590234E-4</v>
      </c>
      <c r="X259" s="222">
        <v>1.590234E-4</v>
      </c>
      <c r="Y259" s="222">
        <v>1.6144410999999999E-3</v>
      </c>
      <c r="Z259" s="222">
        <v>1.6144410999999999E-3</v>
      </c>
      <c r="AA259" s="222">
        <v>6.2316341000000003E-3</v>
      </c>
      <c r="AB259" s="222">
        <v>6.2316341000000003E-3</v>
      </c>
      <c r="AC259" s="222">
        <v>0</v>
      </c>
      <c r="AD259" s="222">
        <v>0</v>
      </c>
      <c r="AE259" s="222">
        <v>0</v>
      </c>
      <c r="AF259" s="222">
        <v>0</v>
      </c>
      <c r="AG259" s="222">
        <v>2.188464E-4</v>
      </c>
      <c r="AH259" s="222">
        <v>2.188464E-4</v>
      </c>
      <c r="AI259" s="222">
        <v>2.02767513E-2</v>
      </c>
      <c r="AJ259" s="222">
        <v>2.02767513E-2</v>
      </c>
      <c r="AK259" s="222">
        <v>8.1599355999999994E-3</v>
      </c>
      <c r="AL259" s="222">
        <v>8.1599355999999994E-3</v>
      </c>
      <c r="AM259" s="222">
        <v>55</v>
      </c>
      <c r="AN259" s="222">
        <v>50</v>
      </c>
      <c r="AO259" s="222" t="s">
        <v>250</v>
      </c>
      <c r="AP259" s="96"/>
      <c r="AQ259" s="67"/>
      <c r="AR259" s="82"/>
      <c r="AS259" s="82"/>
      <c r="AT259" s="80"/>
      <c r="AU259" s="82"/>
      <c r="AV259" s="82"/>
      <c r="AW259" s="82"/>
      <c r="AX259" s="82"/>
      <c r="AY259" s="82"/>
      <c r="AZ259" s="82"/>
      <c r="BA259" s="82"/>
      <c r="BB259" s="82"/>
      <c r="BC259" s="82"/>
      <c r="BD259" s="82"/>
      <c r="BE259" s="82"/>
      <c r="BF259" s="82"/>
      <c r="BG259" s="82"/>
      <c r="BH259" s="82"/>
      <c r="BI259" s="82"/>
      <c r="BJ259" s="82"/>
      <c r="BK259" s="82"/>
      <c r="BL259" s="82"/>
      <c r="BM259" s="82"/>
      <c r="BN259" s="82"/>
      <c r="BO259" s="82"/>
      <c r="BP259" s="82"/>
      <c r="BQ259" s="82"/>
      <c r="BR259" s="82"/>
      <c r="BS259" s="82"/>
      <c r="BT259" s="82"/>
      <c r="BU259" s="82"/>
      <c r="BV259" s="82"/>
      <c r="BW259" s="82"/>
      <c r="BX259" s="80"/>
      <c r="BY259" s="80"/>
      <c r="BZ259" s="84"/>
      <c r="CA259" s="84"/>
      <c r="CD259" s="141"/>
    </row>
    <row r="260" spans="2:82" s="150" customFormat="1" ht="12.75" customHeight="1" x14ac:dyDescent="0.2">
      <c r="B260" s="217">
        <f t="shared" si="3"/>
        <v>42799</v>
      </c>
      <c r="C260" s="222">
        <v>3.7425586099999998E-2</v>
      </c>
      <c r="D260" s="222">
        <v>3.7017802699999998E-2</v>
      </c>
      <c r="E260" s="222">
        <v>0</v>
      </c>
      <c r="F260" s="222">
        <v>0</v>
      </c>
      <c r="G260" s="222">
        <v>0</v>
      </c>
      <c r="H260" s="222">
        <v>0</v>
      </c>
      <c r="I260" s="222">
        <v>1.0124935999999999E-3</v>
      </c>
      <c r="J260" s="222">
        <v>1.6453029999999999E-4</v>
      </c>
      <c r="K260" s="222">
        <v>4.8962882399999998E-2</v>
      </c>
      <c r="L260" s="222">
        <v>4.8962882399999998E-2</v>
      </c>
      <c r="M260" s="222">
        <v>0.10776121</v>
      </c>
      <c r="N260" s="222">
        <v>0.10776121</v>
      </c>
      <c r="O260" s="222">
        <v>3.7405540000000001E-4</v>
      </c>
      <c r="P260" s="222">
        <v>3.6391139999999999E-4</v>
      </c>
      <c r="Q260" s="222">
        <v>0</v>
      </c>
      <c r="R260" s="222">
        <v>0</v>
      </c>
      <c r="S260" s="222">
        <v>0</v>
      </c>
      <c r="T260" s="222">
        <v>0</v>
      </c>
      <c r="U260" s="222">
        <v>2.9530899999999999E-5</v>
      </c>
      <c r="V260" s="222">
        <v>8.4373999999999999E-6</v>
      </c>
      <c r="W260" s="222">
        <v>5.1493299999999997E-4</v>
      </c>
      <c r="X260" s="222">
        <v>5.1493299999999997E-4</v>
      </c>
      <c r="Y260" s="222">
        <v>1.0194876999999999E-3</v>
      </c>
      <c r="Z260" s="222">
        <v>1.0194876999999999E-3</v>
      </c>
      <c r="AA260" s="222">
        <v>9.7386238999999999E-3</v>
      </c>
      <c r="AB260" s="222">
        <v>9.7386238999999999E-3</v>
      </c>
      <c r="AC260" s="222">
        <v>0</v>
      </c>
      <c r="AD260" s="222">
        <v>0</v>
      </c>
      <c r="AE260" s="222">
        <v>0</v>
      </c>
      <c r="AF260" s="222">
        <v>0</v>
      </c>
      <c r="AG260" s="222">
        <v>3.6455068E-3</v>
      </c>
      <c r="AH260" s="222">
        <v>3.6455068E-3</v>
      </c>
      <c r="AI260" s="222">
        <v>1.18043356E-2</v>
      </c>
      <c r="AJ260" s="222">
        <v>1.18043356E-2</v>
      </c>
      <c r="AK260" s="222">
        <v>2.2321840499999999E-2</v>
      </c>
      <c r="AL260" s="222">
        <v>2.2321840499999999E-2</v>
      </c>
      <c r="AM260" s="222">
        <v>54</v>
      </c>
      <c r="AN260" s="222">
        <v>47</v>
      </c>
      <c r="AO260" s="222" t="s">
        <v>250</v>
      </c>
      <c r="AP260" s="96"/>
      <c r="AQ260" s="67"/>
      <c r="AR260" s="82"/>
      <c r="AS260" s="82"/>
      <c r="AT260" s="80"/>
      <c r="AU260" s="82"/>
      <c r="AV260" s="82"/>
      <c r="AW260" s="82"/>
      <c r="AX260" s="82"/>
      <c r="AY260" s="82"/>
      <c r="AZ260" s="82"/>
      <c r="BA260" s="82"/>
      <c r="BB260" s="82"/>
      <c r="BC260" s="82"/>
      <c r="BD260" s="82"/>
      <c r="BE260" s="82"/>
      <c r="BF260" s="82"/>
      <c r="BG260" s="82"/>
      <c r="BH260" s="82"/>
      <c r="BI260" s="82"/>
      <c r="BJ260" s="82"/>
      <c r="BK260" s="82"/>
      <c r="BL260" s="82"/>
      <c r="BM260" s="82"/>
      <c r="BN260" s="82"/>
      <c r="BO260" s="82"/>
      <c r="BP260" s="82"/>
      <c r="BQ260" s="82"/>
      <c r="BR260" s="82"/>
      <c r="BS260" s="82"/>
      <c r="BT260" s="82"/>
      <c r="BU260" s="82"/>
      <c r="BV260" s="82"/>
      <c r="BW260" s="82"/>
      <c r="BX260" s="80"/>
      <c r="BY260" s="80"/>
      <c r="BZ260" s="84"/>
      <c r="CA260" s="84"/>
      <c r="CD260" s="141"/>
    </row>
    <row r="261" spans="2:82" s="150" customFormat="1" ht="12.75" customHeight="1" x14ac:dyDescent="0.2">
      <c r="B261" s="217">
        <f t="shared" si="3"/>
        <v>42800</v>
      </c>
      <c r="C261" s="222">
        <v>0.4355740702</v>
      </c>
      <c r="D261" s="222">
        <v>0.43540973929999999</v>
      </c>
      <c r="E261" s="222">
        <v>0</v>
      </c>
      <c r="F261" s="222">
        <v>0</v>
      </c>
      <c r="G261" s="222">
        <v>0</v>
      </c>
      <c r="H261" s="222">
        <v>0</v>
      </c>
      <c r="I261" s="222">
        <v>1.7877373299999999E-2</v>
      </c>
      <c r="J261" s="222">
        <v>1.75356565E-2</v>
      </c>
      <c r="K261" s="222">
        <v>0.64165028999999996</v>
      </c>
      <c r="L261" s="222">
        <v>0.64165028999999996</v>
      </c>
      <c r="M261" s="222">
        <v>1.1851484149</v>
      </c>
      <c r="N261" s="222">
        <v>1.1851484149</v>
      </c>
      <c r="O261" s="222">
        <v>3.2151007000000001E-3</v>
      </c>
      <c r="P261" s="222">
        <v>3.2008991000000001E-3</v>
      </c>
      <c r="Q261" s="222">
        <v>0</v>
      </c>
      <c r="R261" s="222">
        <v>0</v>
      </c>
      <c r="S261" s="222">
        <v>0</v>
      </c>
      <c r="T261" s="222">
        <v>0</v>
      </c>
      <c r="U261" s="222">
        <v>1.070498E-4</v>
      </c>
      <c r="V261" s="222">
        <v>7.7518899999999994E-5</v>
      </c>
      <c r="W261" s="222">
        <v>4.7467235000000002E-3</v>
      </c>
      <c r="X261" s="222">
        <v>4.7467235000000002E-3</v>
      </c>
      <c r="Y261" s="222">
        <v>8.7871575E-3</v>
      </c>
      <c r="Z261" s="222">
        <v>8.7871575E-3</v>
      </c>
      <c r="AA261" s="222">
        <v>3.3270631500000002E-2</v>
      </c>
      <c r="AB261" s="222">
        <v>3.3270631500000002E-2</v>
      </c>
      <c r="AC261" s="222">
        <v>0</v>
      </c>
      <c r="AD261" s="222">
        <v>0</v>
      </c>
      <c r="AE261" s="222">
        <v>0</v>
      </c>
      <c r="AF261" s="222">
        <v>0</v>
      </c>
      <c r="AG261" s="222">
        <v>2.19531964E-2</v>
      </c>
      <c r="AH261" s="222">
        <v>2.19531964E-2</v>
      </c>
      <c r="AI261" s="222">
        <v>1.8214494899999999E-2</v>
      </c>
      <c r="AJ261" s="222">
        <v>1.8214494899999999E-2</v>
      </c>
      <c r="AK261" s="222">
        <v>7.5763771300000005E-2</v>
      </c>
      <c r="AL261" s="222">
        <v>7.5763771300000005E-2</v>
      </c>
      <c r="AM261" s="222">
        <v>114</v>
      </c>
      <c r="AN261" s="222">
        <v>106</v>
      </c>
      <c r="AO261" s="222" t="s">
        <v>250</v>
      </c>
      <c r="AP261" s="96"/>
      <c r="AQ261" s="67"/>
      <c r="AR261" s="82"/>
      <c r="AS261" s="82"/>
      <c r="AT261" s="80"/>
      <c r="AU261" s="82"/>
      <c r="AV261" s="82"/>
      <c r="AW261" s="82"/>
      <c r="AX261" s="82"/>
      <c r="AY261" s="82"/>
      <c r="AZ261" s="82"/>
      <c r="BA261" s="82"/>
      <c r="BB261" s="82"/>
      <c r="BC261" s="82"/>
      <c r="BD261" s="82"/>
      <c r="BE261" s="82"/>
      <c r="BF261" s="82"/>
      <c r="BG261" s="82"/>
      <c r="BH261" s="82"/>
      <c r="BI261" s="82"/>
      <c r="BJ261" s="82"/>
      <c r="BK261" s="82"/>
      <c r="BL261" s="82"/>
      <c r="BM261" s="82"/>
      <c r="BN261" s="82"/>
      <c r="BO261" s="82"/>
      <c r="BP261" s="82"/>
      <c r="BQ261" s="82"/>
      <c r="BR261" s="82"/>
      <c r="BS261" s="82"/>
      <c r="BT261" s="82"/>
      <c r="BU261" s="82"/>
      <c r="BV261" s="82"/>
      <c r="BW261" s="82"/>
      <c r="BX261" s="80"/>
      <c r="BY261" s="80"/>
      <c r="BZ261" s="84"/>
      <c r="CA261" s="84"/>
      <c r="CD261" s="141"/>
    </row>
    <row r="262" spans="2:82" s="150" customFormat="1" ht="12.75" customHeight="1" x14ac:dyDescent="0.2">
      <c r="B262" s="217">
        <f t="shared" si="3"/>
        <v>42801</v>
      </c>
      <c r="C262" s="222">
        <v>2.3469805931000001</v>
      </c>
      <c r="D262" s="222">
        <v>2.3469197297000002</v>
      </c>
      <c r="E262" s="222">
        <v>0</v>
      </c>
      <c r="F262" s="222">
        <v>0</v>
      </c>
      <c r="G262" s="222">
        <v>0</v>
      </c>
      <c r="H262" s="222">
        <v>0</v>
      </c>
      <c r="I262" s="222">
        <v>1.3024448543</v>
      </c>
      <c r="J262" s="222">
        <v>1.302402667</v>
      </c>
      <c r="K262" s="222">
        <v>6.0855432193999999</v>
      </c>
      <c r="L262" s="222">
        <v>6.0853412844000001</v>
      </c>
      <c r="M262" s="222">
        <v>1.9796233835999999</v>
      </c>
      <c r="N262" s="222">
        <v>1.9796233835999999</v>
      </c>
      <c r="O262" s="222">
        <v>1.20176985E-2</v>
      </c>
      <c r="P262" s="222">
        <v>1.2011612099999999E-2</v>
      </c>
      <c r="Q262" s="222">
        <v>0</v>
      </c>
      <c r="R262" s="222">
        <v>0</v>
      </c>
      <c r="S262" s="222">
        <v>0</v>
      </c>
      <c r="T262" s="222">
        <v>0</v>
      </c>
      <c r="U262" s="222">
        <v>5.1183694000000004E-3</v>
      </c>
      <c r="V262" s="222">
        <v>5.1141507000000003E-3</v>
      </c>
      <c r="W262" s="222">
        <v>3.5343591600000002E-2</v>
      </c>
      <c r="X262" s="222">
        <v>3.5323398200000002E-2</v>
      </c>
      <c r="Y262" s="222">
        <v>9.7602591999999995E-3</v>
      </c>
      <c r="Z262" s="222">
        <v>9.7602591999999995E-3</v>
      </c>
      <c r="AA262" s="222">
        <v>1.50600991E-2</v>
      </c>
      <c r="AB262" s="222">
        <v>1.50600991E-2</v>
      </c>
      <c r="AC262" s="222">
        <v>0</v>
      </c>
      <c r="AD262" s="222">
        <v>0</v>
      </c>
      <c r="AE262" s="222">
        <v>0</v>
      </c>
      <c r="AF262" s="222">
        <v>0</v>
      </c>
      <c r="AG262" s="222">
        <v>4.6701299000000002E-3</v>
      </c>
      <c r="AH262" s="222">
        <v>4.6701299000000002E-3</v>
      </c>
      <c r="AI262" s="222">
        <v>2.5755487600000002E-2</v>
      </c>
      <c r="AJ262" s="222">
        <v>2.5755487600000002E-2</v>
      </c>
      <c r="AK262" s="222">
        <v>3.03758945E-2</v>
      </c>
      <c r="AL262" s="222">
        <v>3.03758945E-2</v>
      </c>
      <c r="AM262" s="222">
        <v>216</v>
      </c>
      <c r="AN262" s="222">
        <v>194</v>
      </c>
      <c r="AO262" s="222" t="s">
        <v>250</v>
      </c>
      <c r="AP262" s="96"/>
      <c r="AQ262" s="67"/>
      <c r="AR262" s="82"/>
      <c r="AS262" s="82"/>
      <c r="AT262" s="80"/>
      <c r="AU262" s="82"/>
      <c r="AV262" s="82"/>
      <c r="AW262" s="82"/>
      <c r="AX262" s="82"/>
      <c r="AY262" s="82"/>
      <c r="AZ262" s="82"/>
      <c r="BA262" s="82"/>
      <c r="BB262" s="82"/>
      <c r="BC262" s="82"/>
      <c r="BD262" s="82"/>
      <c r="BE262" s="82"/>
      <c r="BF262" s="82"/>
      <c r="BG262" s="82"/>
      <c r="BH262" s="82"/>
      <c r="BI262" s="82"/>
      <c r="BJ262" s="82"/>
      <c r="BK262" s="82"/>
      <c r="BL262" s="82"/>
      <c r="BM262" s="82"/>
      <c r="BN262" s="82"/>
      <c r="BO262" s="82"/>
      <c r="BP262" s="82"/>
      <c r="BQ262" s="82"/>
      <c r="BR262" s="82"/>
      <c r="BS262" s="82"/>
      <c r="BT262" s="82"/>
      <c r="BU262" s="82"/>
      <c r="BV262" s="82"/>
      <c r="BW262" s="82"/>
      <c r="BX262" s="80"/>
      <c r="BY262" s="80"/>
      <c r="BZ262" s="84"/>
      <c r="CA262" s="84"/>
      <c r="CD262" s="141"/>
    </row>
    <row r="263" spans="2:82" s="150" customFormat="1" ht="12.75" customHeight="1" x14ac:dyDescent="0.2">
      <c r="B263" s="217">
        <f t="shared" si="3"/>
        <v>42802</v>
      </c>
      <c r="C263" s="222">
        <v>0.294305706</v>
      </c>
      <c r="D263" s="222">
        <v>0.29385328919999998</v>
      </c>
      <c r="E263" s="222">
        <v>0</v>
      </c>
      <c r="F263" s="222">
        <v>0</v>
      </c>
      <c r="G263" s="222">
        <v>0</v>
      </c>
      <c r="H263" s="222">
        <v>0</v>
      </c>
      <c r="I263" s="222">
        <v>6.8799351499999994E-2</v>
      </c>
      <c r="J263" s="222">
        <v>6.7858575500000004E-2</v>
      </c>
      <c r="K263" s="222">
        <v>0.65039850129999999</v>
      </c>
      <c r="L263" s="222">
        <v>0.65039850129999999</v>
      </c>
      <c r="M263" s="222">
        <v>0.51904862659999995</v>
      </c>
      <c r="N263" s="222">
        <v>0.51904862659999995</v>
      </c>
      <c r="O263" s="222">
        <v>3.5480729000000001E-3</v>
      </c>
      <c r="P263" s="222">
        <v>3.5440152999999999E-3</v>
      </c>
      <c r="Q263" s="222">
        <v>0</v>
      </c>
      <c r="R263" s="222">
        <v>0</v>
      </c>
      <c r="S263" s="222">
        <v>0</v>
      </c>
      <c r="T263" s="222">
        <v>0</v>
      </c>
      <c r="U263" s="222">
        <v>8.3688960000000005E-4</v>
      </c>
      <c r="V263" s="222">
        <v>8.2845219999999999E-4</v>
      </c>
      <c r="W263" s="222">
        <v>1.31232203E-2</v>
      </c>
      <c r="X263" s="222">
        <v>1.31232203E-2</v>
      </c>
      <c r="Y263" s="222">
        <v>2.0228412000000001E-3</v>
      </c>
      <c r="Z263" s="222">
        <v>2.0228412000000001E-3</v>
      </c>
      <c r="AA263" s="222">
        <v>6.5727218000000004E-3</v>
      </c>
      <c r="AB263" s="222">
        <v>6.5727218000000004E-3</v>
      </c>
      <c r="AC263" s="222">
        <v>0</v>
      </c>
      <c r="AD263" s="222">
        <v>0</v>
      </c>
      <c r="AE263" s="222">
        <v>0</v>
      </c>
      <c r="AF263" s="222">
        <v>0</v>
      </c>
      <c r="AG263" s="222">
        <v>5.5302227000000002E-3</v>
      </c>
      <c r="AH263" s="222">
        <v>5.5302227000000002E-3</v>
      </c>
      <c r="AI263" s="222">
        <v>2.9684376000000002E-3</v>
      </c>
      <c r="AJ263" s="222">
        <v>2.9684376000000002E-3</v>
      </c>
      <c r="AK263" s="222">
        <v>1.3188803400000001E-2</v>
      </c>
      <c r="AL263" s="222">
        <v>1.3188803400000001E-2</v>
      </c>
      <c r="AM263" s="222">
        <v>90</v>
      </c>
      <c r="AN263" s="222">
        <v>89</v>
      </c>
      <c r="AO263" s="222" t="s">
        <v>250</v>
      </c>
      <c r="AP263" s="96"/>
      <c r="AQ263" s="67"/>
      <c r="AR263" s="82"/>
      <c r="AS263" s="82"/>
      <c r="AT263" s="80"/>
      <c r="AU263" s="82"/>
      <c r="AV263" s="82"/>
      <c r="AW263" s="82"/>
      <c r="AX263" s="82"/>
      <c r="AY263" s="82"/>
      <c r="AZ263" s="82"/>
      <c r="BA263" s="82"/>
      <c r="BB263" s="82"/>
      <c r="BC263" s="82"/>
      <c r="BD263" s="82"/>
      <c r="BE263" s="82"/>
      <c r="BF263" s="82"/>
      <c r="BG263" s="82"/>
      <c r="BH263" s="82"/>
      <c r="BI263" s="82"/>
      <c r="BJ263" s="82"/>
      <c r="BK263" s="82"/>
      <c r="BL263" s="82"/>
      <c r="BM263" s="82"/>
      <c r="BN263" s="82"/>
      <c r="BO263" s="82"/>
      <c r="BP263" s="82"/>
      <c r="BQ263" s="82"/>
      <c r="BR263" s="82"/>
      <c r="BS263" s="82"/>
      <c r="BT263" s="82"/>
      <c r="BU263" s="82"/>
      <c r="BV263" s="82"/>
      <c r="BW263" s="82"/>
      <c r="BX263" s="80"/>
      <c r="BY263" s="80"/>
      <c r="BZ263" s="84"/>
      <c r="CA263" s="84"/>
      <c r="CD263" s="141"/>
    </row>
    <row r="264" spans="2:82" s="150" customFormat="1" ht="12.75" customHeight="1" x14ac:dyDescent="0.2">
      <c r="B264" s="217">
        <f t="shared" si="3"/>
        <v>42803</v>
      </c>
      <c r="C264" s="222">
        <v>0.3802656069</v>
      </c>
      <c r="D264" s="222">
        <v>0.3799288307</v>
      </c>
      <c r="E264" s="222">
        <v>0</v>
      </c>
      <c r="F264" s="222">
        <v>0</v>
      </c>
      <c r="G264" s="222">
        <v>0</v>
      </c>
      <c r="H264" s="222">
        <v>0</v>
      </c>
      <c r="I264" s="222">
        <v>0.31988310780000001</v>
      </c>
      <c r="J264" s="222">
        <v>0.31986201419999999</v>
      </c>
      <c r="K264" s="222">
        <v>0.31547708860000001</v>
      </c>
      <c r="L264" s="222">
        <v>0.31395248510000001</v>
      </c>
      <c r="M264" s="222">
        <v>0.6483262179</v>
      </c>
      <c r="N264" s="222">
        <v>0.64824554609999996</v>
      </c>
      <c r="O264" s="222">
        <v>3.8980366999999999E-3</v>
      </c>
      <c r="P264" s="222">
        <v>3.8899214999999999E-3</v>
      </c>
      <c r="Q264" s="222">
        <v>0</v>
      </c>
      <c r="R264" s="222">
        <v>0</v>
      </c>
      <c r="S264" s="222">
        <v>0</v>
      </c>
      <c r="T264" s="222">
        <v>0</v>
      </c>
      <c r="U264" s="222">
        <v>4.3236669000000002E-3</v>
      </c>
      <c r="V264" s="222">
        <v>4.3194482000000001E-3</v>
      </c>
      <c r="W264" s="222">
        <v>2.8195109000000002E-3</v>
      </c>
      <c r="X264" s="222">
        <v>2.7993175000000001E-3</v>
      </c>
      <c r="Y264" s="222">
        <v>4.9794564999999999E-3</v>
      </c>
      <c r="Z264" s="222">
        <v>4.9713893000000002E-3</v>
      </c>
      <c r="AA264" s="222">
        <v>2.8316364699999999E-2</v>
      </c>
      <c r="AB264" s="222">
        <v>2.8316364699999999E-2</v>
      </c>
      <c r="AC264" s="222">
        <v>0</v>
      </c>
      <c r="AD264" s="222">
        <v>0</v>
      </c>
      <c r="AE264" s="222">
        <v>0</v>
      </c>
      <c r="AF264" s="222">
        <v>0</v>
      </c>
      <c r="AG264" s="222">
        <v>1.5820200000000001E-5</v>
      </c>
      <c r="AH264" s="222">
        <v>1.5820200000000001E-5</v>
      </c>
      <c r="AI264" s="222">
        <v>3.2270400499999997E-2</v>
      </c>
      <c r="AJ264" s="222">
        <v>3.2270400499999997E-2</v>
      </c>
      <c r="AK264" s="222">
        <v>8.6782507800000006E-2</v>
      </c>
      <c r="AL264" s="222">
        <v>8.6782507800000006E-2</v>
      </c>
      <c r="AM264" s="222">
        <v>124</v>
      </c>
      <c r="AN264" s="222">
        <v>117</v>
      </c>
      <c r="AO264" s="222" t="s">
        <v>250</v>
      </c>
      <c r="AP264" s="96"/>
      <c r="AQ264" s="67"/>
      <c r="AR264" s="82"/>
      <c r="AS264" s="82"/>
      <c r="AT264" s="80"/>
      <c r="AU264" s="82"/>
      <c r="AV264" s="82"/>
      <c r="AW264" s="82"/>
      <c r="AX264" s="82"/>
      <c r="AY264" s="82"/>
      <c r="AZ264" s="82"/>
      <c r="BA264" s="82"/>
      <c r="BB264" s="82"/>
      <c r="BC264" s="82"/>
      <c r="BD264" s="82"/>
      <c r="BE264" s="82"/>
      <c r="BF264" s="82"/>
      <c r="BG264" s="82"/>
      <c r="BH264" s="82"/>
      <c r="BI264" s="82"/>
      <c r="BJ264" s="82"/>
      <c r="BK264" s="82"/>
      <c r="BL264" s="82"/>
      <c r="BM264" s="82"/>
      <c r="BN264" s="82"/>
      <c r="BO264" s="82"/>
      <c r="BP264" s="82"/>
      <c r="BQ264" s="82"/>
      <c r="BR264" s="82"/>
      <c r="BS264" s="82"/>
      <c r="BT264" s="82"/>
      <c r="BU264" s="82"/>
      <c r="BV264" s="82"/>
      <c r="BW264" s="82"/>
      <c r="BX264" s="80"/>
      <c r="BY264" s="80"/>
      <c r="BZ264" s="84"/>
      <c r="CA264" s="84"/>
      <c r="CD264" s="141"/>
    </row>
    <row r="265" spans="2:82" s="150" customFormat="1" ht="12.75" customHeight="1" x14ac:dyDescent="0.2">
      <c r="B265" s="217">
        <f t="shared" si="3"/>
        <v>42804</v>
      </c>
      <c r="C265" s="222">
        <v>5.0563922800000001E-2</v>
      </c>
      <c r="D265" s="222">
        <v>5.0543635000000003E-2</v>
      </c>
      <c r="E265" s="222">
        <v>0</v>
      </c>
      <c r="F265" s="222">
        <v>0</v>
      </c>
      <c r="G265" s="222">
        <v>0</v>
      </c>
      <c r="H265" s="222">
        <v>0</v>
      </c>
      <c r="I265" s="222">
        <v>3.459356E-4</v>
      </c>
      <c r="J265" s="222">
        <v>3.037483E-4</v>
      </c>
      <c r="K265" s="222">
        <v>7.3396911100000004E-2</v>
      </c>
      <c r="L265" s="222">
        <v>7.3396911100000004E-2</v>
      </c>
      <c r="M265" s="222">
        <v>0.1417562497</v>
      </c>
      <c r="N265" s="222">
        <v>0.1417562497</v>
      </c>
      <c r="O265" s="222">
        <v>4.4810560000000001E-4</v>
      </c>
      <c r="P265" s="222">
        <v>4.460768E-4</v>
      </c>
      <c r="Q265" s="222">
        <v>0</v>
      </c>
      <c r="R265" s="222">
        <v>0</v>
      </c>
      <c r="S265" s="222">
        <v>0</v>
      </c>
      <c r="T265" s="222">
        <v>0</v>
      </c>
      <c r="U265" s="222">
        <v>1.2656100000000001E-5</v>
      </c>
      <c r="V265" s="222">
        <v>8.4373999999999999E-6</v>
      </c>
      <c r="W265" s="222">
        <v>7.0677089999999999E-4</v>
      </c>
      <c r="X265" s="222">
        <v>7.0677089999999999E-4</v>
      </c>
      <c r="Y265" s="222">
        <v>1.1929318E-3</v>
      </c>
      <c r="Z265" s="222">
        <v>1.1929318E-3</v>
      </c>
      <c r="AA265" s="222">
        <v>1.05919775E-2</v>
      </c>
      <c r="AB265" s="222">
        <v>1.05919775E-2</v>
      </c>
      <c r="AC265" s="222">
        <v>0</v>
      </c>
      <c r="AD265" s="222">
        <v>0</v>
      </c>
      <c r="AE265" s="222">
        <v>0</v>
      </c>
      <c r="AF265" s="222">
        <v>0</v>
      </c>
      <c r="AG265" s="222">
        <v>0</v>
      </c>
      <c r="AH265" s="222">
        <v>0</v>
      </c>
      <c r="AI265" s="222">
        <v>1.1198531899999999E-2</v>
      </c>
      <c r="AJ265" s="222">
        <v>1.1198531899999999E-2</v>
      </c>
      <c r="AK265" s="222">
        <v>3.3170158200000001E-2</v>
      </c>
      <c r="AL265" s="222">
        <v>3.3170158200000001E-2</v>
      </c>
      <c r="AM265" s="222">
        <v>79</v>
      </c>
      <c r="AN265" s="222">
        <v>66</v>
      </c>
      <c r="AO265" s="222" t="s">
        <v>250</v>
      </c>
      <c r="AP265" s="96"/>
      <c r="AQ265" s="67"/>
      <c r="AR265" s="82"/>
      <c r="AS265" s="82"/>
      <c r="AT265" s="80"/>
      <c r="AU265" s="82"/>
      <c r="AV265" s="82"/>
      <c r="AW265" s="82"/>
      <c r="AX265" s="82"/>
      <c r="AY265" s="82"/>
      <c r="AZ265" s="82"/>
      <c r="BA265" s="82"/>
      <c r="BB265" s="82"/>
      <c r="BC265" s="82"/>
      <c r="BD265" s="82"/>
      <c r="BE265" s="82"/>
      <c r="BF265" s="82"/>
      <c r="BG265" s="82"/>
      <c r="BH265" s="82"/>
      <c r="BI265" s="82"/>
      <c r="BJ265" s="82"/>
      <c r="BK265" s="82"/>
      <c r="BL265" s="82"/>
      <c r="BM265" s="82"/>
      <c r="BN265" s="82"/>
      <c r="BO265" s="82"/>
      <c r="BP265" s="82"/>
      <c r="BQ265" s="82"/>
      <c r="BR265" s="82"/>
      <c r="BS265" s="82"/>
      <c r="BT265" s="82"/>
      <c r="BU265" s="82"/>
      <c r="BV265" s="82"/>
      <c r="BW265" s="82"/>
      <c r="BX265" s="80"/>
      <c r="BY265" s="80"/>
      <c r="BZ265" s="84"/>
      <c r="CA265" s="84"/>
      <c r="CD265" s="141"/>
    </row>
    <row r="266" spans="2:82" s="150" customFormat="1" ht="12.75" customHeight="1" x14ac:dyDescent="0.2">
      <c r="B266" s="217">
        <f t="shared" si="3"/>
        <v>42805</v>
      </c>
      <c r="C266" s="222">
        <v>5.0982489200000002E-2</v>
      </c>
      <c r="D266" s="222">
        <v>5.0895251799999999E-2</v>
      </c>
      <c r="E266" s="222">
        <v>0</v>
      </c>
      <c r="F266" s="222">
        <v>0</v>
      </c>
      <c r="G266" s="222">
        <v>0</v>
      </c>
      <c r="H266" s="222">
        <v>0</v>
      </c>
      <c r="I266" s="222">
        <v>1.35231268E-2</v>
      </c>
      <c r="J266" s="222">
        <v>1.3341721500000001E-2</v>
      </c>
      <c r="K266" s="222">
        <v>0.19846323299999999</v>
      </c>
      <c r="L266" s="222">
        <v>0.19846323299999999</v>
      </c>
      <c r="M266" s="222">
        <v>1.8296353899999999E-2</v>
      </c>
      <c r="N266" s="222">
        <v>1.8296353899999999E-2</v>
      </c>
      <c r="O266" s="222">
        <v>6.7786449999999998E-4</v>
      </c>
      <c r="P266" s="222">
        <v>6.7380689999999997E-4</v>
      </c>
      <c r="Q266" s="222">
        <v>0</v>
      </c>
      <c r="R266" s="222">
        <v>0</v>
      </c>
      <c r="S266" s="222">
        <v>0</v>
      </c>
      <c r="T266" s="222">
        <v>0</v>
      </c>
      <c r="U266" s="222">
        <v>1.8351439999999999E-4</v>
      </c>
      <c r="V266" s="222">
        <v>1.7507699999999999E-4</v>
      </c>
      <c r="W266" s="222">
        <v>2.7500959E-3</v>
      </c>
      <c r="X266" s="222">
        <v>2.7500959E-3</v>
      </c>
      <c r="Y266" s="222">
        <v>1.4722579999999999E-4</v>
      </c>
      <c r="Z266" s="222">
        <v>1.4722579999999999E-4</v>
      </c>
      <c r="AA266" s="222">
        <v>4.6362566000000003E-3</v>
      </c>
      <c r="AB266" s="222">
        <v>4.6362566000000003E-3</v>
      </c>
      <c r="AC266" s="222">
        <v>0</v>
      </c>
      <c r="AD266" s="222">
        <v>0</v>
      </c>
      <c r="AE266" s="222">
        <v>0</v>
      </c>
      <c r="AF266" s="222">
        <v>0</v>
      </c>
      <c r="AG266" s="222">
        <v>0</v>
      </c>
      <c r="AH266" s="222">
        <v>0</v>
      </c>
      <c r="AI266" s="222">
        <v>0</v>
      </c>
      <c r="AJ266" s="222">
        <v>0</v>
      </c>
      <c r="AK266" s="222">
        <v>1.84354846E-2</v>
      </c>
      <c r="AL266" s="222">
        <v>1.84354846E-2</v>
      </c>
      <c r="AM266" s="222">
        <v>44</v>
      </c>
      <c r="AN266" s="222">
        <v>39</v>
      </c>
      <c r="AO266" s="222" t="s">
        <v>250</v>
      </c>
      <c r="AP266" s="96"/>
      <c r="AQ266" s="67"/>
      <c r="AR266" s="82"/>
      <c r="AS266" s="82"/>
      <c r="AT266" s="80"/>
      <c r="AU266" s="82"/>
      <c r="AV266" s="82"/>
      <c r="AW266" s="82"/>
      <c r="AX266" s="82"/>
      <c r="AY266" s="82"/>
      <c r="AZ266" s="82"/>
      <c r="BA266" s="82"/>
      <c r="BB266" s="82"/>
      <c r="BC266" s="82"/>
      <c r="BD266" s="82"/>
      <c r="BE266" s="82"/>
      <c r="BF266" s="82"/>
      <c r="BG266" s="82"/>
      <c r="BH266" s="82"/>
      <c r="BI266" s="82"/>
      <c r="BJ266" s="82"/>
      <c r="BK266" s="82"/>
      <c r="BL266" s="82"/>
      <c r="BM266" s="82"/>
      <c r="BN266" s="82"/>
      <c r="BO266" s="82"/>
      <c r="BP266" s="82"/>
      <c r="BQ266" s="82"/>
      <c r="BR266" s="82"/>
      <c r="BS266" s="82"/>
      <c r="BT266" s="82"/>
      <c r="BU266" s="82"/>
      <c r="BV266" s="82"/>
      <c r="BW266" s="82"/>
      <c r="BX266" s="80"/>
      <c r="BY266" s="80"/>
      <c r="BZ266" s="84"/>
      <c r="CA266" s="84"/>
      <c r="CD266" s="141"/>
    </row>
    <row r="267" spans="2:82" s="150" customFormat="1" ht="12.75" customHeight="1" x14ac:dyDescent="0.2">
      <c r="B267" s="217">
        <f t="shared" si="3"/>
        <v>42806</v>
      </c>
      <c r="C267" s="222">
        <v>0.3178603197</v>
      </c>
      <c r="D267" s="222">
        <v>0.31731660849999999</v>
      </c>
      <c r="E267" s="222">
        <v>0</v>
      </c>
      <c r="F267" s="222">
        <v>0</v>
      </c>
      <c r="G267" s="222">
        <v>0</v>
      </c>
      <c r="H267" s="222">
        <v>0</v>
      </c>
      <c r="I267" s="222">
        <v>7.3009822399999993E-2</v>
      </c>
      <c r="J267" s="222">
        <v>7.2558418599999994E-2</v>
      </c>
      <c r="K267" s="222">
        <v>1.0865140913</v>
      </c>
      <c r="L267" s="222">
        <v>1.0865140913</v>
      </c>
      <c r="M267" s="222">
        <v>0.25620806149999997</v>
      </c>
      <c r="N267" s="222">
        <v>0.25490924980000002</v>
      </c>
      <c r="O267" s="222">
        <v>4.9043087999999999E-3</v>
      </c>
      <c r="P267" s="222">
        <v>4.8982224E-3</v>
      </c>
      <c r="Q267" s="222">
        <v>0</v>
      </c>
      <c r="R267" s="222">
        <v>0</v>
      </c>
      <c r="S267" s="222">
        <v>0</v>
      </c>
      <c r="T267" s="222">
        <v>0</v>
      </c>
      <c r="U267" s="222">
        <v>9.9140040000000006E-4</v>
      </c>
      <c r="V267" s="222">
        <v>9.8296299999999989E-4</v>
      </c>
      <c r="W267" s="222">
        <v>1.0894368E-2</v>
      </c>
      <c r="X267" s="222">
        <v>1.0894368E-2</v>
      </c>
      <c r="Y267" s="222">
        <v>8.9011061000000002E-3</v>
      </c>
      <c r="Z267" s="222">
        <v>8.8930389000000006E-3</v>
      </c>
      <c r="AA267" s="222">
        <v>2.50802158E-2</v>
      </c>
      <c r="AB267" s="222">
        <v>2.50802158E-2</v>
      </c>
      <c r="AC267" s="222">
        <v>0</v>
      </c>
      <c r="AD267" s="222">
        <v>0</v>
      </c>
      <c r="AE267" s="222">
        <v>0</v>
      </c>
      <c r="AF267" s="222">
        <v>0</v>
      </c>
      <c r="AG267" s="222">
        <v>2.4679546999999999E-3</v>
      </c>
      <c r="AH267" s="222">
        <v>2.4679546999999999E-3</v>
      </c>
      <c r="AI267" s="222">
        <v>4.3046132000000001E-2</v>
      </c>
      <c r="AJ267" s="222">
        <v>4.3046132000000001E-2</v>
      </c>
      <c r="AK267" s="222">
        <v>6.06156557E-2</v>
      </c>
      <c r="AL267" s="222">
        <v>6.06156557E-2</v>
      </c>
      <c r="AM267" s="222">
        <v>68</v>
      </c>
      <c r="AN267" s="222">
        <v>67</v>
      </c>
      <c r="AO267" s="222" t="s">
        <v>250</v>
      </c>
      <c r="AP267" s="96"/>
      <c r="AQ267" s="67"/>
      <c r="AR267" s="82"/>
      <c r="AS267" s="82"/>
      <c r="AT267" s="80"/>
      <c r="AU267" s="82"/>
      <c r="AV267" s="82"/>
      <c r="AW267" s="82"/>
      <c r="AX267" s="82"/>
      <c r="AY267" s="82"/>
      <c r="AZ267" s="82"/>
      <c r="BA267" s="82"/>
      <c r="BB267" s="82"/>
      <c r="BC267" s="82"/>
      <c r="BD267" s="82"/>
      <c r="BE267" s="82"/>
      <c r="BF267" s="82"/>
      <c r="BG267" s="82"/>
      <c r="BH267" s="82"/>
      <c r="BI267" s="82"/>
      <c r="BJ267" s="82"/>
      <c r="BK267" s="82"/>
      <c r="BL267" s="82"/>
      <c r="BM267" s="82"/>
      <c r="BN267" s="82"/>
      <c r="BO267" s="82"/>
      <c r="BP267" s="82"/>
      <c r="BQ267" s="82"/>
      <c r="BR267" s="82"/>
      <c r="BS267" s="82"/>
      <c r="BT267" s="82"/>
      <c r="BU267" s="82"/>
      <c r="BV267" s="82"/>
      <c r="BW267" s="82"/>
      <c r="BX267" s="80"/>
      <c r="BY267" s="80"/>
      <c r="BZ267" s="84"/>
      <c r="CA267" s="84"/>
      <c r="CD267" s="141"/>
    </row>
    <row r="268" spans="2:82" s="150" customFormat="1" ht="12.75" customHeight="1" x14ac:dyDescent="0.2">
      <c r="B268" s="217">
        <f t="shared" si="3"/>
        <v>42807</v>
      </c>
      <c r="C268" s="222">
        <v>4.2315180899999999E-2</v>
      </c>
      <c r="D268" s="222">
        <v>4.2305036999999997E-2</v>
      </c>
      <c r="E268" s="222">
        <v>0</v>
      </c>
      <c r="F268" s="222">
        <v>0</v>
      </c>
      <c r="G268" s="222">
        <v>0</v>
      </c>
      <c r="H268" s="222">
        <v>0</v>
      </c>
      <c r="I268" s="222">
        <v>2.0701343000000001E-2</v>
      </c>
      <c r="J268" s="222">
        <v>2.0701343000000001E-2</v>
      </c>
      <c r="K268" s="222">
        <v>6.6820168099999994E-2</v>
      </c>
      <c r="L268" s="222">
        <v>6.6820168099999994E-2</v>
      </c>
      <c r="M268" s="222">
        <v>7.5286750700000002E-2</v>
      </c>
      <c r="N268" s="222">
        <v>7.5246414900000003E-2</v>
      </c>
      <c r="O268" s="222">
        <v>6.2181949999999997E-4</v>
      </c>
      <c r="P268" s="222">
        <v>6.1979069999999997E-4</v>
      </c>
      <c r="Q268" s="222">
        <v>0</v>
      </c>
      <c r="R268" s="222">
        <v>0</v>
      </c>
      <c r="S268" s="222">
        <v>0</v>
      </c>
      <c r="T268" s="222">
        <v>0</v>
      </c>
      <c r="U268" s="222">
        <v>2.6788909999999998E-4</v>
      </c>
      <c r="V268" s="222">
        <v>2.6788909999999998E-4</v>
      </c>
      <c r="W268" s="222">
        <v>1.2267522999999999E-3</v>
      </c>
      <c r="X268" s="222">
        <v>1.2267522999999999E-3</v>
      </c>
      <c r="Y268" s="222">
        <v>9.8016050000000006E-4</v>
      </c>
      <c r="Z268" s="222">
        <v>9.7209330000000004E-4</v>
      </c>
      <c r="AA268" s="222">
        <v>7.1950482E-3</v>
      </c>
      <c r="AB268" s="222">
        <v>7.1950482E-3</v>
      </c>
      <c r="AC268" s="222">
        <v>0</v>
      </c>
      <c r="AD268" s="222">
        <v>0</v>
      </c>
      <c r="AE268" s="222">
        <v>0</v>
      </c>
      <c r="AF268" s="222">
        <v>0</v>
      </c>
      <c r="AG268" s="222">
        <v>0</v>
      </c>
      <c r="AH268" s="222">
        <v>0</v>
      </c>
      <c r="AI268" s="222">
        <v>1.4514040000000001E-4</v>
      </c>
      <c r="AJ268" s="222">
        <v>1.4514040000000001E-4</v>
      </c>
      <c r="AK268" s="222">
        <v>2.8494228699999999E-2</v>
      </c>
      <c r="AL268" s="222">
        <v>2.8494228699999999E-2</v>
      </c>
      <c r="AM268" s="222">
        <v>62</v>
      </c>
      <c r="AN268" s="222">
        <v>60</v>
      </c>
      <c r="AO268" s="222" t="s">
        <v>250</v>
      </c>
      <c r="AP268" s="96"/>
      <c r="AQ268" s="67"/>
      <c r="AR268" s="82"/>
      <c r="AS268" s="82"/>
      <c r="AT268" s="80"/>
      <c r="AU268" s="82"/>
      <c r="AV268" s="82"/>
      <c r="AW268" s="82"/>
      <c r="AX268" s="82"/>
      <c r="AY268" s="82"/>
      <c r="AZ268" s="82"/>
      <c r="BA268" s="82"/>
      <c r="BB268" s="82"/>
      <c r="BC268" s="82"/>
      <c r="BD268" s="82"/>
      <c r="BE268" s="82"/>
      <c r="BF268" s="82"/>
      <c r="BG268" s="82"/>
      <c r="BH268" s="82"/>
      <c r="BI268" s="82"/>
      <c r="BJ268" s="82"/>
      <c r="BK268" s="82"/>
      <c r="BL268" s="82"/>
      <c r="BM268" s="82"/>
      <c r="BN268" s="82"/>
      <c r="BO268" s="82"/>
      <c r="BP268" s="82"/>
      <c r="BQ268" s="82"/>
      <c r="BR268" s="82"/>
      <c r="BS268" s="82"/>
      <c r="BT268" s="82"/>
      <c r="BU268" s="82"/>
      <c r="BV268" s="82"/>
      <c r="BW268" s="82"/>
      <c r="BX268" s="80"/>
      <c r="BY268" s="80"/>
      <c r="BZ268" s="84"/>
      <c r="CA268" s="84"/>
      <c r="CD268" s="141"/>
    </row>
    <row r="269" spans="2:82" s="150" customFormat="1" ht="12.75" customHeight="1" x14ac:dyDescent="0.2">
      <c r="B269" s="217">
        <f t="shared" si="3"/>
        <v>42808</v>
      </c>
      <c r="C269" s="222">
        <v>1.2160980407999999</v>
      </c>
      <c r="D269" s="222">
        <v>1.2150694513</v>
      </c>
      <c r="E269" s="222">
        <v>0</v>
      </c>
      <c r="F269" s="222">
        <v>0</v>
      </c>
      <c r="G269" s="222">
        <v>0</v>
      </c>
      <c r="H269" s="222">
        <v>0</v>
      </c>
      <c r="I269" s="222">
        <v>1.1179641E-3</v>
      </c>
      <c r="J269" s="222">
        <v>8.3530859999999998E-4</v>
      </c>
      <c r="K269" s="222">
        <v>2.6892503844000002</v>
      </c>
      <c r="L269" s="222">
        <v>2.6849087899000001</v>
      </c>
      <c r="M269" s="222">
        <v>2.6848426423</v>
      </c>
      <c r="N269" s="222">
        <v>2.6847619704999999</v>
      </c>
      <c r="O269" s="222">
        <v>1.73708734E-2</v>
      </c>
      <c r="P269" s="222">
        <v>1.7364787E-2</v>
      </c>
      <c r="Q269" s="222">
        <v>0</v>
      </c>
      <c r="R269" s="222">
        <v>0</v>
      </c>
      <c r="S269" s="222">
        <v>0</v>
      </c>
      <c r="T269" s="222">
        <v>0</v>
      </c>
      <c r="U269" s="222">
        <v>1.2656100000000001E-5</v>
      </c>
      <c r="V269" s="222">
        <v>8.4373999999999999E-6</v>
      </c>
      <c r="W269" s="222">
        <v>2.6314593800000001E-2</v>
      </c>
      <c r="X269" s="222">
        <v>2.6304497100000001E-2</v>
      </c>
      <c r="Y269" s="222">
        <v>4.80238225E-2</v>
      </c>
      <c r="Z269" s="222">
        <v>4.8015755299999997E-2</v>
      </c>
      <c r="AA269" s="222">
        <v>4.73624988E-2</v>
      </c>
      <c r="AB269" s="222">
        <v>4.73624988E-2</v>
      </c>
      <c r="AC269" s="222">
        <v>0</v>
      </c>
      <c r="AD269" s="222">
        <v>0</v>
      </c>
      <c r="AE269" s="222">
        <v>0</v>
      </c>
      <c r="AF269" s="222">
        <v>0</v>
      </c>
      <c r="AG269" s="222">
        <v>5.4830257E-2</v>
      </c>
      <c r="AH269" s="222">
        <v>5.4830257E-2</v>
      </c>
      <c r="AI269" s="222">
        <v>1.9394549899999999E-2</v>
      </c>
      <c r="AJ269" s="222">
        <v>1.9394549899999999E-2</v>
      </c>
      <c r="AK269" s="222">
        <v>6.7987026500000006E-2</v>
      </c>
      <c r="AL269" s="222">
        <v>6.7987026500000006E-2</v>
      </c>
      <c r="AM269" s="222">
        <v>124</v>
      </c>
      <c r="AN269" s="222">
        <v>119</v>
      </c>
      <c r="AO269" s="222" t="s">
        <v>250</v>
      </c>
      <c r="AP269" s="96"/>
      <c r="AQ269" s="67"/>
      <c r="AR269" s="82"/>
      <c r="AS269" s="82"/>
      <c r="AT269" s="80"/>
      <c r="AU269" s="82"/>
      <c r="AV269" s="82"/>
      <c r="AW269" s="82"/>
      <c r="AX269" s="82"/>
      <c r="AY269" s="82"/>
      <c r="AZ269" s="82"/>
      <c r="BA269" s="82"/>
      <c r="BB269" s="82"/>
      <c r="BC269" s="82"/>
      <c r="BD269" s="82"/>
      <c r="BE269" s="82"/>
      <c r="BF269" s="82"/>
      <c r="BG269" s="82"/>
      <c r="BH269" s="82"/>
      <c r="BI269" s="82"/>
      <c r="BJ269" s="82"/>
      <c r="BK269" s="82"/>
      <c r="BL269" s="82"/>
      <c r="BM269" s="82"/>
      <c r="BN269" s="82"/>
      <c r="BO269" s="82"/>
      <c r="BP269" s="82"/>
      <c r="BQ269" s="82"/>
      <c r="BR269" s="82"/>
      <c r="BS269" s="82"/>
      <c r="BT269" s="82"/>
      <c r="BU269" s="82"/>
      <c r="BV269" s="82"/>
      <c r="BW269" s="82"/>
      <c r="BX269" s="80"/>
      <c r="BY269" s="80"/>
      <c r="BZ269" s="84"/>
      <c r="CA269" s="84"/>
      <c r="CD269" s="141"/>
    </row>
    <row r="270" spans="2:82" s="150" customFormat="1" ht="12.75" customHeight="1" x14ac:dyDescent="0.2">
      <c r="B270" s="217">
        <f t="shared" si="3"/>
        <v>42809</v>
      </c>
      <c r="C270" s="222">
        <v>0.4626357083</v>
      </c>
      <c r="D270" s="222">
        <v>0.4626357083</v>
      </c>
      <c r="E270" s="222">
        <v>0</v>
      </c>
      <c r="F270" s="222">
        <v>0</v>
      </c>
      <c r="G270" s="222">
        <v>0</v>
      </c>
      <c r="H270" s="222">
        <v>0</v>
      </c>
      <c r="I270" s="222">
        <v>0.55587955970000003</v>
      </c>
      <c r="J270" s="222">
        <v>0.55587955970000003</v>
      </c>
      <c r="K270" s="222">
        <v>0.2469962933</v>
      </c>
      <c r="L270" s="222">
        <v>0.2469962933</v>
      </c>
      <c r="M270" s="222">
        <v>0.57929693329999998</v>
      </c>
      <c r="N270" s="222">
        <v>0.57929693329999998</v>
      </c>
      <c r="O270" s="222">
        <v>7.3094205999999998E-3</v>
      </c>
      <c r="P270" s="222">
        <v>7.3094205999999998E-3</v>
      </c>
      <c r="Q270" s="222">
        <v>0</v>
      </c>
      <c r="R270" s="222">
        <v>0</v>
      </c>
      <c r="S270" s="222">
        <v>0</v>
      </c>
      <c r="T270" s="222">
        <v>0</v>
      </c>
      <c r="U270" s="222">
        <v>4.5251110999999997E-3</v>
      </c>
      <c r="V270" s="222">
        <v>4.5251110999999997E-3</v>
      </c>
      <c r="W270" s="222">
        <v>1.9852687999999999E-3</v>
      </c>
      <c r="X270" s="222">
        <v>1.9852687999999999E-3</v>
      </c>
      <c r="Y270" s="222">
        <v>1.8825733800000001E-2</v>
      </c>
      <c r="Z270" s="222">
        <v>1.8825733800000001E-2</v>
      </c>
      <c r="AA270" s="222">
        <v>1.9367188E-2</v>
      </c>
      <c r="AB270" s="222">
        <v>1.9367188E-2</v>
      </c>
      <c r="AC270" s="222">
        <v>0</v>
      </c>
      <c r="AD270" s="222">
        <v>0</v>
      </c>
      <c r="AE270" s="222">
        <v>0</v>
      </c>
      <c r="AF270" s="222">
        <v>0</v>
      </c>
      <c r="AG270" s="222">
        <v>2.8670463300000001E-2</v>
      </c>
      <c r="AH270" s="222">
        <v>2.8670463300000001E-2</v>
      </c>
      <c r="AI270" s="222">
        <v>1.11265927E-2</v>
      </c>
      <c r="AJ270" s="222">
        <v>1.11265927E-2</v>
      </c>
      <c r="AK270" s="222">
        <v>1.32967016E-2</v>
      </c>
      <c r="AL270" s="222">
        <v>1.32967016E-2</v>
      </c>
      <c r="AM270" s="222">
        <v>121</v>
      </c>
      <c r="AN270" s="222">
        <v>107</v>
      </c>
      <c r="AO270" s="222" t="s">
        <v>250</v>
      </c>
      <c r="AP270" s="96"/>
      <c r="AQ270" s="67"/>
      <c r="AR270" s="82"/>
      <c r="AS270" s="82"/>
      <c r="AT270" s="80"/>
      <c r="AU270" s="82"/>
      <c r="AV270" s="82"/>
      <c r="AW270" s="82"/>
      <c r="AX270" s="82"/>
      <c r="AY270" s="82"/>
      <c r="AZ270" s="82"/>
      <c r="BA270" s="82"/>
      <c r="BB270" s="82"/>
      <c r="BC270" s="82"/>
      <c r="BD270" s="82"/>
      <c r="BE270" s="82"/>
      <c r="BF270" s="82"/>
      <c r="BG270" s="82"/>
      <c r="BH270" s="82"/>
      <c r="BI270" s="82"/>
      <c r="BJ270" s="82"/>
      <c r="BK270" s="82"/>
      <c r="BL270" s="82"/>
      <c r="BM270" s="82"/>
      <c r="BN270" s="82"/>
      <c r="BO270" s="82"/>
      <c r="BP270" s="82"/>
      <c r="BQ270" s="82"/>
      <c r="BR270" s="82"/>
      <c r="BS270" s="82"/>
      <c r="BT270" s="82"/>
      <c r="BU270" s="82"/>
      <c r="BV270" s="82"/>
      <c r="BW270" s="82"/>
      <c r="BX270" s="80"/>
      <c r="BY270" s="80"/>
      <c r="BZ270" s="84"/>
      <c r="CA270" s="84"/>
      <c r="CD270" s="141"/>
    </row>
    <row r="271" spans="2:82" s="150" customFormat="1" ht="12.75" customHeight="1" x14ac:dyDescent="0.2">
      <c r="B271" s="217">
        <f t="shared" ref="B271:B334" si="4">B270+1</f>
        <v>42810</v>
      </c>
      <c r="C271" s="222">
        <v>0.7702720273</v>
      </c>
      <c r="D271" s="222">
        <v>0.7670280129</v>
      </c>
      <c r="E271" s="222">
        <v>0</v>
      </c>
      <c r="F271" s="222">
        <v>0</v>
      </c>
      <c r="G271" s="222">
        <v>0</v>
      </c>
      <c r="H271" s="222">
        <v>0</v>
      </c>
      <c r="I271" s="222">
        <v>0.3383417695</v>
      </c>
      <c r="J271" s="222">
        <v>0.3383417695</v>
      </c>
      <c r="K271" s="222">
        <v>1.1407009185000001</v>
      </c>
      <c r="L271" s="222">
        <v>1.1407009185000001</v>
      </c>
      <c r="M271" s="222">
        <v>1.5044960645000001</v>
      </c>
      <c r="N271" s="222">
        <v>1.4915966541000001</v>
      </c>
      <c r="O271" s="222">
        <v>8.1721568999999997E-3</v>
      </c>
      <c r="P271" s="222">
        <v>8.1660705000000007E-3</v>
      </c>
      <c r="Q271" s="222">
        <v>0</v>
      </c>
      <c r="R271" s="222">
        <v>0</v>
      </c>
      <c r="S271" s="222">
        <v>0</v>
      </c>
      <c r="T271" s="222">
        <v>0</v>
      </c>
      <c r="U271" s="222">
        <v>8.5107525999999992E-3</v>
      </c>
      <c r="V271" s="222">
        <v>8.5107525999999992E-3</v>
      </c>
      <c r="W271" s="222">
        <v>1.07227238E-2</v>
      </c>
      <c r="X271" s="222">
        <v>1.07227238E-2</v>
      </c>
      <c r="Y271" s="222">
        <v>7.6537211999999997E-3</v>
      </c>
      <c r="Z271" s="222">
        <v>7.6295195999999997E-3</v>
      </c>
      <c r="AA271" s="222">
        <v>8.5591452999999994E-3</v>
      </c>
      <c r="AB271" s="222">
        <v>8.5591452999999994E-3</v>
      </c>
      <c r="AC271" s="222">
        <v>0</v>
      </c>
      <c r="AD271" s="222">
        <v>0</v>
      </c>
      <c r="AE271" s="222">
        <v>0</v>
      </c>
      <c r="AF271" s="222">
        <v>0</v>
      </c>
      <c r="AG271" s="222">
        <v>0</v>
      </c>
      <c r="AH271" s="222">
        <v>0</v>
      </c>
      <c r="AI271" s="222">
        <v>1.4394146E-2</v>
      </c>
      <c r="AJ271" s="222">
        <v>1.4394146E-2</v>
      </c>
      <c r="AK271" s="222">
        <v>2.25336036E-2</v>
      </c>
      <c r="AL271" s="222">
        <v>2.25336036E-2</v>
      </c>
      <c r="AM271" s="222">
        <v>109</v>
      </c>
      <c r="AN271" s="222">
        <v>105</v>
      </c>
      <c r="AO271" s="222" t="s">
        <v>250</v>
      </c>
      <c r="AP271" s="96"/>
      <c r="AQ271" s="67"/>
      <c r="AR271" s="82"/>
      <c r="AS271" s="82"/>
      <c r="AT271" s="80"/>
      <c r="AU271" s="82"/>
      <c r="AV271" s="82"/>
      <c r="AW271" s="82"/>
      <c r="AX271" s="82"/>
      <c r="AY271" s="82"/>
      <c r="AZ271" s="82"/>
      <c r="BA271" s="82"/>
      <c r="BB271" s="82"/>
      <c r="BC271" s="82"/>
      <c r="BD271" s="82"/>
      <c r="BE271" s="82"/>
      <c r="BF271" s="82"/>
      <c r="BG271" s="82"/>
      <c r="BH271" s="82"/>
      <c r="BI271" s="82"/>
      <c r="BJ271" s="82"/>
      <c r="BK271" s="82"/>
      <c r="BL271" s="82"/>
      <c r="BM271" s="82"/>
      <c r="BN271" s="82"/>
      <c r="BO271" s="82"/>
      <c r="BP271" s="82"/>
      <c r="BQ271" s="82"/>
      <c r="BR271" s="82"/>
      <c r="BS271" s="82"/>
      <c r="BT271" s="82"/>
      <c r="BU271" s="82"/>
      <c r="BV271" s="82"/>
      <c r="BW271" s="82"/>
      <c r="BX271" s="80"/>
      <c r="BY271" s="80"/>
      <c r="BZ271" s="84"/>
      <c r="CA271" s="84"/>
      <c r="CD271" s="141"/>
    </row>
    <row r="272" spans="2:82" s="150" customFormat="1" ht="12.75" customHeight="1" x14ac:dyDescent="0.2">
      <c r="B272" s="217">
        <f t="shared" si="4"/>
        <v>42811</v>
      </c>
      <c r="C272" s="222">
        <v>0.1116485218</v>
      </c>
      <c r="D272" s="222">
        <v>0.11162823400000001</v>
      </c>
      <c r="E272" s="222">
        <v>0</v>
      </c>
      <c r="F272" s="222">
        <v>0</v>
      </c>
      <c r="G272" s="222">
        <v>0</v>
      </c>
      <c r="H272" s="222">
        <v>0</v>
      </c>
      <c r="I272" s="222">
        <v>1.33554273E-2</v>
      </c>
      <c r="J272" s="222">
        <v>1.33554273E-2</v>
      </c>
      <c r="K272" s="222">
        <v>0.22904927520000001</v>
      </c>
      <c r="L272" s="222">
        <v>0.22904927520000001</v>
      </c>
      <c r="M272" s="222">
        <v>0.23540991510000001</v>
      </c>
      <c r="N272" s="222">
        <v>0.23532924329999999</v>
      </c>
      <c r="O272" s="222">
        <v>5.7363599999999998E-4</v>
      </c>
      <c r="P272" s="222">
        <v>5.7160719999999998E-4</v>
      </c>
      <c r="Q272" s="222">
        <v>0</v>
      </c>
      <c r="R272" s="222">
        <v>0</v>
      </c>
      <c r="S272" s="222">
        <v>0</v>
      </c>
      <c r="T272" s="222">
        <v>0</v>
      </c>
      <c r="U272" s="222">
        <v>2.1620959999999999E-4</v>
      </c>
      <c r="V272" s="222">
        <v>2.1620959999999999E-4</v>
      </c>
      <c r="W272" s="222">
        <v>1.5347024999999999E-3</v>
      </c>
      <c r="X272" s="222">
        <v>1.5347024999999999E-3</v>
      </c>
      <c r="Y272" s="222">
        <v>6.4133949999999995E-4</v>
      </c>
      <c r="Z272" s="222">
        <v>6.3327230000000004E-4</v>
      </c>
      <c r="AA272" s="222">
        <v>1.30571917E-2</v>
      </c>
      <c r="AB272" s="222">
        <v>1.30571917E-2</v>
      </c>
      <c r="AC272" s="222">
        <v>0</v>
      </c>
      <c r="AD272" s="222">
        <v>0</v>
      </c>
      <c r="AE272" s="222">
        <v>0</v>
      </c>
      <c r="AF272" s="222">
        <v>0</v>
      </c>
      <c r="AG272" s="222">
        <v>0</v>
      </c>
      <c r="AH272" s="222">
        <v>0</v>
      </c>
      <c r="AI272" s="222">
        <v>2.4675137900000001E-2</v>
      </c>
      <c r="AJ272" s="222">
        <v>2.4675137900000001E-2</v>
      </c>
      <c r="AK272" s="222">
        <v>3.2205123699999998E-2</v>
      </c>
      <c r="AL272" s="222">
        <v>3.2205123699999998E-2</v>
      </c>
      <c r="AM272" s="222">
        <v>98</v>
      </c>
      <c r="AN272" s="222">
        <v>92</v>
      </c>
      <c r="AO272" s="222" t="s">
        <v>250</v>
      </c>
      <c r="AP272" s="96"/>
      <c r="AQ272" s="67"/>
      <c r="AR272" s="82"/>
      <c r="AS272" s="82"/>
      <c r="AT272" s="80"/>
      <c r="AU272" s="82"/>
      <c r="AV272" s="82"/>
      <c r="AW272" s="82"/>
      <c r="AX272" s="82"/>
      <c r="AY272" s="82"/>
      <c r="AZ272" s="82"/>
      <c r="BA272" s="82"/>
      <c r="BB272" s="82"/>
      <c r="BC272" s="82"/>
      <c r="BD272" s="82"/>
      <c r="BE272" s="82"/>
      <c r="BF272" s="82"/>
      <c r="BG272" s="82"/>
      <c r="BH272" s="82"/>
      <c r="BI272" s="82"/>
      <c r="BJ272" s="82"/>
      <c r="BK272" s="82"/>
      <c r="BL272" s="82"/>
      <c r="BM272" s="82"/>
      <c r="BN272" s="82"/>
      <c r="BO272" s="82"/>
      <c r="BP272" s="82"/>
      <c r="BQ272" s="82"/>
      <c r="BR272" s="82"/>
      <c r="BS272" s="82"/>
      <c r="BT272" s="82"/>
      <c r="BU272" s="82"/>
      <c r="BV272" s="82"/>
      <c r="BW272" s="82"/>
      <c r="BX272" s="80"/>
      <c r="BY272" s="80"/>
      <c r="BZ272" s="84"/>
      <c r="CA272" s="84"/>
      <c r="CD272" s="141"/>
    </row>
    <row r="273" spans="2:82" s="150" customFormat="1" ht="12.75" customHeight="1" x14ac:dyDescent="0.2">
      <c r="B273" s="217">
        <f t="shared" si="4"/>
        <v>42812</v>
      </c>
      <c r="C273" s="222">
        <v>0.126499901</v>
      </c>
      <c r="D273" s="222">
        <v>0.12615906760000001</v>
      </c>
      <c r="E273" s="222">
        <v>0</v>
      </c>
      <c r="F273" s="222">
        <v>0</v>
      </c>
      <c r="G273" s="222">
        <v>0</v>
      </c>
      <c r="H273" s="222">
        <v>0</v>
      </c>
      <c r="I273" s="222">
        <v>5.1905604799999998E-2</v>
      </c>
      <c r="J273" s="222">
        <v>5.1821230199999999E-2</v>
      </c>
      <c r="K273" s="222">
        <v>5.7363272E-2</v>
      </c>
      <c r="L273" s="222">
        <v>5.5868960500000002E-2</v>
      </c>
      <c r="M273" s="222">
        <v>0.35792288820000001</v>
      </c>
      <c r="N273" s="222">
        <v>0.35792288820000001</v>
      </c>
      <c r="O273" s="222">
        <v>1.45468197E-2</v>
      </c>
      <c r="P273" s="222">
        <v>1.4538704499999999E-2</v>
      </c>
      <c r="Q273" s="222">
        <v>0</v>
      </c>
      <c r="R273" s="222">
        <v>0</v>
      </c>
      <c r="S273" s="222">
        <v>0</v>
      </c>
      <c r="T273" s="222">
        <v>0</v>
      </c>
      <c r="U273" s="222">
        <v>4.8130391999999999E-3</v>
      </c>
      <c r="V273" s="222">
        <v>4.8046017999999998E-3</v>
      </c>
      <c r="W273" s="222">
        <v>3.6461801999999998E-3</v>
      </c>
      <c r="X273" s="222">
        <v>3.6259868000000002E-3</v>
      </c>
      <c r="Y273" s="222">
        <v>4.5726697699999999E-2</v>
      </c>
      <c r="Z273" s="222">
        <v>4.5726697699999999E-2</v>
      </c>
      <c r="AA273" s="222">
        <v>1.01053251E-2</v>
      </c>
      <c r="AB273" s="222">
        <v>1.01053251E-2</v>
      </c>
      <c r="AC273" s="222">
        <v>0</v>
      </c>
      <c r="AD273" s="222">
        <v>0</v>
      </c>
      <c r="AE273" s="222">
        <v>0</v>
      </c>
      <c r="AF273" s="222">
        <v>0</v>
      </c>
      <c r="AG273" s="222">
        <v>2.188464E-4</v>
      </c>
      <c r="AH273" s="222">
        <v>2.188464E-4</v>
      </c>
      <c r="AI273" s="222">
        <v>2.85182044E-2</v>
      </c>
      <c r="AJ273" s="222">
        <v>2.85182044E-2</v>
      </c>
      <c r="AK273" s="222">
        <v>1.6978353200000001E-2</v>
      </c>
      <c r="AL273" s="222">
        <v>1.6978353200000001E-2</v>
      </c>
      <c r="AM273" s="222">
        <v>61</v>
      </c>
      <c r="AN273" s="222">
        <v>49</v>
      </c>
      <c r="AO273" s="222" t="s">
        <v>250</v>
      </c>
      <c r="AP273" s="96"/>
      <c r="AQ273" s="67"/>
      <c r="AR273" s="82"/>
      <c r="AS273" s="82"/>
      <c r="AT273" s="80"/>
      <c r="AU273" s="82"/>
      <c r="AV273" s="82"/>
      <c r="AW273" s="82"/>
      <c r="AX273" s="82"/>
      <c r="AY273" s="82"/>
      <c r="AZ273" s="82"/>
      <c r="BA273" s="82"/>
      <c r="BB273" s="82"/>
      <c r="BC273" s="82"/>
      <c r="BD273" s="82"/>
      <c r="BE273" s="82"/>
      <c r="BF273" s="82"/>
      <c r="BG273" s="82"/>
      <c r="BH273" s="82"/>
      <c r="BI273" s="82"/>
      <c r="BJ273" s="82"/>
      <c r="BK273" s="82"/>
      <c r="BL273" s="82"/>
      <c r="BM273" s="82"/>
      <c r="BN273" s="82"/>
      <c r="BO273" s="82"/>
      <c r="BP273" s="82"/>
      <c r="BQ273" s="82"/>
      <c r="BR273" s="82"/>
      <c r="BS273" s="82"/>
      <c r="BT273" s="82"/>
      <c r="BU273" s="82"/>
      <c r="BV273" s="82"/>
      <c r="BW273" s="82"/>
      <c r="BX273" s="80"/>
      <c r="BY273" s="80"/>
      <c r="BZ273" s="84"/>
      <c r="CA273" s="84"/>
      <c r="CD273" s="141"/>
    </row>
    <row r="274" spans="2:82" s="150" customFormat="1" ht="12.75" customHeight="1" x14ac:dyDescent="0.2">
      <c r="B274" s="217">
        <f t="shared" si="4"/>
        <v>42813</v>
      </c>
      <c r="C274" s="222">
        <v>4.1749812999999997E-2</v>
      </c>
      <c r="D274" s="222">
        <v>4.1749812999999997E-2</v>
      </c>
      <c r="E274" s="222">
        <v>0</v>
      </c>
      <c r="F274" s="222">
        <v>0</v>
      </c>
      <c r="G274" s="222">
        <v>0</v>
      </c>
      <c r="H274" s="222">
        <v>0</v>
      </c>
      <c r="I274" s="222">
        <v>0</v>
      </c>
      <c r="J274" s="222">
        <v>0</v>
      </c>
      <c r="K274" s="222">
        <v>0.2077788726</v>
      </c>
      <c r="L274" s="222">
        <v>0.2077788726</v>
      </c>
      <c r="M274" s="222">
        <v>0</v>
      </c>
      <c r="N274" s="222">
        <v>0</v>
      </c>
      <c r="O274" s="222">
        <v>4.4277999999999999E-4</v>
      </c>
      <c r="P274" s="222">
        <v>4.4277999999999999E-4</v>
      </c>
      <c r="Q274" s="222">
        <v>0</v>
      </c>
      <c r="R274" s="222">
        <v>0</v>
      </c>
      <c r="S274" s="222">
        <v>0</v>
      </c>
      <c r="T274" s="222">
        <v>0</v>
      </c>
      <c r="U274" s="222">
        <v>0</v>
      </c>
      <c r="V274" s="222">
        <v>0</v>
      </c>
      <c r="W274" s="222">
        <v>2.2036106000000001E-3</v>
      </c>
      <c r="X274" s="222">
        <v>2.2036106000000001E-3</v>
      </c>
      <c r="Y274" s="222">
        <v>0</v>
      </c>
      <c r="Z274" s="222">
        <v>0</v>
      </c>
      <c r="AA274" s="222">
        <v>6.2922437000000001E-3</v>
      </c>
      <c r="AB274" s="222">
        <v>6.2922437000000001E-3</v>
      </c>
      <c r="AC274" s="222">
        <v>0</v>
      </c>
      <c r="AD274" s="222">
        <v>0</v>
      </c>
      <c r="AE274" s="222">
        <v>0</v>
      </c>
      <c r="AF274" s="222">
        <v>0</v>
      </c>
      <c r="AG274" s="222">
        <v>0</v>
      </c>
      <c r="AH274" s="222">
        <v>0</v>
      </c>
      <c r="AI274" s="222">
        <v>1.3770673000000001E-2</v>
      </c>
      <c r="AJ274" s="222">
        <v>1.3770673000000001E-2</v>
      </c>
      <c r="AK274" s="222">
        <v>1.4017704400000001E-2</v>
      </c>
      <c r="AL274" s="222">
        <v>1.4017704400000001E-2</v>
      </c>
      <c r="AM274" s="222">
        <v>39</v>
      </c>
      <c r="AN274" s="222">
        <v>37</v>
      </c>
      <c r="AO274" s="222" t="s">
        <v>250</v>
      </c>
      <c r="AP274" s="96"/>
      <c r="AQ274" s="67"/>
      <c r="AR274" s="82"/>
      <c r="AS274" s="82"/>
      <c r="AT274" s="80"/>
      <c r="AU274" s="82"/>
      <c r="AV274" s="82"/>
      <c r="AW274" s="82"/>
      <c r="AX274" s="82"/>
      <c r="AY274" s="82"/>
      <c r="AZ274" s="82"/>
      <c r="BA274" s="82"/>
      <c r="BB274" s="82"/>
      <c r="BC274" s="82"/>
      <c r="BD274" s="82"/>
      <c r="BE274" s="82"/>
      <c r="BF274" s="82"/>
      <c r="BG274" s="82"/>
      <c r="BH274" s="82"/>
      <c r="BI274" s="82"/>
      <c r="BJ274" s="82"/>
      <c r="BK274" s="82"/>
      <c r="BL274" s="82"/>
      <c r="BM274" s="82"/>
      <c r="BN274" s="82"/>
      <c r="BO274" s="82"/>
      <c r="BP274" s="82"/>
      <c r="BQ274" s="82"/>
      <c r="BR274" s="82"/>
      <c r="BS274" s="82"/>
      <c r="BT274" s="82"/>
      <c r="BU274" s="82"/>
      <c r="BV274" s="82"/>
      <c r="BW274" s="82"/>
      <c r="BX274" s="80"/>
      <c r="BY274" s="80"/>
      <c r="BZ274" s="84"/>
      <c r="CA274" s="84"/>
      <c r="CD274" s="141"/>
    </row>
    <row r="275" spans="2:82" s="150" customFormat="1" ht="12.75" customHeight="1" x14ac:dyDescent="0.2">
      <c r="B275" s="217">
        <f t="shared" si="4"/>
        <v>42814</v>
      </c>
      <c r="C275" s="222">
        <v>0.1656792929</v>
      </c>
      <c r="D275" s="222">
        <v>0.1437759294</v>
      </c>
      <c r="E275" s="222">
        <v>0</v>
      </c>
      <c r="F275" s="222">
        <v>0</v>
      </c>
      <c r="G275" s="222">
        <v>0</v>
      </c>
      <c r="H275" s="222">
        <v>0</v>
      </c>
      <c r="I275" s="222">
        <v>4.5604421999999997E-3</v>
      </c>
      <c r="J275" s="222">
        <v>4.5604421999999997E-3</v>
      </c>
      <c r="K275" s="222">
        <v>0.2303542308</v>
      </c>
      <c r="L275" s="222">
        <v>0.1213464091</v>
      </c>
      <c r="M275" s="222">
        <v>0.4660317698</v>
      </c>
      <c r="N275" s="222">
        <v>0.4660317698</v>
      </c>
      <c r="O275" s="222">
        <v>8.9139289999999995E-4</v>
      </c>
      <c r="P275" s="222">
        <v>6.629022E-4</v>
      </c>
      <c r="Q275" s="222">
        <v>0</v>
      </c>
      <c r="R275" s="222">
        <v>0</v>
      </c>
      <c r="S275" s="222">
        <v>0</v>
      </c>
      <c r="T275" s="222">
        <v>0</v>
      </c>
      <c r="U275" s="222">
        <v>2.5312200000000001E-5</v>
      </c>
      <c r="V275" s="222">
        <v>2.5312200000000001E-5</v>
      </c>
      <c r="W275" s="222">
        <v>2.5279679000000002E-3</v>
      </c>
      <c r="X275" s="222">
        <v>1.3908241E-3</v>
      </c>
      <c r="Y275" s="222">
        <v>1.476291E-3</v>
      </c>
      <c r="Z275" s="222">
        <v>1.476291E-3</v>
      </c>
      <c r="AA275" s="222">
        <v>9.3924643000000002E-3</v>
      </c>
      <c r="AB275" s="222">
        <v>9.3924643000000002E-3</v>
      </c>
      <c r="AC275" s="222">
        <v>0</v>
      </c>
      <c r="AD275" s="222">
        <v>0</v>
      </c>
      <c r="AE275" s="222">
        <v>0</v>
      </c>
      <c r="AF275" s="222">
        <v>0</v>
      </c>
      <c r="AG275" s="222">
        <v>0</v>
      </c>
      <c r="AH275" s="222">
        <v>0</v>
      </c>
      <c r="AI275" s="222">
        <v>1.8479533900000001E-2</v>
      </c>
      <c r="AJ275" s="222">
        <v>1.8479533900000001E-2</v>
      </c>
      <c r="AK275" s="222">
        <v>2.2583015099999999E-2</v>
      </c>
      <c r="AL275" s="222">
        <v>2.2583015099999999E-2</v>
      </c>
      <c r="AM275" s="222">
        <v>90</v>
      </c>
      <c r="AN275" s="222">
        <v>86</v>
      </c>
      <c r="AO275" s="222" t="s">
        <v>250</v>
      </c>
      <c r="AP275" s="96"/>
      <c r="AQ275" s="67"/>
      <c r="AR275" s="82"/>
      <c r="AS275" s="82"/>
      <c r="AT275" s="80"/>
      <c r="AU275" s="82"/>
      <c r="AV275" s="82"/>
      <c r="AW275" s="82"/>
      <c r="AX275" s="82"/>
      <c r="AY275" s="82"/>
      <c r="AZ275" s="82"/>
      <c r="BA275" s="82"/>
      <c r="BB275" s="82"/>
      <c r="BC275" s="82"/>
      <c r="BD275" s="82"/>
      <c r="BE275" s="82"/>
      <c r="BF275" s="82"/>
      <c r="BG275" s="82"/>
      <c r="BH275" s="82"/>
      <c r="BI275" s="82"/>
      <c r="BJ275" s="82"/>
      <c r="BK275" s="82"/>
      <c r="BL275" s="82"/>
      <c r="BM275" s="82"/>
      <c r="BN275" s="82"/>
      <c r="BO275" s="82"/>
      <c r="BP275" s="82"/>
      <c r="BQ275" s="82"/>
      <c r="BR275" s="82"/>
      <c r="BS275" s="82"/>
      <c r="BT275" s="82"/>
      <c r="BU275" s="82"/>
      <c r="BV275" s="82"/>
      <c r="BW275" s="82"/>
      <c r="BX275" s="80"/>
      <c r="BY275" s="80"/>
      <c r="BZ275" s="84"/>
      <c r="CA275" s="84"/>
      <c r="CD275" s="141"/>
    </row>
    <row r="276" spans="2:82" s="150" customFormat="1" ht="12.75" customHeight="1" x14ac:dyDescent="0.2">
      <c r="B276" s="217">
        <f t="shared" si="4"/>
        <v>42815</v>
      </c>
      <c r="C276" s="222">
        <v>0.31779702209999999</v>
      </c>
      <c r="D276" s="222">
        <v>0.31636065019999998</v>
      </c>
      <c r="E276" s="222">
        <v>0</v>
      </c>
      <c r="F276" s="222">
        <v>0</v>
      </c>
      <c r="G276" s="222">
        <v>0</v>
      </c>
      <c r="H276" s="222">
        <v>0</v>
      </c>
      <c r="I276" s="222">
        <v>1.0251488000000001E-3</v>
      </c>
      <c r="J276" s="222">
        <v>9.8296150000000003E-4</v>
      </c>
      <c r="K276" s="222">
        <v>1.4058124379000001</v>
      </c>
      <c r="L276" s="222">
        <v>1.3987649248</v>
      </c>
      <c r="M276" s="222">
        <v>0.13849188209999999</v>
      </c>
      <c r="N276" s="222">
        <v>0.13849188209999999</v>
      </c>
      <c r="O276" s="222">
        <v>1.3382305999999999E-3</v>
      </c>
      <c r="P276" s="222">
        <v>1.3321442E-3</v>
      </c>
      <c r="Q276" s="222">
        <v>0</v>
      </c>
      <c r="R276" s="222">
        <v>0</v>
      </c>
      <c r="S276" s="222">
        <v>0</v>
      </c>
      <c r="T276" s="222">
        <v>0</v>
      </c>
      <c r="U276" s="222">
        <v>2.1093500000000001E-5</v>
      </c>
      <c r="V276" s="222">
        <v>1.68748E-5</v>
      </c>
      <c r="W276" s="222">
        <v>5.6869811999999999E-3</v>
      </c>
      <c r="X276" s="222">
        <v>5.6667877999999998E-3</v>
      </c>
      <c r="Y276" s="222">
        <v>7.3713719999999997E-4</v>
      </c>
      <c r="Z276" s="222">
        <v>7.3713719999999997E-4</v>
      </c>
      <c r="AA276" s="222">
        <v>6.7974085000000002E-3</v>
      </c>
      <c r="AB276" s="222">
        <v>6.7974085000000002E-3</v>
      </c>
      <c r="AC276" s="222">
        <v>0</v>
      </c>
      <c r="AD276" s="222">
        <v>0</v>
      </c>
      <c r="AE276" s="222">
        <v>0</v>
      </c>
      <c r="AF276" s="222">
        <v>0</v>
      </c>
      <c r="AG276" s="222">
        <v>0</v>
      </c>
      <c r="AH276" s="222">
        <v>0</v>
      </c>
      <c r="AI276" s="222">
        <v>1.7400446300000001E-2</v>
      </c>
      <c r="AJ276" s="222">
        <v>1.7400446300000001E-2</v>
      </c>
      <c r="AK276" s="222">
        <v>1.3126282899999999E-2</v>
      </c>
      <c r="AL276" s="222">
        <v>1.3126282899999999E-2</v>
      </c>
      <c r="AM276" s="222">
        <v>86</v>
      </c>
      <c r="AN276" s="222">
        <v>79</v>
      </c>
      <c r="AO276" s="222" t="s">
        <v>250</v>
      </c>
      <c r="AP276" s="96"/>
      <c r="AQ276" s="67"/>
      <c r="AR276" s="82"/>
      <c r="AS276" s="82"/>
      <c r="AT276" s="80"/>
      <c r="AU276" s="82"/>
      <c r="AV276" s="82"/>
      <c r="AW276" s="82"/>
      <c r="AX276" s="82"/>
      <c r="AY276" s="82"/>
      <c r="AZ276" s="82"/>
      <c r="BA276" s="82"/>
      <c r="BB276" s="82"/>
      <c r="BC276" s="82"/>
      <c r="BD276" s="82"/>
      <c r="BE276" s="82"/>
      <c r="BF276" s="82"/>
      <c r="BG276" s="82"/>
      <c r="BH276" s="82"/>
      <c r="BI276" s="82"/>
      <c r="BJ276" s="82"/>
      <c r="BK276" s="82"/>
      <c r="BL276" s="82"/>
      <c r="BM276" s="82"/>
      <c r="BN276" s="82"/>
      <c r="BO276" s="82"/>
      <c r="BP276" s="82"/>
      <c r="BQ276" s="82"/>
      <c r="BR276" s="82"/>
      <c r="BS276" s="82"/>
      <c r="BT276" s="82"/>
      <c r="BU276" s="82"/>
      <c r="BV276" s="82"/>
      <c r="BW276" s="82"/>
      <c r="BX276" s="80"/>
      <c r="BY276" s="80"/>
      <c r="BZ276" s="84"/>
      <c r="CA276" s="84"/>
      <c r="CD276" s="141"/>
    </row>
    <row r="277" spans="2:82" s="150" customFormat="1" ht="12.75" customHeight="1" x14ac:dyDescent="0.2">
      <c r="B277" s="217">
        <f t="shared" si="4"/>
        <v>42816</v>
      </c>
      <c r="C277" s="222">
        <v>1.0040355103</v>
      </c>
      <c r="D277" s="222">
        <v>1.0034593379000001</v>
      </c>
      <c r="E277" s="222">
        <v>0</v>
      </c>
      <c r="F277" s="222">
        <v>0</v>
      </c>
      <c r="G277" s="222">
        <v>0</v>
      </c>
      <c r="H277" s="222">
        <v>0</v>
      </c>
      <c r="I277" s="222">
        <v>0.1093622419</v>
      </c>
      <c r="J277" s="222">
        <v>0.10820631009999999</v>
      </c>
      <c r="K277" s="222">
        <v>2.4235086743999998</v>
      </c>
      <c r="L277" s="222">
        <v>2.4235086743999998</v>
      </c>
      <c r="M277" s="222">
        <v>1.8469397398</v>
      </c>
      <c r="N277" s="222">
        <v>1.8468590680000001</v>
      </c>
      <c r="O277" s="222">
        <v>7.1800861999999997E-3</v>
      </c>
      <c r="P277" s="222">
        <v>7.1760286000000003E-3</v>
      </c>
      <c r="Q277" s="222">
        <v>0</v>
      </c>
      <c r="R277" s="222">
        <v>0</v>
      </c>
      <c r="S277" s="222">
        <v>0</v>
      </c>
      <c r="T277" s="222">
        <v>0</v>
      </c>
      <c r="U277" s="222">
        <v>1.2065555E-3</v>
      </c>
      <c r="V277" s="222">
        <v>1.2023368000000001E-3</v>
      </c>
      <c r="W277" s="222">
        <v>1.69549282E-2</v>
      </c>
      <c r="X277" s="222">
        <v>1.69549282E-2</v>
      </c>
      <c r="Y277" s="222">
        <v>1.26967066E-2</v>
      </c>
      <c r="Z277" s="222">
        <v>1.26886394E-2</v>
      </c>
      <c r="AA277" s="222">
        <v>1.3448745200000001E-2</v>
      </c>
      <c r="AB277" s="222">
        <v>1.3448745200000001E-2</v>
      </c>
      <c r="AC277" s="222">
        <v>0</v>
      </c>
      <c r="AD277" s="222">
        <v>0</v>
      </c>
      <c r="AE277" s="222">
        <v>0</v>
      </c>
      <c r="AF277" s="222">
        <v>0</v>
      </c>
      <c r="AG277" s="222">
        <v>1.50576884E-2</v>
      </c>
      <c r="AH277" s="222">
        <v>1.50576884E-2</v>
      </c>
      <c r="AI277" s="222">
        <v>1.31875872E-2</v>
      </c>
      <c r="AJ277" s="222">
        <v>1.31875872E-2</v>
      </c>
      <c r="AK277" s="222">
        <v>1.4146779E-2</v>
      </c>
      <c r="AL277" s="222">
        <v>1.4146779E-2</v>
      </c>
      <c r="AM277" s="222">
        <v>112</v>
      </c>
      <c r="AN277" s="222">
        <v>108</v>
      </c>
      <c r="AO277" s="222" t="s">
        <v>250</v>
      </c>
      <c r="AP277" s="96"/>
      <c r="AQ277" s="67"/>
      <c r="AR277" s="82"/>
      <c r="AS277" s="82"/>
      <c r="AT277" s="80"/>
      <c r="AU277" s="82"/>
      <c r="AV277" s="82"/>
      <c r="AW277" s="82"/>
      <c r="AX277" s="82"/>
      <c r="AY277" s="82"/>
      <c r="AZ277" s="82"/>
      <c r="BA277" s="82"/>
      <c r="BB277" s="82"/>
      <c r="BC277" s="82"/>
      <c r="BD277" s="82"/>
      <c r="BE277" s="82"/>
      <c r="BF277" s="82"/>
      <c r="BG277" s="82"/>
      <c r="BH277" s="82"/>
      <c r="BI277" s="82"/>
      <c r="BJ277" s="82"/>
      <c r="BK277" s="82"/>
      <c r="BL277" s="82"/>
      <c r="BM277" s="82"/>
      <c r="BN277" s="82"/>
      <c r="BO277" s="82"/>
      <c r="BP277" s="82"/>
      <c r="BQ277" s="82"/>
      <c r="BR277" s="82"/>
      <c r="BS277" s="82"/>
      <c r="BT277" s="82"/>
      <c r="BU277" s="82"/>
      <c r="BV277" s="82"/>
      <c r="BW277" s="82"/>
      <c r="BX277" s="80"/>
      <c r="BY277" s="80"/>
      <c r="BZ277" s="84"/>
      <c r="CA277" s="84"/>
      <c r="CD277" s="141"/>
    </row>
    <row r="278" spans="2:82" s="150" customFormat="1" ht="12.75" customHeight="1" x14ac:dyDescent="0.2">
      <c r="B278" s="217">
        <f t="shared" si="4"/>
        <v>42817</v>
      </c>
      <c r="C278" s="222">
        <v>0.2432493063</v>
      </c>
      <c r="D278" s="222">
        <v>0.2432188746</v>
      </c>
      <c r="E278" s="222">
        <v>0</v>
      </c>
      <c r="F278" s="222">
        <v>0</v>
      </c>
      <c r="G278" s="222">
        <v>3.4693115999999999E-3</v>
      </c>
      <c r="H278" s="222">
        <v>3.4693115999999999E-3</v>
      </c>
      <c r="I278" s="222">
        <v>0.37170159000000003</v>
      </c>
      <c r="J278" s="222">
        <v>0.37165940269999997</v>
      </c>
      <c r="K278" s="222">
        <v>0.15133706220000001</v>
      </c>
      <c r="L278" s="222">
        <v>0.1512865786</v>
      </c>
      <c r="M278" s="222">
        <v>0.13507955899999999</v>
      </c>
      <c r="N278" s="222">
        <v>0.13507955899999999</v>
      </c>
      <c r="O278" s="222">
        <v>1.6468578000000001E-3</v>
      </c>
      <c r="P278" s="222">
        <v>1.6428002000000001E-3</v>
      </c>
      <c r="Q278" s="222">
        <v>0</v>
      </c>
      <c r="R278" s="222">
        <v>0</v>
      </c>
      <c r="S278" s="222">
        <v>5.8801899999999997E-5</v>
      </c>
      <c r="T278" s="222">
        <v>5.8801899999999997E-5</v>
      </c>
      <c r="U278" s="222">
        <v>2.3366467999999998E-3</v>
      </c>
      <c r="V278" s="222">
        <v>2.3324281000000001E-3</v>
      </c>
      <c r="W278" s="222">
        <v>1.4286868E-3</v>
      </c>
      <c r="X278" s="222">
        <v>1.4185901E-3</v>
      </c>
      <c r="Y278" s="222">
        <v>9.307489E-4</v>
      </c>
      <c r="Z278" s="222">
        <v>9.307489E-4</v>
      </c>
      <c r="AA278" s="222">
        <v>5.7099854E-3</v>
      </c>
      <c r="AB278" s="222">
        <v>5.7099854E-3</v>
      </c>
      <c r="AC278" s="222">
        <v>0</v>
      </c>
      <c r="AD278" s="222">
        <v>0</v>
      </c>
      <c r="AE278" s="222">
        <v>0</v>
      </c>
      <c r="AF278" s="222">
        <v>0</v>
      </c>
      <c r="AG278" s="222">
        <v>4.4064595000000003E-3</v>
      </c>
      <c r="AH278" s="222">
        <v>4.4064595000000003E-3</v>
      </c>
      <c r="AI278" s="222">
        <v>3.6524908999999999E-3</v>
      </c>
      <c r="AJ278" s="222">
        <v>3.6524908999999999E-3</v>
      </c>
      <c r="AK278" s="222">
        <v>1.1360582500000001E-2</v>
      </c>
      <c r="AL278" s="222">
        <v>1.1360582500000001E-2</v>
      </c>
      <c r="AM278" s="222">
        <v>127</v>
      </c>
      <c r="AN278" s="222">
        <v>121</v>
      </c>
      <c r="AO278" s="222" t="s">
        <v>250</v>
      </c>
      <c r="AP278" s="96"/>
      <c r="AQ278" s="67"/>
      <c r="AR278" s="82"/>
      <c r="AS278" s="82"/>
      <c r="AT278" s="80"/>
      <c r="AU278" s="82"/>
      <c r="AV278" s="82"/>
      <c r="AW278" s="82"/>
      <c r="AX278" s="82"/>
      <c r="AY278" s="82"/>
      <c r="AZ278" s="82"/>
      <c r="BA278" s="82"/>
      <c r="BB278" s="82"/>
      <c r="BC278" s="82"/>
      <c r="BD278" s="82"/>
      <c r="BE278" s="82"/>
      <c r="BF278" s="82"/>
      <c r="BG278" s="82"/>
      <c r="BH278" s="82"/>
      <c r="BI278" s="82"/>
      <c r="BJ278" s="82"/>
      <c r="BK278" s="82"/>
      <c r="BL278" s="82"/>
      <c r="BM278" s="82"/>
      <c r="BN278" s="82"/>
      <c r="BO278" s="82"/>
      <c r="BP278" s="82"/>
      <c r="BQ278" s="82"/>
      <c r="BR278" s="82"/>
      <c r="BS278" s="82"/>
      <c r="BT278" s="82"/>
      <c r="BU278" s="82"/>
      <c r="BV278" s="82"/>
      <c r="BW278" s="82"/>
      <c r="BX278" s="80"/>
      <c r="BY278" s="80"/>
      <c r="BZ278" s="84"/>
      <c r="CA278" s="84"/>
      <c r="CD278" s="141"/>
    </row>
    <row r="279" spans="2:82" s="150" customFormat="1" ht="12.75" customHeight="1" x14ac:dyDescent="0.2">
      <c r="B279" s="217">
        <f t="shared" si="4"/>
        <v>42818</v>
      </c>
      <c r="C279" s="222">
        <v>5.4089371099999999E-2</v>
      </c>
      <c r="D279" s="222">
        <v>5.3679558099999997E-2</v>
      </c>
      <c r="E279" s="222">
        <v>0</v>
      </c>
      <c r="F279" s="222">
        <v>0</v>
      </c>
      <c r="G279" s="222">
        <v>0</v>
      </c>
      <c r="H279" s="222">
        <v>0</v>
      </c>
      <c r="I279" s="222">
        <v>7.3258294999999996E-3</v>
      </c>
      <c r="J279" s="222">
        <v>7.2414549000000003E-3</v>
      </c>
      <c r="K279" s="222">
        <v>3.32068586E-2</v>
      </c>
      <c r="L279" s="222">
        <v>3.31058911E-2</v>
      </c>
      <c r="M279" s="222">
        <v>0.17453897190000001</v>
      </c>
      <c r="N279" s="222">
        <v>0.17315141819999999</v>
      </c>
      <c r="O279" s="222">
        <v>5.2925680000000003E-4</v>
      </c>
      <c r="P279" s="222">
        <v>5.2114160000000002E-4</v>
      </c>
      <c r="Q279" s="222">
        <v>0</v>
      </c>
      <c r="R279" s="222">
        <v>0</v>
      </c>
      <c r="S279" s="222">
        <v>0</v>
      </c>
      <c r="T279" s="222">
        <v>0</v>
      </c>
      <c r="U279" s="222">
        <v>6.9608899999999997E-5</v>
      </c>
      <c r="V279" s="222">
        <v>6.1171499999999995E-5</v>
      </c>
      <c r="W279" s="222">
        <v>8.2793160000000005E-4</v>
      </c>
      <c r="X279" s="222">
        <v>8.1783490000000001E-4</v>
      </c>
      <c r="Y279" s="222">
        <v>1.3099057999999999E-3</v>
      </c>
      <c r="Z279" s="222">
        <v>1.3018386E-3</v>
      </c>
      <c r="AA279" s="222">
        <v>1.6093253000000001E-3</v>
      </c>
      <c r="AB279" s="222">
        <v>1.6093253000000001E-3</v>
      </c>
      <c r="AC279" s="222">
        <v>0</v>
      </c>
      <c r="AD279" s="222">
        <v>0</v>
      </c>
      <c r="AE279" s="222">
        <v>0</v>
      </c>
      <c r="AF279" s="222">
        <v>0</v>
      </c>
      <c r="AG279" s="222">
        <v>0</v>
      </c>
      <c r="AH279" s="222">
        <v>0</v>
      </c>
      <c r="AI279" s="222">
        <v>0</v>
      </c>
      <c r="AJ279" s="222">
        <v>0</v>
      </c>
      <c r="AK279" s="222">
        <v>6.3992772000000002E-3</v>
      </c>
      <c r="AL279" s="222">
        <v>6.3992772000000002E-3</v>
      </c>
      <c r="AM279" s="222">
        <v>87</v>
      </c>
      <c r="AN279" s="222">
        <v>78</v>
      </c>
      <c r="AO279" s="222" t="s">
        <v>250</v>
      </c>
      <c r="AP279" s="96"/>
      <c r="AQ279" s="67"/>
      <c r="AR279" s="82"/>
      <c r="AS279" s="82"/>
      <c r="AT279" s="80"/>
      <c r="AU279" s="82"/>
      <c r="AV279" s="82"/>
      <c r="AW279" s="82"/>
      <c r="AX279" s="82"/>
      <c r="AY279" s="82"/>
      <c r="AZ279" s="82"/>
      <c r="BA279" s="82"/>
      <c r="BB279" s="82"/>
      <c r="BC279" s="82"/>
      <c r="BD279" s="82"/>
      <c r="BE279" s="82"/>
      <c r="BF279" s="82"/>
      <c r="BG279" s="82"/>
      <c r="BH279" s="82"/>
      <c r="BI279" s="82"/>
      <c r="BJ279" s="82"/>
      <c r="BK279" s="82"/>
      <c r="BL279" s="82"/>
      <c r="BM279" s="82"/>
      <c r="BN279" s="82"/>
      <c r="BO279" s="82"/>
      <c r="BP279" s="82"/>
      <c r="BQ279" s="82"/>
      <c r="BR279" s="82"/>
      <c r="BS279" s="82"/>
      <c r="BT279" s="82"/>
      <c r="BU279" s="82"/>
      <c r="BV279" s="82"/>
      <c r="BW279" s="82"/>
      <c r="BX279" s="80"/>
      <c r="BY279" s="80"/>
      <c r="BZ279" s="84"/>
      <c r="CA279" s="84"/>
      <c r="CD279" s="141"/>
    </row>
    <row r="280" spans="2:82" s="150" customFormat="1" ht="12.75" customHeight="1" x14ac:dyDescent="0.2">
      <c r="B280" s="217">
        <f t="shared" si="4"/>
        <v>42819</v>
      </c>
      <c r="C280" s="222">
        <v>5.0452868499999998E-2</v>
      </c>
      <c r="D280" s="222">
        <v>5.0452868499999998E-2</v>
      </c>
      <c r="E280" s="222">
        <v>0</v>
      </c>
      <c r="F280" s="222">
        <v>0</v>
      </c>
      <c r="G280" s="222">
        <v>0</v>
      </c>
      <c r="H280" s="222">
        <v>0</v>
      </c>
      <c r="I280" s="222">
        <v>3.3933376899999999E-2</v>
      </c>
      <c r="J280" s="222">
        <v>3.3933376899999999E-2</v>
      </c>
      <c r="K280" s="222">
        <v>7.5167472999999999E-2</v>
      </c>
      <c r="L280" s="222">
        <v>7.5167472999999999E-2</v>
      </c>
      <c r="M280" s="222">
        <v>7.5673178600000002E-2</v>
      </c>
      <c r="N280" s="222">
        <v>7.5673178600000002E-2</v>
      </c>
      <c r="O280" s="222">
        <v>7.6002960000000005E-4</v>
      </c>
      <c r="P280" s="222">
        <v>7.6002960000000005E-4</v>
      </c>
      <c r="Q280" s="222">
        <v>0</v>
      </c>
      <c r="R280" s="222">
        <v>0</v>
      </c>
      <c r="S280" s="222">
        <v>0</v>
      </c>
      <c r="T280" s="222">
        <v>0</v>
      </c>
      <c r="U280" s="222">
        <v>4.5931379999999999E-4</v>
      </c>
      <c r="V280" s="222">
        <v>4.5931379999999999E-4</v>
      </c>
      <c r="W280" s="222">
        <v>1.3479130000000001E-3</v>
      </c>
      <c r="X280" s="222">
        <v>1.3479130000000001E-3</v>
      </c>
      <c r="Y280" s="222">
        <v>1.0668823E-3</v>
      </c>
      <c r="Z280" s="222">
        <v>1.0668823E-3</v>
      </c>
      <c r="AA280" s="222">
        <v>1.9538618800000001E-2</v>
      </c>
      <c r="AB280" s="222">
        <v>1.9538618800000001E-2</v>
      </c>
      <c r="AC280" s="222">
        <v>0</v>
      </c>
      <c r="AD280" s="222">
        <v>0</v>
      </c>
      <c r="AE280" s="222">
        <v>0</v>
      </c>
      <c r="AF280" s="222">
        <v>0</v>
      </c>
      <c r="AG280" s="222">
        <v>3.8395681999999999E-3</v>
      </c>
      <c r="AH280" s="222">
        <v>3.8395681999999999E-3</v>
      </c>
      <c r="AI280" s="222">
        <v>7.5485652999999998E-3</v>
      </c>
      <c r="AJ280" s="222">
        <v>7.5485652999999998E-3</v>
      </c>
      <c r="AK280" s="222">
        <v>6.4319491899999998E-2</v>
      </c>
      <c r="AL280" s="222">
        <v>6.4319491899999998E-2</v>
      </c>
      <c r="AM280" s="222">
        <v>42</v>
      </c>
      <c r="AN280" s="222">
        <v>40</v>
      </c>
      <c r="AO280" s="222" t="s">
        <v>250</v>
      </c>
      <c r="AP280" s="96"/>
      <c r="AQ280" s="67"/>
      <c r="AR280" s="82"/>
      <c r="AS280" s="82"/>
      <c r="AT280" s="80"/>
      <c r="AU280" s="82"/>
      <c r="AV280" s="82"/>
      <c r="AW280" s="82"/>
      <c r="AX280" s="82"/>
      <c r="AY280" s="82"/>
      <c r="AZ280" s="82"/>
      <c r="BA280" s="82"/>
      <c r="BB280" s="82"/>
      <c r="BC280" s="82"/>
      <c r="BD280" s="82"/>
      <c r="BE280" s="82"/>
      <c r="BF280" s="82"/>
      <c r="BG280" s="82"/>
      <c r="BH280" s="82"/>
      <c r="BI280" s="82"/>
      <c r="BJ280" s="82"/>
      <c r="BK280" s="82"/>
      <c r="BL280" s="82"/>
      <c r="BM280" s="82"/>
      <c r="BN280" s="82"/>
      <c r="BO280" s="82"/>
      <c r="BP280" s="82"/>
      <c r="BQ280" s="82"/>
      <c r="BR280" s="82"/>
      <c r="BS280" s="82"/>
      <c r="BT280" s="82"/>
      <c r="BU280" s="82"/>
      <c r="BV280" s="82"/>
      <c r="BW280" s="82"/>
      <c r="BX280" s="80"/>
      <c r="BY280" s="80"/>
      <c r="BZ280" s="84"/>
      <c r="CA280" s="84"/>
      <c r="CD280" s="141"/>
    </row>
    <row r="281" spans="2:82" s="150" customFormat="1" ht="12.75" customHeight="1" x14ac:dyDescent="0.2">
      <c r="B281" s="217">
        <f t="shared" si="4"/>
        <v>42820</v>
      </c>
      <c r="C281" s="222">
        <v>7.7240200999999994E-2</v>
      </c>
      <c r="D281" s="222">
        <v>7.7179337599999995E-2</v>
      </c>
      <c r="E281" s="222">
        <v>0</v>
      </c>
      <c r="F281" s="222">
        <v>0</v>
      </c>
      <c r="G281" s="222">
        <v>0</v>
      </c>
      <c r="H281" s="222">
        <v>0</v>
      </c>
      <c r="I281" s="222">
        <v>8.2686960000000003E-4</v>
      </c>
      <c r="J281" s="222">
        <v>7.4249500000000003E-4</v>
      </c>
      <c r="K281" s="222">
        <v>1.0096750000000001E-4</v>
      </c>
      <c r="L281" s="222">
        <v>0</v>
      </c>
      <c r="M281" s="222">
        <v>0.30547399879999998</v>
      </c>
      <c r="N281" s="222">
        <v>0.30547399879999998</v>
      </c>
      <c r="O281" s="222">
        <v>4.9349940000000003E-4</v>
      </c>
      <c r="P281" s="222">
        <v>4.8741300000000002E-4</v>
      </c>
      <c r="Q281" s="222">
        <v>0</v>
      </c>
      <c r="R281" s="222">
        <v>0</v>
      </c>
      <c r="S281" s="222">
        <v>0</v>
      </c>
      <c r="T281" s="222">
        <v>0</v>
      </c>
      <c r="U281" s="222">
        <v>2.1093500000000001E-5</v>
      </c>
      <c r="V281" s="222">
        <v>1.2656100000000001E-5</v>
      </c>
      <c r="W281" s="222">
        <v>1.0096699999999999E-5</v>
      </c>
      <c r="X281" s="222">
        <v>0</v>
      </c>
      <c r="Y281" s="222">
        <v>1.9139344000000001E-3</v>
      </c>
      <c r="Z281" s="222">
        <v>1.9139344000000001E-3</v>
      </c>
      <c r="AA281" s="222">
        <v>3.630238E-3</v>
      </c>
      <c r="AB281" s="222">
        <v>3.630238E-3</v>
      </c>
      <c r="AC281" s="222">
        <v>0</v>
      </c>
      <c r="AD281" s="222">
        <v>0</v>
      </c>
      <c r="AE281" s="222">
        <v>0</v>
      </c>
      <c r="AF281" s="222">
        <v>0</v>
      </c>
      <c r="AG281" s="222">
        <v>0</v>
      </c>
      <c r="AH281" s="222">
        <v>0</v>
      </c>
      <c r="AI281" s="222">
        <v>4.9145817000000001E-3</v>
      </c>
      <c r="AJ281" s="222">
        <v>4.9145817000000001E-3</v>
      </c>
      <c r="AK281" s="222">
        <v>1.05084884E-2</v>
      </c>
      <c r="AL281" s="222">
        <v>1.05084884E-2</v>
      </c>
      <c r="AM281" s="222">
        <v>33</v>
      </c>
      <c r="AN281" s="222">
        <v>30</v>
      </c>
      <c r="AO281" s="222" t="s">
        <v>250</v>
      </c>
      <c r="AP281" s="96"/>
      <c r="AQ281" s="67"/>
      <c r="AR281" s="82"/>
      <c r="AS281" s="82"/>
      <c r="AT281" s="80"/>
      <c r="AU281" s="82"/>
      <c r="AV281" s="82"/>
      <c r="AW281" s="82"/>
      <c r="AX281" s="82"/>
      <c r="AY281" s="82"/>
      <c r="AZ281" s="82"/>
      <c r="BA281" s="82"/>
      <c r="BB281" s="82"/>
      <c r="BC281" s="82"/>
      <c r="BD281" s="82"/>
      <c r="BE281" s="82"/>
      <c r="BF281" s="82"/>
      <c r="BG281" s="82"/>
      <c r="BH281" s="82"/>
      <c r="BI281" s="82"/>
      <c r="BJ281" s="82"/>
      <c r="BK281" s="82"/>
      <c r="BL281" s="82"/>
      <c r="BM281" s="82"/>
      <c r="BN281" s="82"/>
      <c r="BO281" s="82"/>
      <c r="BP281" s="82"/>
      <c r="BQ281" s="82"/>
      <c r="BR281" s="82"/>
      <c r="BS281" s="82"/>
      <c r="BT281" s="82"/>
      <c r="BU281" s="82"/>
      <c r="BV281" s="82"/>
      <c r="BW281" s="82"/>
      <c r="BX281" s="80"/>
      <c r="BY281" s="80"/>
      <c r="BZ281" s="84"/>
      <c r="CA281" s="84"/>
      <c r="CD281" s="141"/>
    </row>
    <row r="282" spans="2:82" s="150" customFormat="1" ht="12.75" customHeight="1" x14ac:dyDescent="0.2">
      <c r="B282" s="217">
        <f t="shared" si="4"/>
        <v>42821</v>
      </c>
      <c r="C282" s="222">
        <v>3.3036090767999999</v>
      </c>
      <c r="D282" s="222">
        <v>3.3011035443000001</v>
      </c>
      <c r="E282" s="222">
        <v>0</v>
      </c>
      <c r="F282" s="222">
        <v>0</v>
      </c>
      <c r="G282" s="222">
        <v>0</v>
      </c>
      <c r="H282" s="222">
        <v>0</v>
      </c>
      <c r="I282" s="222">
        <v>1.5770741717000001</v>
      </c>
      <c r="J282" s="222">
        <v>1.5719906151</v>
      </c>
      <c r="K282" s="222">
        <v>5.6887586604999996</v>
      </c>
      <c r="L282" s="222">
        <v>5.6884557579999999</v>
      </c>
      <c r="M282" s="222">
        <v>5.5754072847999998</v>
      </c>
      <c r="N282" s="222">
        <v>5.5754072847999998</v>
      </c>
      <c r="O282" s="222">
        <v>4.5760781299999997E-2</v>
      </c>
      <c r="P282" s="222">
        <v>4.5748608500000003E-2</v>
      </c>
      <c r="Q282" s="222">
        <v>0</v>
      </c>
      <c r="R282" s="222">
        <v>0</v>
      </c>
      <c r="S282" s="222">
        <v>0</v>
      </c>
      <c r="T282" s="222">
        <v>0</v>
      </c>
      <c r="U282" s="222">
        <v>2.54341727E-2</v>
      </c>
      <c r="V282" s="222">
        <v>2.5421516599999999E-2</v>
      </c>
      <c r="W282" s="222">
        <v>7.4865965800000003E-2</v>
      </c>
      <c r="X282" s="222">
        <v>7.4835675700000007E-2</v>
      </c>
      <c r="Y282" s="222">
        <v>7.3508999300000002E-2</v>
      </c>
      <c r="Z282" s="222">
        <v>7.3508999300000002E-2</v>
      </c>
      <c r="AA282" s="222">
        <v>4.3507826800000003E-2</v>
      </c>
      <c r="AB282" s="222">
        <v>4.3507826800000003E-2</v>
      </c>
      <c r="AC282" s="222">
        <v>0</v>
      </c>
      <c r="AD282" s="222">
        <v>0</v>
      </c>
      <c r="AE282" s="222">
        <v>0</v>
      </c>
      <c r="AF282" s="222">
        <v>0</v>
      </c>
      <c r="AG282" s="222">
        <v>1.42355642E-2</v>
      </c>
      <c r="AH282" s="222">
        <v>1.42355642E-2</v>
      </c>
      <c r="AI282" s="222">
        <v>6.2325831599999999E-2</v>
      </c>
      <c r="AJ282" s="222">
        <v>6.2325831599999999E-2</v>
      </c>
      <c r="AK282" s="222">
        <v>9.5984115600000003E-2</v>
      </c>
      <c r="AL282" s="222">
        <v>9.5984115600000003E-2</v>
      </c>
      <c r="AM282" s="222">
        <v>521</v>
      </c>
      <c r="AN282" s="222">
        <v>370</v>
      </c>
      <c r="AO282" s="222" t="s">
        <v>250</v>
      </c>
      <c r="AP282" s="96"/>
      <c r="AQ282" s="67"/>
      <c r="AR282" s="82"/>
      <c r="AS282" s="82"/>
      <c r="AT282" s="80"/>
      <c r="AU282" s="82"/>
      <c r="AV282" s="82"/>
      <c r="AW282" s="82"/>
      <c r="AX282" s="82"/>
      <c r="AY282" s="82"/>
      <c r="AZ282" s="82"/>
      <c r="BA282" s="82"/>
      <c r="BB282" s="82"/>
      <c r="BC282" s="82"/>
      <c r="BD282" s="82"/>
      <c r="BE282" s="82"/>
      <c r="BF282" s="82"/>
      <c r="BG282" s="82"/>
      <c r="BH282" s="82"/>
      <c r="BI282" s="82"/>
      <c r="BJ282" s="82"/>
      <c r="BK282" s="82"/>
      <c r="BL282" s="82"/>
      <c r="BM282" s="82"/>
      <c r="BN282" s="82"/>
      <c r="BO282" s="82"/>
      <c r="BP282" s="82"/>
      <c r="BQ282" s="82"/>
      <c r="BR282" s="82"/>
      <c r="BS282" s="82"/>
      <c r="BT282" s="82"/>
      <c r="BU282" s="82"/>
      <c r="BV282" s="82"/>
      <c r="BW282" s="82"/>
      <c r="BX282" s="80"/>
      <c r="BY282" s="80"/>
      <c r="BZ282" s="84"/>
      <c r="CA282" s="84"/>
      <c r="CD282" s="141"/>
    </row>
    <row r="283" spans="2:82" s="150" customFormat="1" ht="12.75" customHeight="1" x14ac:dyDescent="0.2">
      <c r="B283" s="217">
        <f t="shared" si="4"/>
        <v>42822</v>
      </c>
      <c r="C283" s="222">
        <v>0.27190431700000001</v>
      </c>
      <c r="D283" s="222">
        <v>0.27080674999999998</v>
      </c>
      <c r="E283" s="222">
        <v>0</v>
      </c>
      <c r="F283" s="222">
        <v>0</v>
      </c>
      <c r="G283" s="222">
        <v>0</v>
      </c>
      <c r="H283" s="222">
        <v>0</v>
      </c>
      <c r="I283" s="222">
        <v>0.17990151560000001</v>
      </c>
      <c r="J283" s="222">
        <v>0.17863589769999999</v>
      </c>
      <c r="K283" s="222">
        <v>0.55785289790000003</v>
      </c>
      <c r="L283" s="222">
        <v>0.55541958650000001</v>
      </c>
      <c r="M283" s="222">
        <v>0.2914625918</v>
      </c>
      <c r="N283" s="222">
        <v>0.2914625918</v>
      </c>
      <c r="O283" s="222">
        <v>5.0354179999999998E-3</v>
      </c>
      <c r="P283" s="222">
        <v>5.0293315999999999E-3</v>
      </c>
      <c r="Q283" s="222">
        <v>0</v>
      </c>
      <c r="R283" s="222">
        <v>0</v>
      </c>
      <c r="S283" s="222">
        <v>0</v>
      </c>
      <c r="T283" s="222">
        <v>0</v>
      </c>
      <c r="U283" s="222">
        <v>1.3737224999999999E-3</v>
      </c>
      <c r="V283" s="222">
        <v>1.3695038000000001E-3</v>
      </c>
      <c r="W283" s="222">
        <v>6.8935400999999997E-3</v>
      </c>
      <c r="X283" s="222">
        <v>6.8733466999999996E-3</v>
      </c>
      <c r="Y283" s="222">
        <v>1.18879734E-2</v>
      </c>
      <c r="Z283" s="222">
        <v>1.18879734E-2</v>
      </c>
      <c r="AA283" s="222">
        <v>8.9499378999999997E-3</v>
      </c>
      <c r="AB283" s="222">
        <v>8.9499378999999997E-3</v>
      </c>
      <c r="AC283" s="222">
        <v>0</v>
      </c>
      <c r="AD283" s="222">
        <v>0</v>
      </c>
      <c r="AE283" s="222">
        <v>0</v>
      </c>
      <c r="AF283" s="222">
        <v>0</v>
      </c>
      <c r="AG283" s="222">
        <v>2.6145555999999999E-3</v>
      </c>
      <c r="AH283" s="222">
        <v>2.6145555999999999E-3</v>
      </c>
      <c r="AI283" s="222">
        <v>2.8775670900000001E-2</v>
      </c>
      <c r="AJ283" s="222">
        <v>2.8775670900000001E-2</v>
      </c>
      <c r="AK283" s="222">
        <v>7.5972508999999997E-3</v>
      </c>
      <c r="AL283" s="222">
        <v>7.5972508999999997E-3</v>
      </c>
      <c r="AM283" s="222">
        <v>131</v>
      </c>
      <c r="AN283" s="222">
        <v>121</v>
      </c>
      <c r="AO283" s="222" t="s">
        <v>250</v>
      </c>
      <c r="AP283" s="96"/>
      <c r="AQ283" s="67"/>
      <c r="AR283" s="82"/>
      <c r="AS283" s="82"/>
      <c r="AT283" s="80"/>
      <c r="AU283" s="82"/>
      <c r="AV283" s="82"/>
      <c r="AW283" s="82"/>
      <c r="AX283" s="82"/>
      <c r="AY283" s="82"/>
      <c r="AZ283" s="82"/>
      <c r="BA283" s="82"/>
      <c r="BB283" s="82"/>
      <c r="BC283" s="82"/>
      <c r="BD283" s="82"/>
      <c r="BE283" s="82"/>
      <c r="BF283" s="82"/>
      <c r="BG283" s="82"/>
      <c r="BH283" s="82"/>
      <c r="BI283" s="82"/>
      <c r="BJ283" s="82"/>
      <c r="BK283" s="82"/>
      <c r="BL283" s="82"/>
      <c r="BM283" s="82"/>
      <c r="BN283" s="82"/>
      <c r="BO283" s="82"/>
      <c r="BP283" s="82"/>
      <c r="BQ283" s="82"/>
      <c r="BR283" s="82"/>
      <c r="BS283" s="82"/>
      <c r="BT283" s="82"/>
      <c r="BU283" s="82"/>
      <c r="BV283" s="82"/>
      <c r="BW283" s="82"/>
      <c r="BX283" s="80"/>
      <c r="BY283" s="80"/>
      <c r="BZ283" s="84"/>
      <c r="CA283" s="84"/>
      <c r="CD283" s="141"/>
    </row>
    <row r="284" spans="2:82" s="150" customFormat="1" ht="12.75" customHeight="1" x14ac:dyDescent="0.2">
      <c r="B284" s="217">
        <f t="shared" si="4"/>
        <v>42823</v>
      </c>
      <c r="C284" s="222">
        <v>0.4632047104</v>
      </c>
      <c r="D284" s="222">
        <v>0.46289227840000002</v>
      </c>
      <c r="E284" s="222">
        <v>0</v>
      </c>
      <c r="F284" s="222">
        <v>0</v>
      </c>
      <c r="G284" s="222">
        <v>0</v>
      </c>
      <c r="H284" s="222">
        <v>0</v>
      </c>
      <c r="I284" s="222">
        <v>2.0047915900000001E-2</v>
      </c>
      <c r="J284" s="222">
        <v>1.96513548E-2</v>
      </c>
      <c r="K284" s="222">
        <v>0.67195610409999995</v>
      </c>
      <c r="L284" s="222">
        <v>0.67175416909999996</v>
      </c>
      <c r="M284" s="222">
        <v>1.2666535890999999</v>
      </c>
      <c r="N284" s="222">
        <v>1.2663309019</v>
      </c>
      <c r="O284" s="222">
        <v>2.5516912000000001E-3</v>
      </c>
      <c r="P284" s="222">
        <v>2.5374896000000002E-3</v>
      </c>
      <c r="Q284" s="222">
        <v>0</v>
      </c>
      <c r="R284" s="222">
        <v>0</v>
      </c>
      <c r="S284" s="222">
        <v>0</v>
      </c>
      <c r="T284" s="222">
        <v>0</v>
      </c>
      <c r="U284" s="222">
        <v>1.460733E-4</v>
      </c>
      <c r="V284" s="222">
        <v>1.418546E-4</v>
      </c>
      <c r="W284" s="222">
        <v>2.2275901999999998E-3</v>
      </c>
      <c r="X284" s="222">
        <v>2.2073968000000002E-3</v>
      </c>
      <c r="Y284" s="222">
        <v>8.0873313000000002E-3</v>
      </c>
      <c r="Z284" s="222">
        <v>8.0550624999999997E-3</v>
      </c>
      <c r="AA284" s="222">
        <v>6.6523509999999999E-3</v>
      </c>
      <c r="AB284" s="222">
        <v>6.6523509999999999E-3</v>
      </c>
      <c r="AC284" s="222">
        <v>0</v>
      </c>
      <c r="AD284" s="222">
        <v>0</v>
      </c>
      <c r="AE284" s="222">
        <v>0</v>
      </c>
      <c r="AF284" s="222">
        <v>0</v>
      </c>
      <c r="AG284" s="222">
        <v>8.7274900000000003E-4</v>
      </c>
      <c r="AH284" s="222">
        <v>8.7274900000000003E-4</v>
      </c>
      <c r="AI284" s="222">
        <v>8.6592053000000002E-3</v>
      </c>
      <c r="AJ284" s="222">
        <v>8.6592053000000002E-3</v>
      </c>
      <c r="AK284" s="222">
        <v>1.7864732800000001E-2</v>
      </c>
      <c r="AL284" s="222">
        <v>1.7864732800000001E-2</v>
      </c>
      <c r="AM284" s="222">
        <v>118</v>
      </c>
      <c r="AN284" s="222">
        <v>105</v>
      </c>
      <c r="AO284" s="222" t="s">
        <v>250</v>
      </c>
      <c r="AP284" s="96"/>
      <c r="AQ284" s="67"/>
      <c r="AR284" s="82"/>
      <c r="AS284" s="82"/>
      <c r="AT284" s="80"/>
      <c r="AU284" s="82"/>
      <c r="AV284" s="82"/>
      <c r="AW284" s="82"/>
      <c r="AX284" s="82"/>
      <c r="AY284" s="82"/>
      <c r="AZ284" s="82"/>
      <c r="BA284" s="82"/>
      <c r="BB284" s="82"/>
      <c r="BC284" s="82"/>
      <c r="BD284" s="82"/>
      <c r="BE284" s="82"/>
      <c r="BF284" s="82"/>
      <c r="BG284" s="82"/>
      <c r="BH284" s="82"/>
      <c r="BI284" s="82"/>
      <c r="BJ284" s="82"/>
      <c r="BK284" s="82"/>
      <c r="BL284" s="82"/>
      <c r="BM284" s="82"/>
      <c r="BN284" s="82"/>
      <c r="BO284" s="82"/>
      <c r="BP284" s="82"/>
      <c r="BQ284" s="82"/>
      <c r="BR284" s="82"/>
      <c r="BS284" s="82"/>
      <c r="BT284" s="82"/>
      <c r="BU284" s="82"/>
      <c r="BV284" s="82"/>
      <c r="BW284" s="82"/>
      <c r="BX284" s="80"/>
      <c r="BY284" s="80"/>
      <c r="BZ284" s="84"/>
      <c r="CA284" s="84"/>
      <c r="CD284" s="141"/>
    </row>
    <row r="285" spans="2:82" s="150" customFormat="1" ht="12.75" customHeight="1" x14ac:dyDescent="0.2">
      <c r="B285" s="217">
        <f t="shared" si="4"/>
        <v>42824</v>
      </c>
      <c r="C285" s="222">
        <v>0.78048583969999996</v>
      </c>
      <c r="D285" s="222">
        <v>0.78017138009999998</v>
      </c>
      <c r="E285" s="222">
        <v>0</v>
      </c>
      <c r="F285" s="222">
        <v>0</v>
      </c>
      <c r="G285" s="222">
        <v>0</v>
      </c>
      <c r="H285" s="222">
        <v>0</v>
      </c>
      <c r="I285" s="222">
        <v>1.3426104999999999E-3</v>
      </c>
      <c r="J285" s="222">
        <v>1.3426104999999999E-3</v>
      </c>
      <c r="K285" s="222">
        <v>3.0055176460999999</v>
      </c>
      <c r="L285" s="222">
        <v>3.0040940094000002</v>
      </c>
      <c r="M285" s="222">
        <v>0.69956282540000003</v>
      </c>
      <c r="N285" s="222">
        <v>0.69944988529999996</v>
      </c>
      <c r="O285" s="222">
        <v>9.5803798000000003E-3</v>
      </c>
      <c r="P285" s="222">
        <v>9.5742933999999995E-3</v>
      </c>
      <c r="Q285" s="222">
        <v>0</v>
      </c>
      <c r="R285" s="222">
        <v>0</v>
      </c>
      <c r="S285" s="222">
        <v>0</v>
      </c>
      <c r="T285" s="222">
        <v>0</v>
      </c>
      <c r="U285" s="222">
        <v>1.7033099999999999E-4</v>
      </c>
      <c r="V285" s="222">
        <v>1.7033099999999999E-4</v>
      </c>
      <c r="W285" s="222">
        <v>3.2736111700000001E-2</v>
      </c>
      <c r="X285" s="222">
        <v>3.2715918300000001E-2</v>
      </c>
      <c r="Y285" s="222">
        <v>1.16136899E-2</v>
      </c>
      <c r="Z285" s="222">
        <v>1.16056227E-2</v>
      </c>
      <c r="AA285" s="222">
        <v>5.2776029E-3</v>
      </c>
      <c r="AB285" s="222">
        <v>5.2776029E-3</v>
      </c>
      <c r="AC285" s="222">
        <v>0</v>
      </c>
      <c r="AD285" s="222">
        <v>0</v>
      </c>
      <c r="AE285" s="222">
        <v>0</v>
      </c>
      <c r="AF285" s="222">
        <v>0</v>
      </c>
      <c r="AG285" s="222">
        <v>3.5595501999999999E-3</v>
      </c>
      <c r="AH285" s="222">
        <v>3.5595501999999999E-3</v>
      </c>
      <c r="AI285" s="222">
        <v>0</v>
      </c>
      <c r="AJ285" s="222">
        <v>0</v>
      </c>
      <c r="AK285" s="222">
        <v>1.41790478E-2</v>
      </c>
      <c r="AL285" s="222">
        <v>1.41790478E-2</v>
      </c>
      <c r="AM285" s="222">
        <v>125</v>
      </c>
      <c r="AN285" s="222">
        <v>120</v>
      </c>
      <c r="AO285" s="222" t="s">
        <v>250</v>
      </c>
      <c r="AP285" s="96"/>
      <c r="AQ285" s="67"/>
      <c r="AR285" s="82"/>
      <c r="AS285" s="82"/>
      <c r="AT285" s="80"/>
      <c r="AU285" s="82"/>
      <c r="AV285" s="82"/>
      <c r="AW285" s="82"/>
      <c r="AX285" s="82"/>
      <c r="AY285" s="82"/>
      <c r="AZ285" s="82"/>
      <c r="BA285" s="82"/>
      <c r="BB285" s="82"/>
      <c r="BC285" s="82"/>
      <c r="BD285" s="82"/>
      <c r="BE285" s="82"/>
      <c r="BF285" s="82"/>
      <c r="BG285" s="82"/>
      <c r="BH285" s="82"/>
      <c r="BI285" s="82"/>
      <c r="BJ285" s="82"/>
      <c r="BK285" s="82"/>
      <c r="BL285" s="82"/>
      <c r="BM285" s="82"/>
      <c r="BN285" s="82"/>
      <c r="BO285" s="82"/>
      <c r="BP285" s="82"/>
      <c r="BQ285" s="82"/>
      <c r="BR285" s="82"/>
      <c r="BS285" s="82"/>
      <c r="BT285" s="82"/>
      <c r="BU285" s="82"/>
      <c r="BV285" s="82"/>
      <c r="BW285" s="82"/>
      <c r="BX285" s="80"/>
      <c r="BY285" s="80"/>
      <c r="BZ285" s="84"/>
      <c r="CA285" s="84"/>
      <c r="CD285" s="141"/>
    </row>
    <row r="286" spans="2:82" s="150" customFormat="1" ht="12.75" customHeight="1" x14ac:dyDescent="0.2">
      <c r="B286" s="217">
        <f t="shared" si="4"/>
        <v>42825</v>
      </c>
      <c r="C286" s="222">
        <v>0.2207239791</v>
      </c>
      <c r="D286" s="222">
        <v>0.22002810910000001</v>
      </c>
      <c r="E286" s="222">
        <v>0</v>
      </c>
      <c r="F286" s="222">
        <v>0</v>
      </c>
      <c r="G286" s="222">
        <v>0</v>
      </c>
      <c r="H286" s="222">
        <v>0</v>
      </c>
      <c r="I286" s="222">
        <v>3.3328019999999999E-4</v>
      </c>
      <c r="J286" s="222">
        <v>0</v>
      </c>
      <c r="K286" s="222">
        <v>0.6230825861</v>
      </c>
      <c r="L286" s="222">
        <v>0.62041705030000005</v>
      </c>
      <c r="M286" s="222">
        <v>0.37920802380000002</v>
      </c>
      <c r="N286" s="222">
        <v>0.37920802380000002</v>
      </c>
      <c r="O286" s="222">
        <v>1.0192056E-3</v>
      </c>
      <c r="P286" s="222">
        <v>1.015148E-3</v>
      </c>
      <c r="Q286" s="222">
        <v>0</v>
      </c>
      <c r="R286" s="222">
        <v>0</v>
      </c>
      <c r="S286" s="222">
        <v>0</v>
      </c>
      <c r="T286" s="222">
        <v>0</v>
      </c>
      <c r="U286" s="222">
        <v>4.2186999999999999E-6</v>
      </c>
      <c r="V286" s="222">
        <v>0</v>
      </c>
      <c r="W286" s="222">
        <v>2.7210677E-3</v>
      </c>
      <c r="X286" s="222">
        <v>2.710971E-3</v>
      </c>
      <c r="Y286" s="222">
        <v>1.8705735999999999E-3</v>
      </c>
      <c r="Z286" s="222">
        <v>1.8705735999999999E-3</v>
      </c>
      <c r="AA286" s="222">
        <v>1.2814244999999999E-3</v>
      </c>
      <c r="AB286" s="222">
        <v>1.2814244999999999E-3</v>
      </c>
      <c r="AC286" s="222">
        <v>0</v>
      </c>
      <c r="AD286" s="222">
        <v>0</v>
      </c>
      <c r="AE286" s="222">
        <v>0</v>
      </c>
      <c r="AF286" s="222">
        <v>0</v>
      </c>
      <c r="AG286" s="222">
        <v>0</v>
      </c>
      <c r="AH286" s="222">
        <v>0</v>
      </c>
      <c r="AI286" s="222">
        <v>3.5578341000000002E-3</v>
      </c>
      <c r="AJ286" s="222">
        <v>3.5578341000000002E-3</v>
      </c>
      <c r="AK286" s="222">
        <v>2.2527553000000001E-3</v>
      </c>
      <c r="AL286" s="222">
        <v>2.2527553000000001E-3</v>
      </c>
      <c r="AM286" s="222">
        <v>70</v>
      </c>
      <c r="AN286" s="222">
        <v>64</v>
      </c>
      <c r="AO286" s="222" t="s">
        <v>250</v>
      </c>
      <c r="AP286" s="96"/>
      <c r="AQ286" s="67"/>
      <c r="AR286" s="82"/>
      <c r="AS286" s="82"/>
      <c r="AT286" s="80"/>
      <c r="AU286" s="82"/>
      <c r="AV286" s="82"/>
      <c r="AW286" s="82"/>
      <c r="AX286" s="82"/>
      <c r="AY286" s="82"/>
      <c r="AZ286" s="82"/>
      <c r="BA286" s="82"/>
      <c r="BB286" s="82"/>
      <c r="BC286" s="82"/>
      <c r="BD286" s="82"/>
      <c r="BE286" s="82"/>
      <c r="BF286" s="82"/>
      <c r="BG286" s="82"/>
      <c r="BH286" s="82"/>
      <c r="BI286" s="82"/>
      <c r="BJ286" s="82"/>
      <c r="BK286" s="82"/>
      <c r="BL286" s="82"/>
      <c r="BM286" s="82"/>
      <c r="BN286" s="82"/>
      <c r="BO286" s="82"/>
      <c r="BP286" s="82"/>
      <c r="BQ286" s="82"/>
      <c r="BR286" s="82"/>
      <c r="BS286" s="82"/>
      <c r="BT286" s="82"/>
      <c r="BU286" s="82"/>
      <c r="BV286" s="82"/>
      <c r="BW286" s="82"/>
      <c r="BX286" s="80"/>
      <c r="BY286" s="80"/>
      <c r="BZ286" s="84"/>
      <c r="CA286" s="84"/>
      <c r="CD286" s="141"/>
    </row>
    <row r="287" spans="2:82" s="150" customFormat="1" ht="12.75" customHeight="1" x14ac:dyDescent="0.2">
      <c r="B287" s="217">
        <f t="shared" si="4"/>
        <v>42826</v>
      </c>
      <c r="C287" s="222">
        <v>8.1011024900000006E-2</v>
      </c>
      <c r="D287" s="222">
        <v>7.8184690099999996E-2</v>
      </c>
      <c r="E287" s="222">
        <v>0</v>
      </c>
      <c r="F287" s="222">
        <v>0</v>
      </c>
      <c r="G287" s="222">
        <v>0</v>
      </c>
      <c r="H287" s="222">
        <v>0</v>
      </c>
      <c r="I287" s="222">
        <v>7.9805115999999995E-2</v>
      </c>
      <c r="J287" s="222">
        <v>7.9805115999999995E-2</v>
      </c>
      <c r="K287" s="222">
        <v>0.19542232770000001</v>
      </c>
      <c r="L287" s="222">
        <v>0.19542232770000001</v>
      </c>
      <c r="M287" s="222">
        <v>1.33844277E-2</v>
      </c>
      <c r="N287" s="222">
        <v>2.1458672000000002E-3</v>
      </c>
      <c r="O287" s="222">
        <v>5.3990769999999997E-4</v>
      </c>
      <c r="P287" s="222">
        <v>4.5596709999999997E-4</v>
      </c>
      <c r="Q287" s="222">
        <v>0</v>
      </c>
      <c r="R287" s="222">
        <v>0</v>
      </c>
      <c r="S287" s="222">
        <v>0</v>
      </c>
      <c r="T287" s="222">
        <v>0</v>
      </c>
      <c r="U287" s="222">
        <v>3.2431449999999998E-4</v>
      </c>
      <c r="V287" s="222">
        <v>3.2431449999999998E-4</v>
      </c>
      <c r="W287" s="222">
        <v>1.4728600000000001E-3</v>
      </c>
      <c r="X287" s="222">
        <v>1.4728600000000001E-3</v>
      </c>
      <c r="Y287" s="222">
        <v>3.4991329999999998E-4</v>
      </c>
      <c r="Z287" s="222">
        <v>1.6134399999999999E-5</v>
      </c>
      <c r="AA287" s="222">
        <v>1.47517256E-2</v>
      </c>
      <c r="AB287" s="222">
        <v>1.47517256E-2</v>
      </c>
      <c r="AC287" s="222">
        <v>0</v>
      </c>
      <c r="AD287" s="222">
        <v>0</v>
      </c>
      <c r="AE287" s="222">
        <v>0</v>
      </c>
      <c r="AF287" s="222">
        <v>0</v>
      </c>
      <c r="AG287" s="222">
        <v>5.0840922999999998E-3</v>
      </c>
      <c r="AH287" s="222">
        <v>5.0840922999999998E-3</v>
      </c>
      <c r="AI287" s="222">
        <v>3.8397851400000002E-2</v>
      </c>
      <c r="AJ287" s="222">
        <v>3.8397851400000002E-2</v>
      </c>
      <c r="AK287" s="222">
        <v>1.8256998699999999E-2</v>
      </c>
      <c r="AL287" s="222">
        <v>1.8256998699999999E-2</v>
      </c>
      <c r="AM287" s="222">
        <v>44</v>
      </c>
      <c r="AN287" s="222">
        <v>41</v>
      </c>
      <c r="AO287" s="222" t="s">
        <v>250</v>
      </c>
      <c r="AP287" s="96"/>
      <c r="AQ287" s="67"/>
      <c r="AR287" s="82"/>
      <c r="AS287" s="82"/>
      <c r="AT287" s="80"/>
      <c r="AU287" s="82"/>
      <c r="AV287" s="82"/>
      <c r="AW287" s="82"/>
      <c r="AX287" s="82"/>
      <c r="AY287" s="82"/>
      <c r="AZ287" s="82"/>
      <c r="BA287" s="82"/>
      <c r="BB287" s="82"/>
      <c r="BC287" s="82"/>
      <c r="BD287" s="82"/>
      <c r="BE287" s="82"/>
      <c r="BF287" s="82"/>
      <c r="BG287" s="82"/>
      <c r="BH287" s="82"/>
      <c r="BI287" s="82"/>
      <c r="BJ287" s="82"/>
      <c r="BK287" s="82"/>
      <c r="BL287" s="82"/>
      <c r="BM287" s="82"/>
      <c r="BN287" s="82"/>
      <c r="BO287" s="82"/>
      <c r="BP287" s="82"/>
      <c r="BQ287" s="82"/>
      <c r="BR287" s="82"/>
      <c r="BS287" s="82"/>
      <c r="BT287" s="82"/>
      <c r="BU287" s="82"/>
      <c r="BV287" s="82"/>
      <c r="BW287" s="82"/>
      <c r="BX287" s="80"/>
      <c r="BY287" s="80"/>
      <c r="BZ287" s="84"/>
      <c r="CA287" s="84"/>
      <c r="CD287" s="141"/>
    </row>
    <row r="288" spans="2:82" s="150" customFormat="1" ht="12.75" customHeight="1" x14ac:dyDescent="0.2">
      <c r="B288" s="217">
        <f t="shared" si="4"/>
        <v>42827</v>
      </c>
      <c r="C288" s="222">
        <v>0.47566344980000003</v>
      </c>
      <c r="D288" s="222">
        <v>0.47566344980000003</v>
      </c>
      <c r="E288" s="222">
        <v>0</v>
      </c>
      <c r="F288" s="222">
        <v>0</v>
      </c>
      <c r="G288" s="222">
        <v>0</v>
      </c>
      <c r="H288" s="222">
        <v>0</v>
      </c>
      <c r="I288" s="222">
        <v>0.13183190419999999</v>
      </c>
      <c r="J288" s="222">
        <v>0.13183190419999999</v>
      </c>
      <c r="K288" s="222">
        <v>9.0874339799999995E-2</v>
      </c>
      <c r="L288" s="222">
        <v>9.0874339799999995E-2</v>
      </c>
      <c r="M288" s="222">
        <v>1.5667151353</v>
      </c>
      <c r="N288" s="222">
        <v>1.5667151353</v>
      </c>
      <c r="O288" s="222">
        <v>9.2299089000000001E-3</v>
      </c>
      <c r="P288" s="222">
        <v>9.2299089000000001E-3</v>
      </c>
      <c r="Q288" s="222">
        <v>0</v>
      </c>
      <c r="R288" s="222">
        <v>0</v>
      </c>
      <c r="S288" s="222">
        <v>0</v>
      </c>
      <c r="T288" s="222">
        <v>0</v>
      </c>
      <c r="U288" s="222">
        <v>4.7518676000000001E-3</v>
      </c>
      <c r="V288" s="222">
        <v>4.7518676000000001E-3</v>
      </c>
      <c r="W288" s="222">
        <v>1.3453887999999999E-3</v>
      </c>
      <c r="X288" s="222">
        <v>1.3453887999999999E-3</v>
      </c>
      <c r="Y288" s="222">
        <v>2.6539958299999999E-2</v>
      </c>
      <c r="Z288" s="222">
        <v>2.6539958299999999E-2</v>
      </c>
      <c r="AA288" s="222">
        <v>3.0309381600000001E-2</v>
      </c>
      <c r="AB288" s="222">
        <v>3.0309381600000001E-2</v>
      </c>
      <c r="AC288" s="222">
        <v>0</v>
      </c>
      <c r="AD288" s="222">
        <v>0</v>
      </c>
      <c r="AE288" s="222">
        <v>0</v>
      </c>
      <c r="AF288" s="222">
        <v>0</v>
      </c>
      <c r="AG288" s="222">
        <v>9.4103960999999993E-3</v>
      </c>
      <c r="AH288" s="222">
        <v>9.4103960999999993E-3</v>
      </c>
      <c r="AI288" s="222">
        <v>1.2952838E-2</v>
      </c>
      <c r="AJ288" s="222">
        <v>1.2952838E-2</v>
      </c>
      <c r="AK288" s="222">
        <v>9.2177423199999997E-2</v>
      </c>
      <c r="AL288" s="222">
        <v>9.2177423199999997E-2</v>
      </c>
      <c r="AM288" s="222">
        <v>56</v>
      </c>
      <c r="AN288" s="222">
        <v>53</v>
      </c>
      <c r="AO288" s="222" t="s">
        <v>250</v>
      </c>
      <c r="AP288" s="96"/>
      <c r="AQ288" s="67"/>
      <c r="AR288" s="82"/>
      <c r="AS288" s="82"/>
      <c r="AT288" s="80"/>
      <c r="AU288" s="82"/>
      <c r="AV288" s="82"/>
      <c r="AW288" s="82"/>
      <c r="AX288" s="82"/>
      <c r="AY288" s="82"/>
      <c r="AZ288" s="82"/>
      <c r="BA288" s="82"/>
      <c r="BB288" s="82"/>
      <c r="BC288" s="82"/>
      <c r="BD288" s="82"/>
      <c r="BE288" s="82"/>
      <c r="BF288" s="82"/>
      <c r="BG288" s="82"/>
      <c r="BH288" s="82"/>
      <c r="BI288" s="82"/>
      <c r="BJ288" s="82"/>
      <c r="BK288" s="82"/>
      <c r="BL288" s="82"/>
      <c r="BM288" s="82"/>
      <c r="BN288" s="82"/>
      <c r="BO288" s="82"/>
      <c r="BP288" s="82"/>
      <c r="BQ288" s="82"/>
      <c r="BR288" s="82"/>
      <c r="BS288" s="82"/>
      <c r="BT288" s="82"/>
      <c r="BU288" s="82"/>
      <c r="BV288" s="82"/>
      <c r="BW288" s="82"/>
      <c r="BX288" s="80"/>
      <c r="BY288" s="80"/>
      <c r="BZ288" s="84"/>
      <c r="CA288" s="84"/>
      <c r="CD288" s="141"/>
    </row>
    <row r="289" spans="2:82" s="150" customFormat="1" ht="12.75" customHeight="1" x14ac:dyDescent="0.2">
      <c r="B289" s="217">
        <f t="shared" si="4"/>
        <v>42828</v>
      </c>
      <c r="C289" s="222">
        <v>0.1115247379</v>
      </c>
      <c r="D289" s="222">
        <v>0.11103580289999999</v>
      </c>
      <c r="E289" s="222">
        <v>0</v>
      </c>
      <c r="F289" s="222">
        <v>0</v>
      </c>
      <c r="G289" s="222">
        <v>0</v>
      </c>
      <c r="H289" s="222">
        <v>0</v>
      </c>
      <c r="I289" s="222">
        <v>1.8239135399999998E-2</v>
      </c>
      <c r="J289" s="222">
        <v>1.8239135399999998E-2</v>
      </c>
      <c r="K289" s="222">
        <v>0.29423624450000002</v>
      </c>
      <c r="L289" s="222">
        <v>0.29180293140000002</v>
      </c>
      <c r="M289" s="222">
        <v>0.1734953404</v>
      </c>
      <c r="N289" s="222">
        <v>0.1734953404</v>
      </c>
      <c r="O289" s="222">
        <v>3.2394455999999999E-3</v>
      </c>
      <c r="P289" s="222">
        <v>3.2374168000000002E-3</v>
      </c>
      <c r="Q289" s="222">
        <v>0</v>
      </c>
      <c r="R289" s="222">
        <v>0</v>
      </c>
      <c r="S289" s="222">
        <v>0</v>
      </c>
      <c r="T289" s="222">
        <v>0</v>
      </c>
      <c r="U289" s="222">
        <v>2.8845530000000001E-4</v>
      </c>
      <c r="V289" s="222">
        <v>2.8845530000000001E-4</v>
      </c>
      <c r="W289" s="222">
        <v>9.7155750000000006E-3</v>
      </c>
      <c r="X289" s="222">
        <v>9.7054783000000006E-3</v>
      </c>
      <c r="Y289" s="222">
        <v>4.5670227999999998E-3</v>
      </c>
      <c r="Z289" s="222">
        <v>4.5670227999999998E-3</v>
      </c>
      <c r="AA289" s="222">
        <v>3.5516229999999998E-3</v>
      </c>
      <c r="AB289" s="222">
        <v>3.5516229999999998E-3</v>
      </c>
      <c r="AC289" s="222">
        <v>0</v>
      </c>
      <c r="AD289" s="222">
        <v>0</v>
      </c>
      <c r="AE289" s="222">
        <v>0</v>
      </c>
      <c r="AF289" s="222">
        <v>0</v>
      </c>
      <c r="AG289" s="222">
        <v>0</v>
      </c>
      <c r="AH289" s="222">
        <v>0</v>
      </c>
      <c r="AI289" s="222">
        <v>0</v>
      </c>
      <c r="AJ289" s="222">
        <v>0</v>
      </c>
      <c r="AK289" s="222">
        <v>1.41225775E-2</v>
      </c>
      <c r="AL289" s="222">
        <v>1.41225775E-2</v>
      </c>
      <c r="AM289" s="222">
        <v>149</v>
      </c>
      <c r="AN289" s="222">
        <v>142</v>
      </c>
      <c r="AO289" s="222" t="s">
        <v>250</v>
      </c>
      <c r="AP289" s="96"/>
      <c r="AQ289" s="67"/>
      <c r="AR289" s="82"/>
      <c r="AS289" s="82"/>
      <c r="AT289" s="80"/>
      <c r="AU289" s="82"/>
      <c r="AV289" s="82"/>
      <c r="AW289" s="82"/>
      <c r="AX289" s="82"/>
      <c r="AY289" s="82"/>
      <c r="AZ289" s="82"/>
      <c r="BA289" s="82"/>
      <c r="BB289" s="82"/>
      <c r="BC289" s="82"/>
      <c r="BD289" s="82"/>
      <c r="BE289" s="82"/>
      <c r="BF289" s="82"/>
      <c r="BG289" s="82"/>
      <c r="BH289" s="82"/>
      <c r="BI289" s="82"/>
      <c r="BJ289" s="82"/>
      <c r="BK289" s="82"/>
      <c r="BL289" s="82"/>
      <c r="BM289" s="82"/>
      <c r="BN289" s="82"/>
      <c r="BO289" s="82"/>
      <c r="BP289" s="82"/>
      <c r="BQ289" s="82"/>
      <c r="BR289" s="82"/>
      <c r="BS289" s="82"/>
      <c r="BT289" s="82"/>
      <c r="BU289" s="82"/>
      <c r="BV289" s="82"/>
      <c r="BW289" s="82"/>
      <c r="BX289" s="80"/>
      <c r="BY289" s="80"/>
      <c r="BZ289" s="84"/>
      <c r="CA289" s="84"/>
      <c r="CD289" s="141"/>
    </row>
    <row r="290" spans="2:82" s="150" customFormat="1" ht="12.75" customHeight="1" x14ac:dyDescent="0.2">
      <c r="B290" s="217">
        <f t="shared" si="4"/>
        <v>42829</v>
      </c>
      <c r="C290" s="222">
        <v>0.34296671379999999</v>
      </c>
      <c r="D290" s="222">
        <v>0.34222621120000002</v>
      </c>
      <c r="E290" s="222">
        <v>0</v>
      </c>
      <c r="F290" s="222">
        <v>0</v>
      </c>
      <c r="G290" s="222">
        <v>0</v>
      </c>
      <c r="H290" s="222">
        <v>0</v>
      </c>
      <c r="I290" s="222">
        <v>2.6282672000000002E-3</v>
      </c>
      <c r="J290" s="222">
        <v>1.8562394999999999E-3</v>
      </c>
      <c r="K290" s="222">
        <v>1.1453308967</v>
      </c>
      <c r="L290" s="222">
        <v>1.1453308967</v>
      </c>
      <c r="M290" s="222">
        <v>0.44363205249999998</v>
      </c>
      <c r="N290" s="222">
        <v>0.44216383040000001</v>
      </c>
      <c r="O290" s="222">
        <v>1.7609762999999999E-3</v>
      </c>
      <c r="P290" s="222">
        <v>1.7548899E-3</v>
      </c>
      <c r="Q290" s="222">
        <v>0</v>
      </c>
      <c r="R290" s="222">
        <v>0</v>
      </c>
      <c r="S290" s="222">
        <v>0</v>
      </c>
      <c r="T290" s="222">
        <v>0</v>
      </c>
      <c r="U290" s="222">
        <v>2.9530899999999999E-5</v>
      </c>
      <c r="V290" s="222">
        <v>2.1093500000000001E-5</v>
      </c>
      <c r="W290" s="222">
        <v>5.4711637E-3</v>
      </c>
      <c r="X290" s="222">
        <v>5.4711637E-3</v>
      </c>
      <c r="Y290" s="222">
        <v>2.5744334999999998E-3</v>
      </c>
      <c r="Z290" s="222">
        <v>2.5663663000000001E-3</v>
      </c>
      <c r="AA290" s="222">
        <v>4.2660051999999999E-3</v>
      </c>
      <c r="AB290" s="222">
        <v>4.2660051999999999E-3</v>
      </c>
      <c r="AC290" s="222">
        <v>0</v>
      </c>
      <c r="AD290" s="222">
        <v>0</v>
      </c>
      <c r="AE290" s="222">
        <v>0</v>
      </c>
      <c r="AF290" s="222">
        <v>0</v>
      </c>
      <c r="AG290" s="222">
        <v>0</v>
      </c>
      <c r="AH290" s="222">
        <v>0</v>
      </c>
      <c r="AI290" s="222">
        <v>3.9124819999999998E-4</v>
      </c>
      <c r="AJ290" s="222">
        <v>3.9124819999999998E-4</v>
      </c>
      <c r="AK290" s="222">
        <v>1.6650624700000002E-2</v>
      </c>
      <c r="AL290" s="222">
        <v>1.6650624700000002E-2</v>
      </c>
      <c r="AM290" s="222">
        <v>91</v>
      </c>
      <c r="AN290" s="222">
        <v>90</v>
      </c>
      <c r="AO290" s="222" t="s">
        <v>250</v>
      </c>
      <c r="AP290" s="96"/>
      <c r="AQ290" s="67"/>
      <c r="AR290" s="82"/>
      <c r="AS290" s="82"/>
      <c r="AT290" s="80"/>
      <c r="AU290" s="82"/>
      <c r="AV290" s="82"/>
      <c r="AW290" s="82"/>
      <c r="AX290" s="82"/>
      <c r="AY290" s="82"/>
      <c r="AZ290" s="82"/>
      <c r="BA290" s="82"/>
      <c r="BB290" s="82"/>
      <c r="BC290" s="82"/>
      <c r="BD290" s="82"/>
      <c r="BE290" s="82"/>
      <c r="BF290" s="82"/>
      <c r="BG290" s="82"/>
      <c r="BH290" s="82"/>
      <c r="BI290" s="82"/>
      <c r="BJ290" s="82"/>
      <c r="BK290" s="82"/>
      <c r="BL290" s="82"/>
      <c r="BM290" s="82"/>
      <c r="BN290" s="82"/>
      <c r="BO290" s="82"/>
      <c r="BP290" s="82"/>
      <c r="BQ290" s="82"/>
      <c r="BR290" s="82"/>
      <c r="BS290" s="82"/>
      <c r="BT290" s="82"/>
      <c r="BU290" s="82"/>
      <c r="BV290" s="82"/>
      <c r="BW290" s="82"/>
      <c r="BX290" s="80"/>
      <c r="BY290" s="80"/>
      <c r="BZ290" s="84"/>
      <c r="CA290" s="84"/>
      <c r="CD290" s="141"/>
    </row>
    <row r="291" spans="2:82" s="150" customFormat="1" ht="12.75" customHeight="1" x14ac:dyDescent="0.2">
      <c r="B291" s="217">
        <f t="shared" si="4"/>
        <v>42830</v>
      </c>
      <c r="C291" s="222">
        <v>0.10313778129999999</v>
      </c>
      <c r="D291" s="222">
        <v>0.1023972794</v>
      </c>
      <c r="E291" s="222">
        <v>0</v>
      </c>
      <c r="F291" s="222">
        <v>0</v>
      </c>
      <c r="G291" s="222">
        <v>0</v>
      </c>
      <c r="H291" s="222">
        <v>0</v>
      </c>
      <c r="I291" s="222">
        <v>2.5493731700000001E-2</v>
      </c>
      <c r="J291" s="222">
        <v>2.4261865399999999E-2</v>
      </c>
      <c r="K291" s="222">
        <v>0.35698112920000002</v>
      </c>
      <c r="L291" s="222">
        <v>0.35634503540000001</v>
      </c>
      <c r="M291" s="222">
        <v>7.6140829500000007E-2</v>
      </c>
      <c r="N291" s="222">
        <v>7.6060157700000006E-2</v>
      </c>
      <c r="O291" s="222">
        <v>1.8859996E-3</v>
      </c>
      <c r="P291" s="222">
        <v>1.8778843999999999E-3</v>
      </c>
      <c r="Q291" s="222">
        <v>0</v>
      </c>
      <c r="R291" s="222">
        <v>0</v>
      </c>
      <c r="S291" s="222">
        <v>0</v>
      </c>
      <c r="T291" s="222">
        <v>0</v>
      </c>
      <c r="U291" s="222">
        <v>5.5687170000000004E-4</v>
      </c>
      <c r="V291" s="222">
        <v>5.4843429999999998E-4</v>
      </c>
      <c r="W291" s="222">
        <v>7.5182751000000001E-3</v>
      </c>
      <c r="X291" s="222">
        <v>7.5081784E-3</v>
      </c>
      <c r="Y291" s="222">
        <v>4.2755970000000001E-4</v>
      </c>
      <c r="Z291" s="222">
        <v>4.194925E-4</v>
      </c>
      <c r="AA291" s="222">
        <v>2.3939538000000002E-3</v>
      </c>
      <c r="AB291" s="222">
        <v>2.3939538000000002E-3</v>
      </c>
      <c r="AC291" s="222">
        <v>0</v>
      </c>
      <c r="AD291" s="222">
        <v>0</v>
      </c>
      <c r="AE291" s="222">
        <v>0</v>
      </c>
      <c r="AF291" s="222">
        <v>0</v>
      </c>
      <c r="AG291" s="222">
        <v>0</v>
      </c>
      <c r="AH291" s="222">
        <v>0</v>
      </c>
      <c r="AI291" s="222">
        <v>0</v>
      </c>
      <c r="AJ291" s="222">
        <v>0</v>
      </c>
      <c r="AK291" s="222">
        <v>9.5192525000000004E-3</v>
      </c>
      <c r="AL291" s="222">
        <v>9.5192525000000004E-3</v>
      </c>
      <c r="AM291" s="222">
        <v>103</v>
      </c>
      <c r="AN291" s="222">
        <v>101</v>
      </c>
      <c r="AO291" s="222" t="s">
        <v>250</v>
      </c>
      <c r="AP291" s="96"/>
      <c r="AQ291" s="67"/>
      <c r="AR291" s="82"/>
      <c r="AS291" s="82"/>
      <c r="AT291" s="80"/>
      <c r="AU291" s="82"/>
      <c r="AV291" s="82"/>
      <c r="AW291" s="82"/>
      <c r="AX291" s="82"/>
      <c r="AY291" s="82"/>
      <c r="AZ291" s="82"/>
      <c r="BA291" s="82"/>
      <c r="BB291" s="82"/>
      <c r="BC291" s="82"/>
      <c r="BD291" s="82"/>
      <c r="BE291" s="82"/>
      <c r="BF291" s="82"/>
      <c r="BG291" s="82"/>
      <c r="BH291" s="82"/>
      <c r="BI291" s="82"/>
      <c r="BJ291" s="82"/>
      <c r="BK291" s="82"/>
      <c r="BL291" s="82"/>
      <c r="BM291" s="82"/>
      <c r="BN291" s="82"/>
      <c r="BO291" s="82"/>
      <c r="BP291" s="82"/>
      <c r="BQ291" s="82"/>
      <c r="BR291" s="82"/>
      <c r="BS291" s="82"/>
      <c r="BT291" s="82"/>
      <c r="BU291" s="82"/>
      <c r="BV291" s="82"/>
      <c r="BW291" s="82"/>
      <c r="BX291" s="80"/>
      <c r="BY291" s="80"/>
      <c r="BZ291" s="84"/>
      <c r="CA291" s="84"/>
      <c r="CD291" s="141"/>
    </row>
    <row r="292" spans="2:82" s="150" customFormat="1" ht="12.75" customHeight="1" x14ac:dyDescent="0.2">
      <c r="B292" s="217">
        <f t="shared" si="4"/>
        <v>42831</v>
      </c>
      <c r="C292" s="222">
        <v>0.99927735370000004</v>
      </c>
      <c r="D292" s="222">
        <v>0.99921649030000004</v>
      </c>
      <c r="E292" s="222">
        <v>0</v>
      </c>
      <c r="F292" s="222">
        <v>0</v>
      </c>
      <c r="G292" s="222">
        <v>1.1852259096</v>
      </c>
      <c r="H292" s="222">
        <v>1.1852259096</v>
      </c>
      <c r="I292" s="222">
        <v>0.44506860459999997</v>
      </c>
      <c r="J292" s="222">
        <v>0.44498422999999998</v>
      </c>
      <c r="K292" s="222">
        <v>8.0898790700000001E-2</v>
      </c>
      <c r="L292" s="222">
        <v>8.0898790700000001E-2</v>
      </c>
      <c r="M292" s="222">
        <v>2.8951860636000002</v>
      </c>
      <c r="N292" s="222">
        <v>2.8951053918</v>
      </c>
      <c r="O292" s="222">
        <v>9.6967809000000002E-3</v>
      </c>
      <c r="P292" s="222">
        <v>9.6906944999999994E-3</v>
      </c>
      <c r="Q292" s="222">
        <v>0</v>
      </c>
      <c r="R292" s="222">
        <v>0</v>
      </c>
      <c r="S292" s="222">
        <v>1.1025358400000001E-2</v>
      </c>
      <c r="T292" s="222">
        <v>1.1025358400000001E-2</v>
      </c>
      <c r="U292" s="222">
        <v>8.1405594000000005E-3</v>
      </c>
      <c r="V292" s="222">
        <v>8.1321220000000003E-3</v>
      </c>
      <c r="W292" s="222">
        <v>2.7589305999999999E-3</v>
      </c>
      <c r="X292" s="222">
        <v>2.7589305999999999E-3</v>
      </c>
      <c r="Y292" s="222">
        <v>1.92744696E-2</v>
      </c>
      <c r="Z292" s="222">
        <v>1.92664024E-2</v>
      </c>
      <c r="AA292" s="222">
        <v>0</v>
      </c>
      <c r="AB292" s="222">
        <v>0</v>
      </c>
      <c r="AC292" s="222">
        <v>0</v>
      </c>
      <c r="AD292" s="222">
        <v>0</v>
      </c>
      <c r="AE292" s="222">
        <v>0</v>
      </c>
      <c r="AF292" s="222">
        <v>0</v>
      </c>
      <c r="AG292" s="222">
        <v>0</v>
      </c>
      <c r="AH292" s="222">
        <v>0</v>
      </c>
      <c r="AI292" s="222">
        <v>0</v>
      </c>
      <c r="AJ292" s="222">
        <v>0</v>
      </c>
      <c r="AK292" s="222">
        <v>0</v>
      </c>
      <c r="AL292" s="222">
        <v>0</v>
      </c>
      <c r="AM292" s="222">
        <v>143</v>
      </c>
      <c r="AN292" s="222">
        <v>128</v>
      </c>
      <c r="AO292" s="222" t="s">
        <v>250</v>
      </c>
      <c r="AP292" s="96"/>
      <c r="AQ292" s="67"/>
      <c r="AR292" s="82"/>
      <c r="AS292" s="82"/>
      <c r="AT292" s="80"/>
      <c r="AU292" s="82"/>
      <c r="AV292" s="82"/>
      <c r="AW292" s="82"/>
      <c r="AX292" s="82"/>
      <c r="AY292" s="82"/>
      <c r="AZ292" s="82"/>
      <c r="BA292" s="82"/>
      <c r="BB292" s="82"/>
      <c r="BC292" s="82"/>
      <c r="BD292" s="82"/>
      <c r="BE292" s="82"/>
      <c r="BF292" s="82"/>
      <c r="BG292" s="82"/>
      <c r="BH292" s="82"/>
      <c r="BI292" s="82"/>
      <c r="BJ292" s="82"/>
      <c r="BK292" s="82"/>
      <c r="BL292" s="82"/>
      <c r="BM292" s="82"/>
      <c r="BN292" s="82"/>
      <c r="BO292" s="82"/>
      <c r="BP292" s="82"/>
      <c r="BQ292" s="82"/>
      <c r="BR292" s="82"/>
      <c r="BS292" s="82"/>
      <c r="BT292" s="82"/>
      <c r="BU292" s="82"/>
      <c r="BV292" s="82"/>
      <c r="BW292" s="82"/>
      <c r="BX292" s="80"/>
      <c r="BY292" s="80"/>
      <c r="BZ292" s="84"/>
      <c r="CA292" s="84"/>
      <c r="CD292" s="141"/>
    </row>
    <row r="293" spans="2:82" s="150" customFormat="1" ht="12.75" customHeight="1" x14ac:dyDescent="0.2">
      <c r="B293" s="217">
        <f t="shared" si="4"/>
        <v>42832</v>
      </c>
      <c r="C293" s="222">
        <v>4.60205266E-2</v>
      </c>
      <c r="D293" s="222">
        <v>4.59900949E-2</v>
      </c>
      <c r="E293" s="222">
        <v>0</v>
      </c>
      <c r="F293" s="222">
        <v>0</v>
      </c>
      <c r="G293" s="222">
        <v>0</v>
      </c>
      <c r="H293" s="222">
        <v>0</v>
      </c>
      <c r="I293" s="222">
        <v>3.74095869E-2</v>
      </c>
      <c r="J293" s="222">
        <v>3.74095869E-2</v>
      </c>
      <c r="K293" s="222">
        <v>7.2677667000000001E-2</v>
      </c>
      <c r="L293" s="222">
        <v>7.2677667000000001E-2</v>
      </c>
      <c r="M293" s="222">
        <v>5.3390555899999997E-2</v>
      </c>
      <c r="N293" s="222">
        <v>5.3269548299999997E-2</v>
      </c>
      <c r="O293" s="222">
        <v>3.7938099999999998E-4</v>
      </c>
      <c r="P293" s="222">
        <v>3.7532340000000003E-4</v>
      </c>
      <c r="Q293" s="222">
        <v>0</v>
      </c>
      <c r="R293" s="222">
        <v>0</v>
      </c>
      <c r="S293" s="222">
        <v>0</v>
      </c>
      <c r="T293" s="222">
        <v>0</v>
      </c>
      <c r="U293" s="222">
        <v>1.8351439999999999E-4</v>
      </c>
      <c r="V293" s="222">
        <v>1.8351439999999999E-4</v>
      </c>
      <c r="W293" s="222">
        <v>9.9200330000000008E-4</v>
      </c>
      <c r="X293" s="222">
        <v>9.9200330000000008E-4</v>
      </c>
      <c r="Y293" s="222">
        <v>3.6503929999999999E-4</v>
      </c>
      <c r="Z293" s="222">
        <v>3.4890490000000001E-4</v>
      </c>
      <c r="AA293" s="222">
        <v>2.4013081E-3</v>
      </c>
      <c r="AB293" s="222">
        <v>2.4013081E-3</v>
      </c>
      <c r="AC293" s="222">
        <v>0</v>
      </c>
      <c r="AD293" s="222">
        <v>0</v>
      </c>
      <c r="AE293" s="222">
        <v>0</v>
      </c>
      <c r="AF293" s="222">
        <v>0</v>
      </c>
      <c r="AG293" s="222">
        <v>0</v>
      </c>
      <c r="AH293" s="222">
        <v>0</v>
      </c>
      <c r="AI293" s="222">
        <v>0</v>
      </c>
      <c r="AJ293" s="222">
        <v>0</v>
      </c>
      <c r="AK293" s="222">
        <v>9.5484960000000001E-3</v>
      </c>
      <c r="AL293" s="222">
        <v>9.5484960000000001E-3</v>
      </c>
      <c r="AM293" s="222">
        <v>56</v>
      </c>
      <c r="AN293" s="222">
        <v>56</v>
      </c>
      <c r="AO293" s="222" t="s">
        <v>250</v>
      </c>
      <c r="AP293" s="96"/>
      <c r="AQ293" s="67"/>
      <c r="AR293" s="82"/>
      <c r="AS293" s="82"/>
      <c r="AT293" s="80"/>
      <c r="AU293" s="82"/>
      <c r="AV293" s="82"/>
      <c r="AW293" s="82"/>
      <c r="AX293" s="82"/>
      <c r="AY293" s="82"/>
      <c r="AZ293" s="82"/>
      <c r="BA293" s="82"/>
      <c r="BB293" s="82"/>
      <c r="BC293" s="82"/>
      <c r="BD293" s="82"/>
      <c r="BE293" s="82"/>
      <c r="BF293" s="82"/>
      <c r="BG293" s="82"/>
      <c r="BH293" s="82"/>
      <c r="BI293" s="82"/>
      <c r="BJ293" s="82"/>
      <c r="BK293" s="82"/>
      <c r="BL293" s="82"/>
      <c r="BM293" s="82"/>
      <c r="BN293" s="82"/>
      <c r="BO293" s="82"/>
      <c r="BP293" s="82"/>
      <c r="BQ293" s="82"/>
      <c r="BR293" s="82"/>
      <c r="BS293" s="82"/>
      <c r="BT293" s="82"/>
      <c r="BU293" s="82"/>
      <c r="BV293" s="82"/>
      <c r="BW293" s="82"/>
      <c r="BX293" s="80"/>
      <c r="BY293" s="80"/>
      <c r="BZ293" s="84"/>
      <c r="CA293" s="84"/>
      <c r="CD293" s="141"/>
    </row>
    <row r="294" spans="2:82" s="150" customFormat="1" ht="12.75" customHeight="1" x14ac:dyDescent="0.2">
      <c r="B294" s="217">
        <f t="shared" si="4"/>
        <v>42833</v>
      </c>
      <c r="C294" s="222">
        <v>0.57786422309999996</v>
      </c>
      <c r="D294" s="222">
        <v>0.57777292820000004</v>
      </c>
      <c r="E294" s="222">
        <v>0</v>
      </c>
      <c r="F294" s="222">
        <v>0</v>
      </c>
      <c r="G294" s="222">
        <v>0</v>
      </c>
      <c r="H294" s="222">
        <v>0</v>
      </c>
      <c r="I294" s="222">
        <v>5.4100959800000001E-2</v>
      </c>
      <c r="J294" s="222">
        <v>5.39533045E-2</v>
      </c>
      <c r="K294" s="222">
        <v>0.14890052179999999</v>
      </c>
      <c r="L294" s="222">
        <v>0.14890052179999999</v>
      </c>
      <c r="M294" s="222">
        <v>2.0753805183999998</v>
      </c>
      <c r="N294" s="222">
        <v>2.0752998466000001</v>
      </c>
      <c r="O294" s="222">
        <v>1.5497302999999999E-3</v>
      </c>
      <c r="P294" s="222">
        <v>1.5456726999999999E-3</v>
      </c>
      <c r="Q294" s="222">
        <v>0</v>
      </c>
      <c r="R294" s="222">
        <v>0</v>
      </c>
      <c r="S294" s="222">
        <v>0</v>
      </c>
      <c r="T294" s="222">
        <v>0</v>
      </c>
      <c r="U294" s="222">
        <v>4.9148140000000002E-4</v>
      </c>
      <c r="V294" s="222">
        <v>4.8726269999999999E-4</v>
      </c>
      <c r="W294" s="222">
        <v>2.2705013E-3</v>
      </c>
      <c r="X294" s="222">
        <v>2.2705013E-3</v>
      </c>
      <c r="Y294" s="222">
        <v>3.4083765E-3</v>
      </c>
      <c r="Z294" s="222">
        <v>3.4003092999999999E-3</v>
      </c>
      <c r="AA294" s="222">
        <v>1.22195614E-2</v>
      </c>
      <c r="AB294" s="222">
        <v>1.22195614E-2</v>
      </c>
      <c r="AC294" s="222">
        <v>0</v>
      </c>
      <c r="AD294" s="222">
        <v>0</v>
      </c>
      <c r="AE294" s="222">
        <v>0</v>
      </c>
      <c r="AF294" s="222">
        <v>0</v>
      </c>
      <c r="AG294" s="222">
        <v>2.3888537E-3</v>
      </c>
      <c r="AH294" s="222">
        <v>2.3888537E-3</v>
      </c>
      <c r="AI294" s="222">
        <v>2.92691484E-2</v>
      </c>
      <c r="AJ294" s="222">
        <v>2.92691484E-2</v>
      </c>
      <c r="AK294" s="222">
        <v>2.06358034E-2</v>
      </c>
      <c r="AL294" s="222">
        <v>2.06358034E-2</v>
      </c>
      <c r="AM294" s="222">
        <v>64</v>
      </c>
      <c r="AN294" s="222">
        <v>54</v>
      </c>
      <c r="AO294" s="222" t="s">
        <v>250</v>
      </c>
      <c r="AP294" s="96"/>
      <c r="AQ294" s="67"/>
      <c r="AR294" s="82"/>
      <c r="AS294" s="82"/>
      <c r="AT294" s="80"/>
      <c r="AU294" s="82"/>
      <c r="AV294" s="82"/>
      <c r="AW294" s="82"/>
      <c r="AX294" s="82"/>
      <c r="AY294" s="82"/>
      <c r="AZ294" s="82"/>
      <c r="BA294" s="82"/>
      <c r="BB294" s="82"/>
      <c r="BC294" s="82"/>
      <c r="BD294" s="82"/>
      <c r="BE294" s="82"/>
      <c r="BF294" s="82"/>
      <c r="BG294" s="82"/>
      <c r="BH294" s="82"/>
      <c r="BI294" s="82"/>
      <c r="BJ294" s="82"/>
      <c r="BK294" s="82"/>
      <c r="BL294" s="82"/>
      <c r="BM294" s="82"/>
      <c r="BN294" s="82"/>
      <c r="BO294" s="82"/>
      <c r="BP294" s="82"/>
      <c r="BQ294" s="82"/>
      <c r="BR294" s="82"/>
      <c r="BS294" s="82"/>
      <c r="BT294" s="82"/>
      <c r="BU294" s="82"/>
      <c r="BV294" s="82"/>
      <c r="BW294" s="82"/>
      <c r="BX294" s="80"/>
      <c r="BY294" s="80"/>
      <c r="BZ294" s="84"/>
      <c r="CA294" s="84"/>
      <c r="CD294" s="141"/>
    </row>
    <row r="295" spans="2:82" s="150" customFormat="1" ht="12.75" customHeight="1" x14ac:dyDescent="0.2">
      <c r="B295" s="217">
        <f t="shared" si="4"/>
        <v>42834</v>
      </c>
      <c r="C295" s="222">
        <v>2.6179532893999999</v>
      </c>
      <c r="D295" s="222">
        <v>2.6178153325000002</v>
      </c>
      <c r="E295" s="222">
        <v>0</v>
      </c>
      <c r="F295" s="222">
        <v>0</v>
      </c>
      <c r="G295" s="222">
        <v>0</v>
      </c>
      <c r="H295" s="222">
        <v>0</v>
      </c>
      <c r="I295" s="222">
        <v>1.5409984876</v>
      </c>
      <c r="J295" s="222">
        <v>1.5407116140999999</v>
      </c>
      <c r="K295" s="222">
        <v>3.1935839315000001</v>
      </c>
      <c r="L295" s="222">
        <v>3.1935839315000001</v>
      </c>
      <c r="M295" s="222">
        <v>4.9115837759999996</v>
      </c>
      <c r="N295" s="222">
        <v>4.9115837759999996</v>
      </c>
      <c r="O295" s="222">
        <v>3.2081009600000002E-2</v>
      </c>
      <c r="P295" s="222">
        <v>3.2066808000000002E-2</v>
      </c>
      <c r="Q295" s="222">
        <v>0</v>
      </c>
      <c r="R295" s="222">
        <v>0</v>
      </c>
      <c r="S295" s="222">
        <v>0</v>
      </c>
      <c r="T295" s="222">
        <v>0</v>
      </c>
      <c r="U295" s="222">
        <v>1.96181312E-2</v>
      </c>
      <c r="V295" s="222">
        <v>1.9588600300000002E-2</v>
      </c>
      <c r="W295" s="222">
        <v>4.5831566599999998E-2</v>
      </c>
      <c r="X295" s="222">
        <v>4.5831566599999998E-2</v>
      </c>
      <c r="Y295" s="222">
        <v>5.3432855699999997E-2</v>
      </c>
      <c r="Z295" s="222">
        <v>5.3432855699999997E-2</v>
      </c>
      <c r="AA295" s="222">
        <v>7.98337925E-2</v>
      </c>
      <c r="AB295" s="222">
        <v>7.98337925E-2</v>
      </c>
      <c r="AC295" s="222">
        <v>0</v>
      </c>
      <c r="AD295" s="222">
        <v>0</v>
      </c>
      <c r="AE295" s="222">
        <v>0</v>
      </c>
      <c r="AF295" s="222">
        <v>0</v>
      </c>
      <c r="AG295" s="222">
        <v>3.6870084900000002E-2</v>
      </c>
      <c r="AH295" s="222">
        <v>3.6870084900000002E-2</v>
      </c>
      <c r="AI295" s="222">
        <v>0.12823221470000001</v>
      </c>
      <c r="AJ295" s="222">
        <v>0.12823221470000001</v>
      </c>
      <c r="AK295" s="222">
        <v>0.14448894300000001</v>
      </c>
      <c r="AL295" s="222">
        <v>0.14448894300000001</v>
      </c>
      <c r="AM295" s="222">
        <v>380</v>
      </c>
      <c r="AN295" s="222">
        <v>212</v>
      </c>
      <c r="AO295" s="222" t="s">
        <v>250</v>
      </c>
      <c r="AP295" s="96"/>
      <c r="AQ295" s="67"/>
      <c r="AR295" s="82"/>
      <c r="AS295" s="82"/>
      <c r="AT295" s="80"/>
      <c r="AU295" s="82"/>
      <c r="AV295" s="82"/>
      <c r="AW295" s="82"/>
      <c r="AX295" s="82"/>
      <c r="AY295" s="82"/>
      <c r="AZ295" s="82"/>
      <c r="BA295" s="82"/>
      <c r="BB295" s="82"/>
      <c r="BC295" s="82"/>
      <c r="BD295" s="82"/>
      <c r="BE295" s="82"/>
      <c r="BF295" s="82"/>
      <c r="BG295" s="82"/>
      <c r="BH295" s="82"/>
      <c r="BI295" s="82"/>
      <c r="BJ295" s="82"/>
      <c r="BK295" s="82"/>
      <c r="BL295" s="82"/>
      <c r="BM295" s="82"/>
      <c r="BN295" s="82"/>
      <c r="BO295" s="82"/>
      <c r="BP295" s="82"/>
      <c r="BQ295" s="82"/>
      <c r="BR295" s="82"/>
      <c r="BS295" s="82"/>
      <c r="BT295" s="82"/>
      <c r="BU295" s="82"/>
      <c r="BV295" s="82"/>
      <c r="BW295" s="82"/>
      <c r="BX295" s="80"/>
      <c r="BY295" s="80"/>
      <c r="BZ295" s="84"/>
      <c r="CA295" s="84"/>
      <c r="CD295" s="141"/>
    </row>
    <row r="296" spans="2:82" s="150" customFormat="1" ht="12.75" customHeight="1" x14ac:dyDescent="0.2">
      <c r="B296" s="217">
        <f t="shared" si="4"/>
        <v>42835</v>
      </c>
      <c r="C296" s="222">
        <v>0.1242008464</v>
      </c>
      <c r="D296" s="222">
        <v>0.1240344867</v>
      </c>
      <c r="E296" s="222">
        <v>0</v>
      </c>
      <c r="F296" s="222">
        <v>0</v>
      </c>
      <c r="G296" s="222">
        <v>5.8802029999999996E-4</v>
      </c>
      <c r="H296" s="222">
        <v>0</v>
      </c>
      <c r="I296" s="222">
        <v>1.9777422999999999E-2</v>
      </c>
      <c r="J296" s="222">
        <v>1.9473674600000001E-2</v>
      </c>
      <c r="K296" s="222">
        <v>0.2165015539</v>
      </c>
      <c r="L296" s="222">
        <v>0.2165015539</v>
      </c>
      <c r="M296" s="222">
        <v>0.28298712949999999</v>
      </c>
      <c r="N296" s="222">
        <v>0.28298712949999999</v>
      </c>
      <c r="O296" s="222">
        <v>1.7926757000000001E-3</v>
      </c>
      <c r="P296" s="222">
        <v>1.7845605000000001E-3</v>
      </c>
      <c r="Q296" s="222">
        <v>0</v>
      </c>
      <c r="R296" s="222">
        <v>0</v>
      </c>
      <c r="S296" s="222">
        <v>5.8801899999999997E-5</v>
      </c>
      <c r="T296" s="222">
        <v>0</v>
      </c>
      <c r="U296" s="222">
        <v>1.940613E-4</v>
      </c>
      <c r="V296" s="222">
        <v>1.814052E-4</v>
      </c>
      <c r="W296" s="222">
        <v>8.2540740000000003E-4</v>
      </c>
      <c r="X296" s="222">
        <v>8.2540740000000003E-4</v>
      </c>
      <c r="Y296" s="222">
        <v>6.0897E-3</v>
      </c>
      <c r="Z296" s="222">
        <v>6.0897E-3</v>
      </c>
      <c r="AA296" s="222">
        <v>3.4818840999999998E-3</v>
      </c>
      <c r="AB296" s="222">
        <v>3.4818840999999998E-3</v>
      </c>
      <c r="AC296" s="222">
        <v>0</v>
      </c>
      <c r="AD296" s="222">
        <v>0</v>
      </c>
      <c r="AE296" s="222">
        <v>0</v>
      </c>
      <c r="AF296" s="222">
        <v>0</v>
      </c>
      <c r="AG296" s="222">
        <v>0</v>
      </c>
      <c r="AH296" s="222">
        <v>0</v>
      </c>
      <c r="AI296" s="222">
        <v>6.8001453999999998E-3</v>
      </c>
      <c r="AJ296" s="222">
        <v>6.8001453999999998E-3</v>
      </c>
      <c r="AK296" s="222">
        <v>8.4120344000000007E-3</v>
      </c>
      <c r="AL296" s="222">
        <v>8.4120344000000007E-3</v>
      </c>
      <c r="AM296" s="222">
        <v>141</v>
      </c>
      <c r="AN296" s="222">
        <v>129</v>
      </c>
      <c r="AO296" s="222" t="s">
        <v>250</v>
      </c>
      <c r="AP296" s="96"/>
      <c r="AQ296" s="67"/>
      <c r="AR296" s="82"/>
      <c r="AS296" s="82"/>
      <c r="AT296" s="80"/>
      <c r="AU296" s="82"/>
      <c r="AV296" s="82"/>
      <c r="AW296" s="82"/>
      <c r="AX296" s="82"/>
      <c r="AY296" s="82"/>
      <c r="AZ296" s="82"/>
      <c r="BA296" s="82"/>
      <c r="BB296" s="82"/>
      <c r="BC296" s="82"/>
      <c r="BD296" s="82"/>
      <c r="BE296" s="82"/>
      <c r="BF296" s="82"/>
      <c r="BG296" s="82"/>
      <c r="BH296" s="82"/>
      <c r="BI296" s="82"/>
      <c r="BJ296" s="82"/>
      <c r="BK296" s="82"/>
      <c r="BL296" s="82"/>
      <c r="BM296" s="82"/>
      <c r="BN296" s="82"/>
      <c r="BO296" s="82"/>
      <c r="BP296" s="82"/>
      <c r="BQ296" s="82"/>
      <c r="BR296" s="82"/>
      <c r="BS296" s="82"/>
      <c r="BT296" s="82"/>
      <c r="BU296" s="82"/>
      <c r="BV296" s="82"/>
      <c r="BW296" s="82"/>
      <c r="BX296" s="80"/>
      <c r="BY296" s="80"/>
      <c r="BZ296" s="84"/>
      <c r="CA296" s="84"/>
      <c r="CD296" s="141"/>
    </row>
    <row r="297" spans="2:82" s="150" customFormat="1" ht="12.75" customHeight="1" x14ac:dyDescent="0.2">
      <c r="B297" s="217">
        <f t="shared" si="4"/>
        <v>42836</v>
      </c>
      <c r="C297" s="222">
        <v>0.1702046197</v>
      </c>
      <c r="D297" s="222">
        <v>0.1695696133</v>
      </c>
      <c r="E297" s="222">
        <v>0</v>
      </c>
      <c r="F297" s="222">
        <v>0</v>
      </c>
      <c r="G297" s="222">
        <v>0</v>
      </c>
      <c r="H297" s="222">
        <v>0</v>
      </c>
      <c r="I297" s="222">
        <v>4.8093403000000002E-3</v>
      </c>
      <c r="J297" s="222">
        <v>4.1385628000000004E-3</v>
      </c>
      <c r="K297" s="222">
        <v>0.18617606649999999</v>
      </c>
      <c r="L297" s="222">
        <v>0.18482310530000001</v>
      </c>
      <c r="M297" s="222">
        <v>0.51884802809999997</v>
      </c>
      <c r="N297" s="222">
        <v>0.51868668449999999</v>
      </c>
      <c r="O297" s="222">
        <v>5.2547796000000004E-3</v>
      </c>
      <c r="P297" s="222">
        <v>5.2405780000000001E-3</v>
      </c>
      <c r="Q297" s="222">
        <v>0</v>
      </c>
      <c r="R297" s="222">
        <v>0</v>
      </c>
      <c r="S297" s="222">
        <v>0</v>
      </c>
      <c r="T297" s="222">
        <v>0</v>
      </c>
      <c r="U297" s="222">
        <v>2.1093500000000001E-5</v>
      </c>
      <c r="V297" s="222">
        <v>1.2656100000000001E-5</v>
      </c>
      <c r="W297" s="222">
        <v>1.3782031E-3</v>
      </c>
      <c r="X297" s="222">
        <v>1.3479130000000001E-3</v>
      </c>
      <c r="Y297" s="222">
        <v>1.97534574E-2</v>
      </c>
      <c r="Z297" s="222">
        <v>1.9737323000000001E-2</v>
      </c>
      <c r="AA297" s="222">
        <v>4.2857857999999997E-3</v>
      </c>
      <c r="AB297" s="222">
        <v>4.2857857999999997E-3</v>
      </c>
      <c r="AC297" s="222">
        <v>0</v>
      </c>
      <c r="AD297" s="222">
        <v>0</v>
      </c>
      <c r="AE297" s="222">
        <v>0</v>
      </c>
      <c r="AF297" s="222">
        <v>0</v>
      </c>
      <c r="AG297" s="222">
        <v>0</v>
      </c>
      <c r="AH297" s="222">
        <v>0</v>
      </c>
      <c r="AI297" s="222">
        <v>1.1207367E-3</v>
      </c>
      <c r="AJ297" s="222">
        <v>1.1207367E-3</v>
      </c>
      <c r="AK297" s="222">
        <v>1.6146427200000001E-2</v>
      </c>
      <c r="AL297" s="222">
        <v>1.6146427200000001E-2</v>
      </c>
      <c r="AM297" s="222">
        <v>83</v>
      </c>
      <c r="AN297" s="222">
        <v>73</v>
      </c>
      <c r="AO297" s="222" t="s">
        <v>250</v>
      </c>
      <c r="AP297" s="96"/>
      <c r="AQ297" s="67"/>
      <c r="AR297" s="82"/>
      <c r="AS297" s="82"/>
      <c r="AT297" s="80"/>
      <c r="AU297" s="82"/>
      <c r="AV297" s="82"/>
      <c r="AW297" s="82"/>
      <c r="AX297" s="82"/>
      <c r="AY297" s="82"/>
      <c r="AZ297" s="82"/>
      <c r="BA297" s="82"/>
      <c r="BB297" s="82"/>
      <c r="BC297" s="82"/>
      <c r="BD297" s="82"/>
      <c r="BE297" s="82"/>
      <c r="BF297" s="82"/>
      <c r="BG297" s="82"/>
      <c r="BH297" s="82"/>
      <c r="BI297" s="82"/>
      <c r="BJ297" s="82"/>
      <c r="BK297" s="82"/>
      <c r="BL297" s="82"/>
      <c r="BM297" s="82"/>
      <c r="BN297" s="82"/>
      <c r="BO297" s="82"/>
      <c r="BP297" s="82"/>
      <c r="BQ297" s="82"/>
      <c r="BR297" s="82"/>
      <c r="BS297" s="82"/>
      <c r="BT297" s="82"/>
      <c r="BU297" s="82"/>
      <c r="BV297" s="82"/>
      <c r="BW297" s="82"/>
      <c r="BX297" s="80"/>
      <c r="BY297" s="80"/>
      <c r="BZ297" s="84"/>
      <c r="CA297" s="84"/>
      <c r="CD297" s="141"/>
    </row>
    <row r="298" spans="2:82" s="150" customFormat="1" ht="12.75" customHeight="1" x14ac:dyDescent="0.2">
      <c r="B298" s="217">
        <f t="shared" si="4"/>
        <v>42837</v>
      </c>
      <c r="C298" s="222">
        <v>0.1458493079</v>
      </c>
      <c r="D298" s="222">
        <v>0.1457823583</v>
      </c>
      <c r="E298" s="222">
        <v>0</v>
      </c>
      <c r="F298" s="222">
        <v>0</v>
      </c>
      <c r="G298" s="222">
        <v>0</v>
      </c>
      <c r="H298" s="222">
        <v>0</v>
      </c>
      <c r="I298" s="222">
        <v>0.1000090439</v>
      </c>
      <c r="J298" s="222">
        <v>9.9971075399999998E-2</v>
      </c>
      <c r="K298" s="222">
        <v>0.12813869050000001</v>
      </c>
      <c r="L298" s="222">
        <v>0.1278963689</v>
      </c>
      <c r="M298" s="222">
        <v>0.28632992759999998</v>
      </c>
      <c r="N298" s="222">
        <v>0.28632992759999998</v>
      </c>
      <c r="O298" s="222">
        <v>1.1348459000000001E-3</v>
      </c>
      <c r="P298" s="222">
        <v>1.1267307000000001E-3</v>
      </c>
      <c r="Q298" s="222">
        <v>0</v>
      </c>
      <c r="R298" s="222">
        <v>0</v>
      </c>
      <c r="S298" s="222">
        <v>0</v>
      </c>
      <c r="T298" s="222">
        <v>0</v>
      </c>
      <c r="U298" s="222">
        <v>4.1238039999999998E-4</v>
      </c>
      <c r="V298" s="222">
        <v>4.0816170000000001E-4</v>
      </c>
      <c r="W298" s="222">
        <v>1.0563699E-3</v>
      </c>
      <c r="X298" s="222">
        <v>1.0260797999999999E-3</v>
      </c>
      <c r="Y298" s="222">
        <v>2.8799772000000002E-3</v>
      </c>
      <c r="Z298" s="222">
        <v>2.8799772000000002E-3</v>
      </c>
      <c r="AA298" s="222">
        <v>1.5341845200000001E-2</v>
      </c>
      <c r="AB298" s="222">
        <v>1.5341845200000001E-2</v>
      </c>
      <c r="AC298" s="222">
        <v>0</v>
      </c>
      <c r="AD298" s="222">
        <v>0</v>
      </c>
      <c r="AE298" s="222">
        <v>0</v>
      </c>
      <c r="AF298" s="222">
        <v>0</v>
      </c>
      <c r="AG298" s="222">
        <v>6.2068009E-3</v>
      </c>
      <c r="AH298" s="222">
        <v>6.2068009E-3</v>
      </c>
      <c r="AI298" s="222">
        <v>2.4018850599999999E-2</v>
      </c>
      <c r="AJ298" s="222">
        <v>2.4018850599999999E-2</v>
      </c>
      <c r="AK298" s="222">
        <v>2.9945309699999999E-2</v>
      </c>
      <c r="AL298" s="222">
        <v>2.9945309699999999E-2</v>
      </c>
      <c r="AM298" s="222">
        <v>73</v>
      </c>
      <c r="AN298" s="222">
        <v>69</v>
      </c>
      <c r="AO298" s="222" t="s">
        <v>250</v>
      </c>
      <c r="AP298" s="96"/>
      <c r="AQ298" s="67"/>
      <c r="AR298" s="82"/>
      <c r="AS298" s="82"/>
      <c r="AT298" s="80"/>
      <c r="AU298" s="82"/>
      <c r="AV298" s="82"/>
      <c r="AW298" s="82"/>
      <c r="AX298" s="82"/>
      <c r="AY298" s="82"/>
      <c r="AZ298" s="82"/>
      <c r="BA298" s="82"/>
      <c r="BB298" s="82"/>
      <c r="BC298" s="82"/>
      <c r="BD298" s="82"/>
      <c r="BE298" s="82"/>
      <c r="BF298" s="82"/>
      <c r="BG298" s="82"/>
      <c r="BH298" s="82"/>
      <c r="BI298" s="82"/>
      <c r="BJ298" s="82"/>
      <c r="BK298" s="82"/>
      <c r="BL298" s="82"/>
      <c r="BM298" s="82"/>
      <c r="BN298" s="82"/>
      <c r="BO298" s="82"/>
      <c r="BP298" s="82"/>
      <c r="BQ298" s="82"/>
      <c r="BR298" s="82"/>
      <c r="BS298" s="82"/>
      <c r="BT298" s="82"/>
      <c r="BU298" s="82"/>
      <c r="BV298" s="82"/>
      <c r="BW298" s="82"/>
      <c r="BX298" s="80"/>
      <c r="BY298" s="80"/>
      <c r="BZ298" s="84"/>
      <c r="CA298" s="84"/>
      <c r="CD298" s="141"/>
    </row>
    <row r="299" spans="2:82" s="150" customFormat="1" ht="12.75" customHeight="1" x14ac:dyDescent="0.2">
      <c r="B299" s="217">
        <f t="shared" si="4"/>
        <v>42838</v>
      </c>
      <c r="C299" s="222">
        <v>3.5403145599999998E-2</v>
      </c>
      <c r="D299" s="222">
        <v>3.51130313E-2</v>
      </c>
      <c r="E299" s="222">
        <v>0</v>
      </c>
      <c r="F299" s="222">
        <v>0</v>
      </c>
      <c r="G299" s="222">
        <v>0</v>
      </c>
      <c r="H299" s="222">
        <v>0</v>
      </c>
      <c r="I299" s="222">
        <v>2.06390737E-2</v>
      </c>
      <c r="J299" s="222">
        <v>2.06390737E-2</v>
      </c>
      <c r="K299" s="222">
        <v>0.1117329666</v>
      </c>
      <c r="L299" s="222">
        <v>0.1117329666</v>
      </c>
      <c r="M299" s="222">
        <v>1.2036209000000001E-2</v>
      </c>
      <c r="N299" s="222">
        <v>1.08826063E-2</v>
      </c>
      <c r="O299" s="222">
        <v>5.3179270000000003E-4</v>
      </c>
      <c r="P299" s="222">
        <v>5.2976390000000003E-4</v>
      </c>
      <c r="Q299" s="222">
        <v>0</v>
      </c>
      <c r="R299" s="222">
        <v>0</v>
      </c>
      <c r="S299" s="222">
        <v>0</v>
      </c>
      <c r="T299" s="222">
        <v>0</v>
      </c>
      <c r="U299" s="222">
        <v>4.6511449999999999E-4</v>
      </c>
      <c r="V299" s="222">
        <v>4.6511449999999999E-4</v>
      </c>
      <c r="W299" s="222">
        <v>1.4652875E-3</v>
      </c>
      <c r="X299" s="222">
        <v>1.4652875E-3</v>
      </c>
      <c r="Y299" s="222">
        <v>5.4453500000000003E-5</v>
      </c>
      <c r="Z299" s="222">
        <v>4.63863E-5</v>
      </c>
      <c r="AA299" s="222">
        <v>1.43386164E-2</v>
      </c>
      <c r="AB299" s="222">
        <v>1.43386164E-2</v>
      </c>
      <c r="AC299" s="222">
        <v>0</v>
      </c>
      <c r="AD299" s="222">
        <v>0</v>
      </c>
      <c r="AE299" s="222">
        <v>0</v>
      </c>
      <c r="AF299" s="222">
        <v>0</v>
      </c>
      <c r="AG299" s="222">
        <v>6.3243978999999997E-3</v>
      </c>
      <c r="AH299" s="222">
        <v>6.3243978999999997E-3</v>
      </c>
      <c r="AI299" s="222">
        <v>3.3758405599999999E-2</v>
      </c>
      <c r="AJ299" s="222">
        <v>3.3758405599999999E-2</v>
      </c>
      <c r="AK299" s="222">
        <v>1.7949438000000002E-2</v>
      </c>
      <c r="AL299" s="222">
        <v>1.7949438000000002E-2</v>
      </c>
      <c r="AM299" s="222">
        <v>89</v>
      </c>
      <c r="AN299" s="222">
        <v>83</v>
      </c>
      <c r="AO299" s="222" t="s">
        <v>250</v>
      </c>
      <c r="AP299" s="96"/>
      <c r="AQ299" s="67"/>
      <c r="AR299" s="82"/>
      <c r="AS299" s="82"/>
      <c r="AT299" s="80"/>
      <c r="AU299" s="82"/>
      <c r="AV299" s="82"/>
      <c r="AW299" s="82"/>
      <c r="AX299" s="82"/>
      <c r="AY299" s="82"/>
      <c r="AZ299" s="82"/>
      <c r="BA299" s="82"/>
      <c r="BB299" s="82"/>
      <c r="BC299" s="82"/>
      <c r="BD299" s="82"/>
      <c r="BE299" s="82"/>
      <c r="BF299" s="82"/>
      <c r="BG299" s="82"/>
      <c r="BH299" s="82"/>
      <c r="BI299" s="82"/>
      <c r="BJ299" s="82"/>
      <c r="BK299" s="82"/>
      <c r="BL299" s="82"/>
      <c r="BM299" s="82"/>
      <c r="BN299" s="82"/>
      <c r="BO299" s="82"/>
      <c r="BP299" s="82"/>
      <c r="BQ299" s="82"/>
      <c r="BR299" s="82"/>
      <c r="BS299" s="82"/>
      <c r="BT299" s="82"/>
      <c r="BU299" s="82"/>
      <c r="BV299" s="82"/>
      <c r="BW299" s="82"/>
      <c r="BX299" s="80"/>
      <c r="BY299" s="80"/>
      <c r="BZ299" s="84"/>
      <c r="CA299" s="84"/>
      <c r="CD299" s="141"/>
    </row>
    <row r="300" spans="2:82" s="150" customFormat="1" ht="12.75" customHeight="1" x14ac:dyDescent="0.2">
      <c r="B300" s="217">
        <f t="shared" si="4"/>
        <v>42839</v>
      </c>
      <c r="C300" s="222">
        <v>0.56418166510000001</v>
      </c>
      <c r="D300" s="222">
        <v>0.56418166510000001</v>
      </c>
      <c r="E300" s="222">
        <v>0</v>
      </c>
      <c r="F300" s="222">
        <v>0</v>
      </c>
      <c r="G300" s="222">
        <v>0</v>
      </c>
      <c r="H300" s="222">
        <v>0</v>
      </c>
      <c r="I300" s="222">
        <v>3.1809185000000002E-3</v>
      </c>
      <c r="J300" s="222">
        <v>3.1809185000000002E-3</v>
      </c>
      <c r="K300" s="222">
        <v>0.24961267179999999</v>
      </c>
      <c r="L300" s="222">
        <v>0.24961267179999999</v>
      </c>
      <c r="M300" s="222">
        <v>2.0378764615999998</v>
      </c>
      <c r="N300" s="222">
        <v>2.0378764615999998</v>
      </c>
      <c r="O300" s="222">
        <v>1.2375525E-3</v>
      </c>
      <c r="P300" s="222">
        <v>1.2375525E-3</v>
      </c>
      <c r="Q300" s="222">
        <v>0</v>
      </c>
      <c r="R300" s="222">
        <v>0</v>
      </c>
      <c r="S300" s="222">
        <v>0</v>
      </c>
      <c r="T300" s="222">
        <v>0</v>
      </c>
      <c r="U300" s="222">
        <v>5.6952800000000001E-5</v>
      </c>
      <c r="V300" s="222">
        <v>5.6952800000000001E-5</v>
      </c>
      <c r="W300" s="222">
        <v>2.1935139000000001E-3</v>
      </c>
      <c r="X300" s="222">
        <v>2.1935139000000001E-3</v>
      </c>
      <c r="Y300" s="222">
        <v>3.0594717E-3</v>
      </c>
      <c r="Z300" s="222">
        <v>3.0594717E-3</v>
      </c>
      <c r="AA300" s="222">
        <v>1.3191851500000001E-2</v>
      </c>
      <c r="AB300" s="222">
        <v>1.3191851500000001E-2</v>
      </c>
      <c r="AC300" s="222">
        <v>0</v>
      </c>
      <c r="AD300" s="222">
        <v>0</v>
      </c>
      <c r="AE300" s="222">
        <v>0</v>
      </c>
      <c r="AF300" s="222">
        <v>0</v>
      </c>
      <c r="AG300" s="222">
        <v>2.636704E-4</v>
      </c>
      <c r="AH300" s="222">
        <v>2.636704E-4</v>
      </c>
      <c r="AI300" s="222">
        <v>2.3651582099999999E-2</v>
      </c>
      <c r="AJ300" s="222">
        <v>2.3651582099999999E-2</v>
      </c>
      <c r="AK300" s="222">
        <v>3.30541928E-2</v>
      </c>
      <c r="AL300" s="222">
        <v>3.30541928E-2</v>
      </c>
      <c r="AM300" s="222">
        <v>75</v>
      </c>
      <c r="AN300" s="222">
        <v>66</v>
      </c>
      <c r="AO300" s="222" t="s">
        <v>250</v>
      </c>
      <c r="AP300" s="96"/>
      <c r="AQ300" s="67"/>
      <c r="AR300" s="82"/>
      <c r="AS300" s="82"/>
      <c r="AT300" s="80"/>
      <c r="AU300" s="82"/>
      <c r="AV300" s="82"/>
      <c r="AW300" s="82"/>
      <c r="AX300" s="82"/>
      <c r="AY300" s="82"/>
      <c r="AZ300" s="82"/>
      <c r="BA300" s="82"/>
      <c r="BB300" s="82"/>
      <c r="BC300" s="82"/>
      <c r="BD300" s="82"/>
      <c r="BE300" s="82"/>
      <c r="BF300" s="82"/>
      <c r="BG300" s="82"/>
      <c r="BH300" s="82"/>
      <c r="BI300" s="82"/>
      <c r="BJ300" s="82"/>
      <c r="BK300" s="82"/>
      <c r="BL300" s="82"/>
      <c r="BM300" s="82"/>
      <c r="BN300" s="82"/>
      <c r="BO300" s="82"/>
      <c r="BP300" s="82"/>
      <c r="BQ300" s="82"/>
      <c r="BR300" s="82"/>
      <c r="BS300" s="82"/>
      <c r="BT300" s="82"/>
      <c r="BU300" s="82"/>
      <c r="BV300" s="82"/>
      <c r="BW300" s="82"/>
      <c r="BX300" s="80"/>
      <c r="BY300" s="80"/>
      <c r="BZ300" s="84"/>
      <c r="CA300" s="84"/>
      <c r="CD300" s="141"/>
    </row>
    <row r="301" spans="2:82" s="150" customFormat="1" ht="12.75" customHeight="1" x14ac:dyDescent="0.2">
      <c r="B301" s="217">
        <f t="shared" si="4"/>
        <v>42840</v>
      </c>
      <c r="C301" s="222">
        <v>0.22240179879999999</v>
      </c>
      <c r="D301" s="222">
        <v>0.22240179879999999</v>
      </c>
      <c r="E301" s="222">
        <v>0</v>
      </c>
      <c r="F301" s="222">
        <v>0</v>
      </c>
      <c r="G301" s="222">
        <v>0</v>
      </c>
      <c r="H301" s="222">
        <v>0</v>
      </c>
      <c r="I301" s="222">
        <v>0.39487797879999997</v>
      </c>
      <c r="J301" s="222">
        <v>0.39487797879999997</v>
      </c>
      <c r="K301" s="222">
        <v>7.4664002100000001E-2</v>
      </c>
      <c r="L301" s="222">
        <v>7.4664002100000001E-2</v>
      </c>
      <c r="M301" s="222">
        <v>6.9600390900000003E-2</v>
      </c>
      <c r="N301" s="222">
        <v>6.9600390900000003E-2</v>
      </c>
      <c r="O301" s="222">
        <v>1.9838878E-3</v>
      </c>
      <c r="P301" s="222">
        <v>1.9838878E-3</v>
      </c>
      <c r="Q301" s="222">
        <v>0</v>
      </c>
      <c r="R301" s="222">
        <v>0</v>
      </c>
      <c r="S301" s="222">
        <v>0</v>
      </c>
      <c r="T301" s="222">
        <v>0</v>
      </c>
      <c r="U301" s="222">
        <v>3.1619352999999999E-3</v>
      </c>
      <c r="V301" s="222">
        <v>3.1619352999999999E-3</v>
      </c>
      <c r="W301" s="222">
        <v>1.3264574E-3</v>
      </c>
      <c r="X301" s="222">
        <v>1.3264574E-3</v>
      </c>
      <c r="Y301" s="222">
        <v>7.8251480000000005E-4</v>
      </c>
      <c r="Z301" s="222">
        <v>7.8251480000000005E-4</v>
      </c>
      <c r="AA301" s="222">
        <v>1.1786418200000001E-2</v>
      </c>
      <c r="AB301" s="222">
        <v>1.1786418200000001E-2</v>
      </c>
      <c r="AC301" s="222">
        <v>0</v>
      </c>
      <c r="AD301" s="222">
        <v>0</v>
      </c>
      <c r="AE301" s="222">
        <v>0</v>
      </c>
      <c r="AF301" s="222">
        <v>0</v>
      </c>
      <c r="AG301" s="222">
        <v>0</v>
      </c>
      <c r="AH301" s="222">
        <v>0</v>
      </c>
      <c r="AI301" s="222">
        <v>1.7203560100000001E-2</v>
      </c>
      <c r="AJ301" s="222">
        <v>1.7203560100000001E-2</v>
      </c>
      <c r="AK301" s="222">
        <v>3.3121755199999998E-2</v>
      </c>
      <c r="AL301" s="222">
        <v>3.3121755199999998E-2</v>
      </c>
      <c r="AM301" s="222">
        <v>92</v>
      </c>
      <c r="AN301" s="222">
        <v>86</v>
      </c>
      <c r="AO301" s="222" t="s">
        <v>250</v>
      </c>
      <c r="AP301" s="96"/>
      <c r="AQ301" s="67"/>
      <c r="AR301" s="82"/>
      <c r="AS301" s="82"/>
      <c r="AT301" s="80"/>
      <c r="AU301" s="82"/>
      <c r="AV301" s="82"/>
      <c r="AW301" s="82"/>
      <c r="AX301" s="82"/>
      <c r="AY301" s="82"/>
      <c r="AZ301" s="82"/>
      <c r="BA301" s="82"/>
      <c r="BB301" s="82"/>
      <c r="BC301" s="82"/>
      <c r="BD301" s="82"/>
      <c r="BE301" s="82"/>
      <c r="BF301" s="82"/>
      <c r="BG301" s="82"/>
      <c r="BH301" s="82"/>
      <c r="BI301" s="82"/>
      <c r="BJ301" s="82"/>
      <c r="BK301" s="82"/>
      <c r="BL301" s="82"/>
      <c r="BM301" s="82"/>
      <c r="BN301" s="82"/>
      <c r="BO301" s="82"/>
      <c r="BP301" s="82"/>
      <c r="BQ301" s="82"/>
      <c r="BR301" s="82"/>
      <c r="BS301" s="82"/>
      <c r="BT301" s="82"/>
      <c r="BU301" s="82"/>
      <c r="BV301" s="82"/>
      <c r="BW301" s="82"/>
      <c r="BX301" s="80"/>
      <c r="BY301" s="80"/>
      <c r="BZ301" s="84"/>
      <c r="CA301" s="84"/>
      <c r="CD301" s="141"/>
    </row>
    <row r="302" spans="2:82" s="150" customFormat="1" ht="12.75" customHeight="1" x14ac:dyDescent="0.2">
      <c r="B302" s="217">
        <f t="shared" si="4"/>
        <v>42841</v>
      </c>
      <c r="C302" s="222">
        <v>0.45883657849999998</v>
      </c>
      <c r="D302" s="222">
        <v>0.45883657849999998</v>
      </c>
      <c r="E302" s="222">
        <v>0</v>
      </c>
      <c r="F302" s="222">
        <v>0</v>
      </c>
      <c r="G302" s="222">
        <v>0</v>
      </c>
      <c r="H302" s="222">
        <v>0</v>
      </c>
      <c r="I302" s="222">
        <v>1.1095242E-3</v>
      </c>
      <c r="J302" s="222">
        <v>1.1095242E-3</v>
      </c>
      <c r="K302" s="222">
        <v>0.18325570599999999</v>
      </c>
      <c r="L302" s="222">
        <v>0.18325570599999999</v>
      </c>
      <c r="M302" s="222">
        <v>1.6759645185000001</v>
      </c>
      <c r="N302" s="222">
        <v>1.6759645185000001</v>
      </c>
      <c r="O302" s="222">
        <v>5.3189391000000004E-3</v>
      </c>
      <c r="P302" s="222">
        <v>5.3189391000000004E-3</v>
      </c>
      <c r="Q302" s="222">
        <v>0</v>
      </c>
      <c r="R302" s="222">
        <v>0</v>
      </c>
      <c r="S302" s="222">
        <v>0</v>
      </c>
      <c r="T302" s="222">
        <v>0</v>
      </c>
      <c r="U302" s="222">
        <v>1.68748E-5</v>
      </c>
      <c r="V302" s="222">
        <v>1.68748E-5</v>
      </c>
      <c r="W302" s="222">
        <v>1.3756789000000001E-3</v>
      </c>
      <c r="X302" s="222">
        <v>1.3756789000000001E-3</v>
      </c>
      <c r="Y302" s="222">
        <v>2.00186654E-2</v>
      </c>
      <c r="Z302" s="222">
        <v>2.00186654E-2</v>
      </c>
      <c r="AA302" s="222">
        <v>1.22428924E-2</v>
      </c>
      <c r="AB302" s="222">
        <v>1.22428924E-2</v>
      </c>
      <c r="AC302" s="222">
        <v>0</v>
      </c>
      <c r="AD302" s="222">
        <v>0</v>
      </c>
      <c r="AE302" s="222">
        <v>0</v>
      </c>
      <c r="AF302" s="222">
        <v>0</v>
      </c>
      <c r="AG302" s="222">
        <v>1.1079429599999999E-2</v>
      </c>
      <c r="AH302" s="222">
        <v>1.1079429599999999E-2</v>
      </c>
      <c r="AI302" s="222">
        <v>4.1270370000000001E-3</v>
      </c>
      <c r="AJ302" s="222">
        <v>4.1270370000000001E-3</v>
      </c>
      <c r="AK302" s="222">
        <v>2.4198464400000001E-2</v>
      </c>
      <c r="AL302" s="222">
        <v>2.4198464400000001E-2</v>
      </c>
      <c r="AM302" s="222">
        <v>36</v>
      </c>
      <c r="AN302" s="222">
        <v>32</v>
      </c>
      <c r="AO302" s="222" t="s">
        <v>250</v>
      </c>
      <c r="AP302" s="96"/>
      <c r="AQ302" s="67"/>
      <c r="AR302" s="82"/>
      <c r="AS302" s="82"/>
      <c r="AT302" s="80"/>
      <c r="AU302" s="82"/>
      <c r="AV302" s="82"/>
      <c r="AW302" s="82"/>
      <c r="AX302" s="82"/>
      <c r="AY302" s="82"/>
      <c r="AZ302" s="82"/>
      <c r="BA302" s="82"/>
      <c r="BB302" s="82"/>
      <c r="BC302" s="82"/>
      <c r="BD302" s="82"/>
      <c r="BE302" s="82"/>
      <c r="BF302" s="82"/>
      <c r="BG302" s="82"/>
      <c r="BH302" s="82"/>
      <c r="BI302" s="82"/>
      <c r="BJ302" s="82"/>
      <c r="BK302" s="82"/>
      <c r="BL302" s="82"/>
      <c r="BM302" s="82"/>
      <c r="BN302" s="82"/>
      <c r="BO302" s="82"/>
      <c r="BP302" s="82"/>
      <c r="BQ302" s="82"/>
      <c r="BR302" s="82"/>
      <c r="BS302" s="82"/>
      <c r="BT302" s="82"/>
      <c r="BU302" s="82"/>
      <c r="BV302" s="82"/>
      <c r="BW302" s="82"/>
      <c r="BX302" s="80"/>
      <c r="BY302" s="80"/>
      <c r="BZ302" s="84"/>
      <c r="CA302" s="84"/>
      <c r="CD302" s="141"/>
    </row>
    <row r="303" spans="2:82" s="150" customFormat="1" ht="12.75" customHeight="1" x14ac:dyDescent="0.2">
      <c r="B303" s="217">
        <f t="shared" si="4"/>
        <v>42842</v>
      </c>
      <c r="C303" s="222">
        <v>0.42847160029999998</v>
      </c>
      <c r="D303" s="222">
        <v>4.8916076900000001E-2</v>
      </c>
      <c r="E303" s="222">
        <v>0</v>
      </c>
      <c r="F303" s="222">
        <v>0</v>
      </c>
      <c r="G303" s="222">
        <v>0</v>
      </c>
      <c r="H303" s="222">
        <v>0</v>
      </c>
      <c r="I303" s="222">
        <v>1.8830284499999999E-2</v>
      </c>
      <c r="J303" s="222">
        <v>1.85771609E-2</v>
      </c>
      <c r="K303" s="222">
        <v>0.8223229205</v>
      </c>
      <c r="L303" s="222">
        <v>0.1184737959</v>
      </c>
      <c r="M303" s="222">
        <v>1.010728906</v>
      </c>
      <c r="N303" s="222">
        <v>6.4325665800000001E-2</v>
      </c>
      <c r="O303" s="222">
        <v>3.1481509E-3</v>
      </c>
      <c r="P303" s="222">
        <v>5.6273149999999997E-4</v>
      </c>
      <c r="Q303" s="222">
        <v>0</v>
      </c>
      <c r="R303" s="222">
        <v>0</v>
      </c>
      <c r="S303" s="222">
        <v>0</v>
      </c>
      <c r="T303" s="222">
        <v>0</v>
      </c>
      <c r="U303" s="222">
        <v>4.2925519999999998E-4</v>
      </c>
      <c r="V303" s="222">
        <v>4.2503650000000001E-4</v>
      </c>
      <c r="W303" s="222">
        <v>9.6650916E-3</v>
      </c>
      <c r="X303" s="222">
        <v>9.7559619999999998E-4</v>
      </c>
      <c r="Y303" s="222">
        <v>3.9750946000000004E-3</v>
      </c>
      <c r="Z303" s="222">
        <v>6.4537299999999998E-4</v>
      </c>
      <c r="AA303" s="222">
        <v>1.13099099E-2</v>
      </c>
      <c r="AB303" s="222">
        <v>1.13099099E-2</v>
      </c>
      <c r="AC303" s="222">
        <v>0</v>
      </c>
      <c r="AD303" s="222">
        <v>0</v>
      </c>
      <c r="AE303" s="222">
        <v>0</v>
      </c>
      <c r="AF303" s="222">
        <v>0</v>
      </c>
      <c r="AG303" s="222">
        <v>0</v>
      </c>
      <c r="AH303" s="222">
        <v>0</v>
      </c>
      <c r="AI303" s="222">
        <v>1.95258073E-2</v>
      </c>
      <c r="AJ303" s="222">
        <v>1.95258073E-2</v>
      </c>
      <c r="AK303" s="222">
        <v>2.9371532799999999E-2</v>
      </c>
      <c r="AL303" s="222">
        <v>2.9371532799999999E-2</v>
      </c>
      <c r="AM303" s="222">
        <v>105</v>
      </c>
      <c r="AN303" s="222">
        <v>94</v>
      </c>
      <c r="AO303" s="222" t="s">
        <v>250</v>
      </c>
      <c r="AP303" s="96"/>
      <c r="AQ303" s="67"/>
      <c r="AR303" s="82"/>
      <c r="AS303" s="82"/>
      <c r="AT303" s="80"/>
      <c r="AU303" s="82"/>
      <c r="AV303" s="82"/>
      <c r="AW303" s="82"/>
      <c r="AX303" s="82"/>
      <c r="AY303" s="82"/>
      <c r="AZ303" s="82"/>
      <c r="BA303" s="82"/>
      <c r="BB303" s="82"/>
      <c r="BC303" s="82"/>
      <c r="BD303" s="82"/>
      <c r="BE303" s="82"/>
      <c r="BF303" s="82"/>
      <c r="BG303" s="82"/>
      <c r="BH303" s="82"/>
      <c r="BI303" s="82"/>
      <c r="BJ303" s="82"/>
      <c r="BK303" s="82"/>
      <c r="BL303" s="82"/>
      <c r="BM303" s="82"/>
      <c r="BN303" s="82"/>
      <c r="BO303" s="82"/>
      <c r="BP303" s="82"/>
      <c r="BQ303" s="82"/>
      <c r="BR303" s="82"/>
      <c r="BS303" s="82"/>
      <c r="BT303" s="82"/>
      <c r="BU303" s="82"/>
      <c r="BV303" s="82"/>
      <c r="BW303" s="82"/>
      <c r="BX303" s="80"/>
      <c r="BY303" s="80"/>
      <c r="BZ303" s="84"/>
      <c r="CA303" s="84"/>
      <c r="CD303" s="141"/>
    </row>
    <row r="304" spans="2:82" s="150" customFormat="1" ht="12.75" customHeight="1" x14ac:dyDescent="0.2">
      <c r="B304" s="217">
        <f t="shared" si="4"/>
        <v>42843</v>
      </c>
      <c r="C304" s="222">
        <v>6.9238579999999994E-2</v>
      </c>
      <c r="D304" s="222">
        <v>6.9096565700000001E-2</v>
      </c>
      <c r="E304" s="222">
        <v>3.4672982999999998E-3</v>
      </c>
      <c r="F304" s="222">
        <v>3.4672982999999998E-3</v>
      </c>
      <c r="G304" s="222">
        <v>0</v>
      </c>
      <c r="H304" s="222">
        <v>0</v>
      </c>
      <c r="I304" s="222">
        <v>5.5482601899999998E-2</v>
      </c>
      <c r="J304" s="222">
        <v>5.5229478300000003E-2</v>
      </c>
      <c r="K304" s="222">
        <v>0.14027409760000001</v>
      </c>
      <c r="L304" s="222">
        <v>0.14027409760000001</v>
      </c>
      <c r="M304" s="222">
        <v>5.6702050900000002E-2</v>
      </c>
      <c r="N304" s="222">
        <v>5.6621379100000001E-2</v>
      </c>
      <c r="O304" s="222">
        <v>3.9568711000000003E-3</v>
      </c>
      <c r="P304" s="222">
        <v>3.9507847000000004E-3</v>
      </c>
      <c r="Q304" s="222">
        <v>6.3041799999999997E-5</v>
      </c>
      <c r="R304" s="222">
        <v>6.3041799999999997E-5</v>
      </c>
      <c r="S304" s="222">
        <v>0</v>
      </c>
      <c r="T304" s="222">
        <v>0</v>
      </c>
      <c r="U304" s="222">
        <v>1.6062798E-3</v>
      </c>
      <c r="V304" s="222">
        <v>1.5978424000000001E-3</v>
      </c>
      <c r="W304" s="222">
        <v>1.3549807000000001E-2</v>
      </c>
      <c r="X304" s="222">
        <v>1.3549807000000001E-2</v>
      </c>
      <c r="Y304" s="222">
        <v>1.8282208E-3</v>
      </c>
      <c r="Z304" s="222">
        <v>1.8201535999999999E-3</v>
      </c>
      <c r="AA304" s="222">
        <v>1.03652617E-2</v>
      </c>
      <c r="AB304" s="222">
        <v>1.03652617E-2</v>
      </c>
      <c r="AC304" s="222">
        <v>0</v>
      </c>
      <c r="AD304" s="222">
        <v>0</v>
      </c>
      <c r="AE304" s="222">
        <v>0</v>
      </c>
      <c r="AF304" s="222">
        <v>0</v>
      </c>
      <c r="AG304" s="222">
        <v>1.3674473499999999E-2</v>
      </c>
      <c r="AH304" s="222">
        <v>1.3674473499999999E-2</v>
      </c>
      <c r="AI304" s="222">
        <v>7.3176025999999996E-3</v>
      </c>
      <c r="AJ304" s="222">
        <v>7.3176025999999996E-3</v>
      </c>
      <c r="AK304" s="222">
        <v>9.2207676000000006E-3</v>
      </c>
      <c r="AL304" s="222">
        <v>9.2207676000000006E-3</v>
      </c>
      <c r="AM304" s="222">
        <v>132</v>
      </c>
      <c r="AN304" s="222">
        <v>105</v>
      </c>
      <c r="AO304" s="222" t="s">
        <v>250</v>
      </c>
      <c r="AP304" s="96"/>
      <c r="AQ304" s="67"/>
      <c r="AR304" s="82"/>
      <c r="AS304" s="82"/>
      <c r="AT304" s="80"/>
      <c r="AU304" s="82"/>
      <c r="AV304" s="82"/>
      <c r="AW304" s="82"/>
      <c r="AX304" s="82"/>
      <c r="AY304" s="82"/>
      <c r="AZ304" s="82"/>
      <c r="BA304" s="82"/>
      <c r="BB304" s="82"/>
      <c r="BC304" s="82"/>
      <c r="BD304" s="82"/>
      <c r="BE304" s="82"/>
      <c r="BF304" s="82"/>
      <c r="BG304" s="82"/>
      <c r="BH304" s="82"/>
      <c r="BI304" s="82"/>
      <c r="BJ304" s="82"/>
      <c r="BK304" s="82"/>
      <c r="BL304" s="82"/>
      <c r="BM304" s="82"/>
      <c r="BN304" s="82"/>
      <c r="BO304" s="82"/>
      <c r="BP304" s="82"/>
      <c r="BQ304" s="82"/>
      <c r="BR304" s="82"/>
      <c r="BS304" s="82"/>
      <c r="BT304" s="82"/>
      <c r="BU304" s="82"/>
      <c r="BV304" s="82"/>
      <c r="BW304" s="82"/>
      <c r="BX304" s="80"/>
      <c r="BY304" s="80"/>
      <c r="BZ304" s="84"/>
      <c r="CA304" s="84"/>
      <c r="CD304" s="141"/>
    </row>
    <row r="305" spans="2:82" s="150" customFormat="1" ht="12.75" customHeight="1" x14ac:dyDescent="0.2">
      <c r="B305" s="217">
        <f t="shared" si="4"/>
        <v>42844</v>
      </c>
      <c r="C305" s="222">
        <v>0.2538361737</v>
      </c>
      <c r="D305" s="222">
        <v>0.25275280779999998</v>
      </c>
      <c r="E305" s="222">
        <v>0</v>
      </c>
      <c r="F305" s="222">
        <v>0</v>
      </c>
      <c r="G305" s="222">
        <v>0</v>
      </c>
      <c r="H305" s="222">
        <v>0</v>
      </c>
      <c r="I305" s="222">
        <v>0.1067639458</v>
      </c>
      <c r="J305" s="222">
        <v>0.1067639458</v>
      </c>
      <c r="K305" s="222">
        <v>0.78471711470000005</v>
      </c>
      <c r="L305" s="222">
        <v>0.78377811720000001</v>
      </c>
      <c r="M305" s="222">
        <v>0.17821079000000001</v>
      </c>
      <c r="N305" s="222">
        <v>0.1746531711</v>
      </c>
      <c r="O305" s="222">
        <v>1.1654548000000001E-2</v>
      </c>
      <c r="P305" s="222">
        <v>1.1644404000000001E-2</v>
      </c>
      <c r="Q305" s="222">
        <v>0</v>
      </c>
      <c r="R305" s="222">
        <v>0</v>
      </c>
      <c r="S305" s="222">
        <v>0</v>
      </c>
      <c r="T305" s="222">
        <v>0</v>
      </c>
      <c r="U305" s="222">
        <v>5.3593642000000002E-3</v>
      </c>
      <c r="V305" s="222">
        <v>5.3593642000000002E-3</v>
      </c>
      <c r="W305" s="222">
        <v>3.86755113E-2</v>
      </c>
      <c r="X305" s="222">
        <v>3.86553179E-2</v>
      </c>
      <c r="Y305" s="222">
        <v>5.1932365000000001E-3</v>
      </c>
      <c r="Z305" s="222">
        <v>5.1690349000000002E-3</v>
      </c>
      <c r="AA305" s="222">
        <v>4.1769928000000003E-3</v>
      </c>
      <c r="AB305" s="222">
        <v>4.1769928000000003E-3</v>
      </c>
      <c r="AC305" s="222">
        <v>0</v>
      </c>
      <c r="AD305" s="222">
        <v>0</v>
      </c>
      <c r="AE305" s="222">
        <v>0</v>
      </c>
      <c r="AF305" s="222">
        <v>0</v>
      </c>
      <c r="AG305" s="222">
        <v>3.7072059999999999E-4</v>
      </c>
      <c r="AH305" s="222">
        <v>3.7072059999999999E-4</v>
      </c>
      <c r="AI305" s="222">
        <v>1.1574635E-2</v>
      </c>
      <c r="AJ305" s="222">
        <v>1.1574635E-2</v>
      </c>
      <c r="AK305" s="222">
        <v>6.6523844E-3</v>
      </c>
      <c r="AL305" s="222">
        <v>6.6523844E-3</v>
      </c>
      <c r="AM305" s="222">
        <v>107</v>
      </c>
      <c r="AN305" s="222">
        <v>95</v>
      </c>
      <c r="AO305" s="222" t="s">
        <v>250</v>
      </c>
      <c r="AP305" s="96"/>
      <c r="AQ305" s="67"/>
      <c r="AR305" s="82"/>
      <c r="AS305" s="82"/>
      <c r="AT305" s="80"/>
      <c r="AU305" s="82"/>
      <c r="AV305" s="82"/>
      <c r="AW305" s="82"/>
      <c r="AX305" s="82"/>
      <c r="AY305" s="82"/>
      <c r="AZ305" s="82"/>
      <c r="BA305" s="82"/>
      <c r="BB305" s="82"/>
      <c r="BC305" s="82"/>
      <c r="BD305" s="82"/>
      <c r="BE305" s="82"/>
      <c r="BF305" s="82"/>
      <c r="BG305" s="82"/>
      <c r="BH305" s="82"/>
      <c r="BI305" s="82"/>
      <c r="BJ305" s="82"/>
      <c r="BK305" s="82"/>
      <c r="BL305" s="82"/>
      <c r="BM305" s="82"/>
      <c r="BN305" s="82"/>
      <c r="BO305" s="82"/>
      <c r="BP305" s="82"/>
      <c r="BQ305" s="82"/>
      <c r="BR305" s="82"/>
      <c r="BS305" s="82"/>
      <c r="BT305" s="82"/>
      <c r="BU305" s="82"/>
      <c r="BV305" s="82"/>
      <c r="BW305" s="82"/>
      <c r="BX305" s="80"/>
      <c r="BY305" s="80"/>
      <c r="BZ305" s="84"/>
      <c r="CA305" s="84"/>
      <c r="CD305" s="141"/>
    </row>
    <row r="306" spans="2:82" s="150" customFormat="1" ht="12.75" customHeight="1" x14ac:dyDescent="0.2">
      <c r="B306" s="217">
        <f t="shared" si="4"/>
        <v>42845</v>
      </c>
      <c r="C306" s="222">
        <v>0.1147995151</v>
      </c>
      <c r="D306" s="222">
        <v>0.11428014879999999</v>
      </c>
      <c r="E306" s="222">
        <v>0</v>
      </c>
      <c r="F306" s="222">
        <v>0</v>
      </c>
      <c r="G306" s="222">
        <v>0</v>
      </c>
      <c r="H306" s="222">
        <v>0</v>
      </c>
      <c r="I306" s="222">
        <v>2.1599861000000001E-3</v>
      </c>
      <c r="J306" s="222">
        <v>2.1177988E-3</v>
      </c>
      <c r="K306" s="222">
        <v>0.1906880309</v>
      </c>
      <c r="L306" s="222">
        <v>0.18820423610000001</v>
      </c>
      <c r="M306" s="222">
        <v>0.29999784099999999</v>
      </c>
      <c r="N306" s="222">
        <v>0.29999784099999999</v>
      </c>
      <c r="O306" s="222">
        <v>2.5844052000000002E-3</v>
      </c>
      <c r="P306" s="222">
        <v>2.5783187999999999E-3</v>
      </c>
      <c r="Q306" s="222">
        <v>0</v>
      </c>
      <c r="R306" s="222">
        <v>0</v>
      </c>
      <c r="S306" s="222">
        <v>0</v>
      </c>
      <c r="T306" s="222">
        <v>0</v>
      </c>
      <c r="U306" s="222">
        <v>2.1093500000000001E-5</v>
      </c>
      <c r="V306" s="222">
        <v>1.68748E-5</v>
      </c>
      <c r="W306" s="222">
        <v>6.6133559999999997E-4</v>
      </c>
      <c r="X306" s="222">
        <v>6.411422E-4</v>
      </c>
      <c r="Y306" s="222">
        <v>9.7078224999999994E-3</v>
      </c>
      <c r="Z306" s="222">
        <v>9.7078224999999994E-3</v>
      </c>
      <c r="AA306" s="222">
        <v>1.6521323800000001E-2</v>
      </c>
      <c r="AB306" s="222">
        <v>1.6521323800000001E-2</v>
      </c>
      <c r="AC306" s="222">
        <v>0</v>
      </c>
      <c r="AD306" s="222">
        <v>0</v>
      </c>
      <c r="AE306" s="222">
        <v>0</v>
      </c>
      <c r="AF306" s="222">
        <v>0</v>
      </c>
      <c r="AG306" s="222">
        <v>4.7777074000000001E-3</v>
      </c>
      <c r="AH306" s="222">
        <v>4.7777074000000001E-3</v>
      </c>
      <c r="AI306" s="222">
        <v>5.5052402E-2</v>
      </c>
      <c r="AJ306" s="222">
        <v>5.5052402E-2</v>
      </c>
      <c r="AK306" s="222">
        <v>1.25726737E-2</v>
      </c>
      <c r="AL306" s="222">
        <v>1.25726737E-2</v>
      </c>
      <c r="AM306" s="222">
        <v>107</v>
      </c>
      <c r="AN306" s="222">
        <v>98</v>
      </c>
      <c r="AO306" s="222" t="s">
        <v>250</v>
      </c>
      <c r="AP306" s="96"/>
      <c r="AQ306" s="67"/>
      <c r="AR306" s="82"/>
      <c r="AS306" s="82"/>
      <c r="AT306" s="80"/>
      <c r="AU306" s="82"/>
      <c r="AV306" s="82"/>
      <c r="AW306" s="82"/>
      <c r="AX306" s="82"/>
      <c r="AY306" s="82"/>
      <c r="AZ306" s="82"/>
      <c r="BA306" s="82"/>
      <c r="BB306" s="82"/>
      <c r="BC306" s="82"/>
      <c r="BD306" s="82"/>
      <c r="BE306" s="82"/>
      <c r="BF306" s="82"/>
      <c r="BG306" s="82"/>
      <c r="BH306" s="82"/>
      <c r="BI306" s="82"/>
      <c r="BJ306" s="82"/>
      <c r="BK306" s="82"/>
      <c r="BL306" s="82"/>
      <c r="BM306" s="82"/>
      <c r="BN306" s="82"/>
      <c r="BO306" s="82"/>
      <c r="BP306" s="82"/>
      <c r="BQ306" s="82"/>
      <c r="BR306" s="82"/>
      <c r="BS306" s="82"/>
      <c r="BT306" s="82"/>
      <c r="BU306" s="82"/>
      <c r="BV306" s="82"/>
      <c r="BW306" s="82"/>
      <c r="BX306" s="80"/>
      <c r="BY306" s="80"/>
      <c r="BZ306" s="84"/>
      <c r="CA306" s="84"/>
      <c r="CD306" s="141"/>
    </row>
    <row r="307" spans="2:82" s="150" customFormat="1" ht="12.75" customHeight="1" x14ac:dyDescent="0.2">
      <c r="B307" s="217">
        <f t="shared" si="4"/>
        <v>42846</v>
      </c>
      <c r="C307" s="222">
        <v>0.28240307450000002</v>
      </c>
      <c r="D307" s="222">
        <v>0.28115741109999998</v>
      </c>
      <c r="E307" s="222">
        <v>0</v>
      </c>
      <c r="F307" s="222">
        <v>0</v>
      </c>
      <c r="G307" s="222">
        <v>0</v>
      </c>
      <c r="H307" s="222">
        <v>0</v>
      </c>
      <c r="I307" s="222">
        <v>0.1803591702</v>
      </c>
      <c r="J307" s="222">
        <v>0.1803591702</v>
      </c>
      <c r="K307" s="222">
        <v>0.96560994879999995</v>
      </c>
      <c r="L307" s="222">
        <v>0.96560994879999995</v>
      </c>
      <c r="M307" s="222">
        <v>6.5414449000000003E-3</v>
      </c>
      <c r="N307" s="222">
        <v>1.5882228000000001E-3</v>
      </c>
      <c r="O307" s="222">
        <v>5.2157254999999998E-3</v>
      </c>
      <c r="P307" s="222">
        <v>5.2136967000000001E-3</v>
      </c>
      <c r="Q307" s="222">
        <v>0</v>
      </c>
      <c r="R307" s="222">
        <v>0</v>
      </c>
      <c r="S307" s="222">
        <v>0</v>
      </c>
      <c r="T307" s="222">
        <v>0</v>
      </c>
      <c r="U307" s="222">
        <v>9.3940485000000001E-3</v>
      </c>
      <c r="V307" s="222">
        <v>9.3940485000000001E-3</v>
      </c>
      <c r="W307" s="222">
        <v>3.4354112999999999E-3</v>
      </c>
      <c r="X307" s="222">
        <v>3.4354112999999999E-3</v>
      </c>
      <c r="Y307" s="222">
        <v>3.1260300000000003E-5</v>
      </c>
      <c r="Z307" s="222">
        <v>2.31931E-5</v>
      </c>
      <c r="AA307" s="222">
        <v>2.4614105E-3</v>
      </c>
      <c r="AB307" s="222">
        <v>2.4614105E-3</v>
      </c>
      <c r="AC307" s="222">
        <v>0</v>
      </c>
      <c r="AD307" s="222">
        <v>0</v>
      </c>
      <c r="AE307" s="222">
        <v>0</v>
      </c>
      <c r="AF307" s="222">
        <v>0</v>
      </c>
      <c r="AG307" s="222">
        <v>0</v>
      </c>
      <c r="AH307" s="222">
        <v>0</v>
      </c>
      <c r="AI307" s="222">
        <v>1.0850194800000001E-2</v>
      </c>
      <c r="AJ307" s="222">
        <v>1.0850194800000001E-2</v>
      </c>
      <c r="AK307" s="222">
        <v>1.1183104999999999E-3</v>
      </c>
      <c r="AL307" s="222">
        <v>1.1183104999999999E-3</v>
      </c>
      <c r="AM307" s="222">
        <v>65</v>
      </c>
      <c r="AN307" s="222">
        <v>61</v>
      </c>
      <c r="AO307" s="222" t="s">
        <v>250</v>
      </c>
      <c r="AP307" s="96"/>
      <c r="AQ307" s="67"/>
      <c r="AR307" s="82"/>
      <c r="AS307" s="82"/>
      <c r="AT307" s="80"/>
      <c r="AU307" s="82"/>
      <c r="AV307" s="82"/>
      <c r="AW307" s="82"/>
      <c r="AX307" s="82"/>
      <c r="AY307" s="82"/>
      <c r="AZ307" s="82"/>
      <c r="BA307" s="82"/>
      <c r="BB307" s="82"/>
      <c r="BC307" s="82"/>
      <c r="BD307" s="82"/>
      <c r="BE307" s="82"/>
      <c r="BF307" s="82"/>
      <c r="BG307" s="82"/>
      <c r="BH307" s="82"/>
      <c r="BI307" s="82"/>
      <c r="BJ307" s="82"/>
      <c r="BK307" s="82"/>
      <c r="BL307" s="82"/>
      <c r="BM307" s="82"/>
      <c r="BN307" s="82"/>
      <c r="BO307" s="82"/>
      <c r="BP307" s="82"/>
      <c r="BQ307" s="82"/>
      <c r="BR307" s="82"/>
      <c r="BS307" s="82"/>
      <c r="BT307" s="82"/>
      <c r="BU307" s="82"/>
      <c r="BV307" s="82"/>
      <c r="BW307" s="82"/>
      <c r="BX307" s="80"/>
      <c r="BY307" s="80"/>
      <c r="BZ307" s="84"/>
      <c r="CA307" s="84"/>
      <c r="CD307" s="141"/>
    </row>
    <row r="308" spans="2:82" s="150" customFormat="1" ht="12.75" customHeight="1" x14ac:dyDescent="0.2">
      <c r="B308" s="217">
        <f t="shared" si="4"/>
        <v>42847</v>
      </c>
      <c r="C308" s="222">
        <v>0.3372024227</v>
      </c>
      <c r="D308" s="222">
        <v>0.33689202029999998</v>
      </c>
      <c r="E308" s="222">
        <v>0</v>
      </c>
      <c r="F308" s="222">
        <v>0</v>
      </c>
      <c r="G308" s="222">
        <v>0</v>
      </c>
      <c r="H308" s="222">
        <v>0</v>
      </c>
      <c r="I308" s="222">
        <v>8.8719816000000003E-3</v>
      </c>
      <c r="J308" s="222">
        <v>8.8719816000000003E-3</v>
      </c>
      <c r="K308" s="222">
        <v>0.76347693940000005</v>
      </c>
      <c r="L308" s="222">
        <v>0.7619321402</v>
      </c>
      <c r="M308" s="222">
        <v>0.7138684019</v>
      </c>
      <c r="N308" s="222">
        <v>0.7138684019</v>
      </c>
      <c r="O308" s="222">
        <v>2.8549931000000001E-3</v>
      </c>
      <c r="P308" s="222">
        <v>2.8509354999999999E-3</v>
      </c>
      <c r="Q308" s="222">
        <v>0</v>
      </c>
      <c r="R308" s="222">
        <v>0</v>
      </c>
      <c r="S308" s="222">
        <v>0</v>
      </c>
      <c r="T308" s="222">
        <v>0</v>
      </c>
      <c r="U308" s="222">
        <v>1.2656169999999999E-4</v>
      </c>
      <c r="V308" s="222">
        <v>1.2656169999999999E-4</v>
      </c>
      <c r="W308" s="222">
        <v>9.1993800000000001E-3</v>
      </c>
      <c r="X308" s="222">
        <v>9.1791866E-3</v>
      </c>
      <c r="Y308" s="222">
        <v>3.7603065999999999E-3</v>
      </c>
      <c r="Z308" s="222">
        <v>3.7603065999999999E-3</v>
      </c>
      <c r="AA308" s="222">
        <v>2.7583722999999999E-3</v>
      </c>
      <c r="AB308" s="222">
        <v>2.7583722999999999E-3</v>
      </c>
      <c r="AC308" s="222">
        <v>0</v>
      </c>
      <c r="AD308" s="222">
        <v>0</v>
      </c>
      <c r="AE308" s="222">
        <v>0</v>
      </c>
      <c r="AF308" s="222">
        <v>0</v>
      </c>
      <c r="AG308" s="222">
        <v>0</v>
      </c>
      <c r="AH308" s="222">
        <v>0</v>
      </c>
      <c r="AI308" s="222">
        <v>0</v>
      </c>
      <c r="AJ308" s="222">
        <v>0</v>
      </c>
      <c r="AK308" s="222">
        <v>1.0968316800000001E-2</v>
      </c>
      <c r="AL308" s="222">
        <v>1.0968316800000001E-2</v>
      </c>
      <c r="AM308" s="222">
        <v>74</v>
      </c>
      <c r="AN308" s="222">
        <v>64</v>
      </c>
      <c r="AO308" s="222" t="s">
        <v>250</v>
      </c>
      <c r="AP308" s="96"/>
      <c r="AQ308" s="67"/>
      <c r="AR308" s="82"/>
      <c r="AS308" s="82"/>
      <c r="AT308" s="80"/>
      <c r="AU308" s="82"/>
      <c r="AV308" s="82"/>
      <c r="AW308" s="82"/>
      <c r="AX308" s="82"/>
      <c r="AY308" s="82"/>
      <c r="AZ308" s="82"/>
      <c r="BA308" s="82"/>
      <c r="BB308" s="82"/>
      <c r="BC308" s="82"/>
      <c r="BD308" s="82"/>
      <c r="BE308" s="82"/>
      <c r="BF308" s="82"/>
      <c r="BG308" s="82"/>
      <c r="BH308" s="82"/>
      <c r="BI308" s="82"/>
      <c r="BJ308" s="82"/>
      <c r="BK308" s="82"/>
      <c r="BL308" s="82"/>
      <c r="BM308" s="82"/>
      <c r="BN308" s="82"/>
      <c r="BO308" s="82"/>
      <c r="BP308" s="82"/>
      <c r="BQ308" s="82"/>
      <c r="BR308" s="82"/>
      <c r="BS308" s="82"/>
      <c r="BT308" s="82"/>
      <c r="BU308" s="82"/>
      <c r="BV308" s="82"/>
      <c r="BW308" s="82"/>
      <c r="BX308" s="80"/>
      <c r="BY308" s="80"/>
      <c r="BZ308" s="84"/>
      <c r="CA308" s="84"/>
      <c r="CD308" s="141"/>
    </row>
    <row r="309" spans="2:82" s="150" customFormat="1" ht="12.75" customHeight="1" x14ac:dyDescent="0.2">
      <c r="B309" s="217">
        <f t="shared" si="4"/>
        <v>42848</v>
      </c>
      <c r="C309" s="222">
        <v>0.28716168060000002</v>
      </c>
      <c r="D309" s="222">
        <v>0.2868979404</v>
      </c>
      <c r="E309" s="222">
        <v>0</v>
      </c>
      <c r="F309" s="222">
        <v>0</v>
      </c>
      <c r="G309" s="222">
        <v>0</v>
      </c>
      <c r="H309" s="222">
        <v>0</v>
      </c>
      <c r="I309" s="222">
        <v>5.4225397799999998E-2</v>
      </c>
      <c r="J309" s="222">
        <v>5.40524301E-2</v>
      </c>
      <c r="K309" s="222">
        <v>0.40780123889999997</v>
      </c>
      <c r="L309" s="222">
        <v>0.40780123889999997</v>
      </c>
      <c r="M309" s="222">
        <v>0.71234232360000005</v>
      </c>
      <c r="N309" s="222">
        <v>0.71162434770000005</v>
      </c>
      <c r="O309" s="222">
        <v>3.3152708999999998E-3</v>
      </c>
      <c r="P309" s="222">
        <v>3.3112133E-3</v>
      </c>
      <c r="Q309" s="222">
        <v>0</v>
      </c>
      <c r="R309" s="222">
        <v>0</v>
      </c>
      <c r="S309" s="222">
        <v>0</v>
      </c>
      <c r="T309" s="222">
        <v>0</v>
      </c>
      <c r="U309" s="222">
        <v>6.4124630000000004E-4</v>
      </c>
      <c r="V309" s="222">
        <v>6.3702759999999996E-4</v>
      </c>
      <c r="W309" s="222">
        <v>7.0954746999999999E-3</v>
      </c>
      <c r="X309" s="222">
        <v>7.0954746999999999E-3</v>
      </c>
      <c r="Y309" s="222">
        <v>6.2873453999999999E-3</v>
      </c>
      <c r="Z309" s="222">
        <v>6.2792782000000002E-3</v>
      </c>
      <c r="AA309" s="222">
        <v>4.3872245000000001E-3</v>
      </c>
      <c r="AB309" s="222">
        <v>4.3872245000000001E-3</v>
      </c>
      <c r="AC309" s="222">
        <v>0</v>
      </c>
      <c r="AD309" s="222">
        <v>0</v>
      </c>
      <c r="AE309" s="222">
        <v>0</v>
      </c>
      <c r="AF309" s="222">
        <v>0</v>
      </c>
      <c r="AG309" s="222">
        <v>0</v>
      </c>
      <c r="AH309" s="222">
        <v>0</v>
      </c>
      <c r="AI309" s="222">
        <v>6.5224853999999999E-3</v>
      </c>
      <c r="AJ309" s="222">
        <v>6.5224853999999999E-3</v>
      </c>
      <c r="AK309" s="222">
        <v>1.2233852999999999E-2</v>
      </c>
      <c r="AL309" s="222">
        <v>1.2233852999999999E-2</v>
      </c>
      <c r="AM309" s="222">
        <v>54</v>
      </c>
      <c r="AN309" s="222">
        <v>50</v>
      </c>
      <c r="AO309" s="222" t="s">
        <v>250</v>
      </c>
      <c r="AP309" s="96"/>
      <c r="AQ309" s="67"/>
      <c r="AR309" s="82"/>
      <c r="AS309" s="82"/>
      <c r="AT309" s="80"/>
      <c r="AU309" s="82"/>
      <c r="AV309" s="82"/>
      <c r="AW309" s="82"/>
      <c r="AX309" s="82"/>
      <c r="AY309" s="82"/>
      <c r="AZ309" s="82"/>
      <c r="BA309" s="82"/>
      <c r="BB309" s="82"/>
      <c r="BC309" s="82"/>
      <c r="BD309" s="82"/>
      <c r="BE309" s="82"/>
      <c r="BF309" s="82"/>
      <c r="BG309" s="82"/>
      <c r="BH309" s="82"/>
      <c r="BI309" s="82"/>
      <c r="BJ309" s="82"/>
      <c r="BK309" s="82"/>
      <c r="BL309" s="82"/>
      <c r="BM309" s="82"/>
      <c r="BN309" s="82"/>
      <c r="BO309" s="82"/>
      <c r="BP309" s="82"/>
      <c r="BQ309" s="82"/>
      <c r="BR309" s="82"/>
      <c r="BS309" s="82"/>
      <c r="BT309" s="82"/>
      <c r="BU309" s="82"/>
      <c r="BV309" s="82"/>
      <c r="BW309" s="82"/>
      <c r="BX309" s="80"/>
      <c r="BY309" s="80"/>
      <c r="BZ309" s="84"/>
      <c r="CA309" s="84"/>
      <c r="CD309" s="141"/>
    </row>
    <row r="310" spans="2:82" s="150" customFormat="1" ht="12.75" customHeight="1" x14ac:dyDescent="0.2">
      <c r="B310" s="217">
        <f t="shared" si="4"/>
        <v>42849</v>
      </c>
      <c r="C310" s="222">
        <v>8.2105743600000003E-2</v>
      </c>
      <c r="D310" s="222">
        <v>7.9042294299999996E-2</v>
      </c>
      <c r="E310" s="222">
        <v>0</v>
      </c>
      <c r="F310" s="222">
        <v>0</v>
      </c>
      <c r="G310" s="222">
        <v>0</v>
      </c>
      <c r="H310" s="222">
        <v>0</v>
      </c>
      <c r="I310" s="222">
        <v>1.16785094E-2</v>
      </c>
      <c r="J310" s="222">
        <v>1.1636322100000001E-2</v>
      </c>
      <c r="K310" s="222">
        <v>2.8392045800000001E-2</v>
      </c>
      <c r="L310" s="222">
        <v>2.8392045800000001E-2</v>
      </c>
      <c r="M310" s="222">
        <v>0.2814661772</v>
      </c>
      <c r="N310" s="222">
        <v>0.26936543239999999</v>
      </c>
      <c r="O310" s="222">
        <v>1.2545436000000001E-3</v>
      </c>
      <c r="P310" s="222">
        <v>1.2398349999999999E-3</v>
      </c>
      <c r="Q310" s="222">
        <v>0</v>
      </c>
      <c r="R310" s="222">
        <v>0</v>
      </c>
      <c r="S310" s="222">
        <v>0</v>
      </c>
      <c r="T310" s="222">
        <v>0</v>
      </c>
      <c r="U310" s="222">
        <v>1.5714740000000001E-4</v>
      </c>
      <c r="V310" s="222">
        <v>1.5292870000000001E-4</v>
      </c>
      <c r="W310" s="222">
        <v>3.256194E-4</v>
      </c>
      <c r="X310" s="222">
        <v>3.256194E-4</v>
      </c>
      <c r="Y310" s="222">
        <v>4.4278642000000002E-3</v>
      </c>
      <c r="Z310" s="222">
        <v>4.3774443999999996E-3</v>
      </c>
      <c r="AA310" s="222">
        <v>4.3656689000000004E-3</v>
      </c>
      <c r="AB310" s="222">
        <v>4.3656689000000004E-3</v>
      </c>
      <c r="AC310" s="222">
        <v>0</v>
      </c>
      <c r="AD310" s="222">
        <v>0</v>
      </c>
      <c r="AE310" s="222">
        <v>0</v>
      </c>
      <c r="AF310" s="222">
        <v>0</v>
      </c>
      <c r="AG310" s="222">
        <v>0</v>
      </c>
      <c r="AH310" s="222">
        <v>0</v>
      </c>
      <c r="AI310" s="222">
        <v>3.6322974000000002E-3</v>
      </c>
      <c r="AJ310" s="222">
        <v>3.6322974000000002E-3</v>
      </c>
      <c r="AK310" s="222">
        <v>1.4457364800000001E-2</v>
      </c>
      <c r="AL310" s="222">
        <v>1.4457364800000001E-2</v>
      </c>
      <c r="AM310" s="222">
        <v>84</v>
      </c>
      <c r="AN310" s="222">
        <v>78</v>
      </c>
      <c r="AO310" s="222" t="s">
        <v>250</v>
      </c>
      <c r="AP310" s="96"/>
      <c r="AQ310" s="67"/>
      <c r="AR310" s="82"/>
      <c r="AS310" s="82"/>
      <c r="AT310" s="80"/>
      <c r="AU310" s="82"/>
      <c r="AV310" s="82"/>
      <c r="AW310" s="82"/>
      <c r="AX310" s="82"/>
      <c r="AY310" s="82"/>
      <c r="AZ310" s="82"/>
      <c r="BA310" s="82"/>
      <c r="BB310" s="82"/>
      <c r="BC310" s="82"/>
      <c r="BD310" s="82"/>
      <c r="BE310" s="82"/>
      <c r="BF310" s="82"/>
      <c r="BG310" s="82"/>
      <c r="BH310" s="82"/>
      <c r="BI310" s="82"/>
      <c r="BJ310" s="82"/>
      <c r="BK310" s="82"/>
      <c r="BL310" s="82"/>
      <c r="BM310" s="82"/>
      <c r="BN310" s="82"/>
      <c r="BO310" s="82"/>
      <c r="BP310" s="82"/>
      <c r="BQ310" s="82"/>
      <c r="BR310" s="82"/>
      <c r="BS310" s="82"/>
      <c r="BT310" s="82"/>
      <c r="BU310" s="82"/>
      <c r="BV310" s="82"/>
      <c r="BW310" s="82"/>
      <c r="BX310" s="80"/>
      <c r="BY310" s="80"/>
      <c r="BZ310" s="84"/>
      <c r="CA310" s="84"/>
      <c r="CD310" s="141"/>
    </row>
    <row r="311" spans="2:82" s="150" customFormat="1" ht="12.75" customHeight="1" x14ac:dyDescent="0.2">
      <c r="B311" s="217">
        <f t="shared" si="4"/>
        <v>42850</v>
      </c>
      <c r="C311" s="222">
        <v>0.4904970025</v>
      </c>
      <c r="D311" s="222">
        <v>0.49045642690000002</v>
      </c>
      <c r="E311" s="222">
        <v>0</v>
      </c>
      <c r="F311" s="222">
        <v>0</v>
      </c>
      <c r="G311" s="222">
        <v>0</v>
      </c>
      <c r="H311" s="222">
        <v>0</v>
      </c>
      <c r="I311" s="222">
        <v>0.18401237600000001</v>
      </c>
      <c r="J311" s="222">
        <v>0.18397018870000001</v>
      </c>
      <c r="K311" s="222">
        <v>1.8917882258000001</v>
      </c>
      <c r="L311" s="222">
        <v>1.8916872583</v>
      </c>
      <c r="M311" s="222">
        <v>8.7009413300000005E-2</v>
      </c>
      <c r="N311" s="222">
        <v>8.7009413300000005E-2</v>
      </c>
      <c r="O311" s="222">
        <v>4.4067515999999998E-3</v>
      </c>
      <c r="P311" s="222">
        <v>4.4026940000000004E-3</v>
      </c>
      <c r="Q311" s="222">
        <v>0</v>
      </c>
      <c r="R311" s="222">
        <v>0</v>
      </c>
      <c r="S311" s="222">
        <v>0</v>
      </c>
      <c r="T311" s="222">
        <v>0</v>
      </c>
      <c r="U311" s="222">
        <v>1.3869061000000001E-3</v>
      </c>
      <c r="V311" s="222">
        <v>1.3826874E-3</v>
      </c>
      <c r="W311" s="222">
        <v>1.51463519E-2</v>
      </c>
      <c r="X311" s="222">
        <v>1.51362552E-2</v>
      </c>
      <c r="Y311" s="222">
        <v>2.7690537999999999E-3</v>
      </c>
      <c r="Z311" s="222">
        <v>2.7690537999999999E-3</v>
      </c>
      <c r="AA311" s="222">
        <v>3.1717351000000002E-3</v>
      </c>
      <c r="AB311" s="222">
        <v>3.1717351000000002E-3</v>
      </c>
      <c r="AC311" s="222">
        <v>0</v>
      </c>
      <c r="AD311" s="222">
        <v>0</v>
      </c>
      <c r="AE311" s="222">
        <v>0</v>
      </c>
      <c r="AF311" s="222">
        <v>0</v>
      </c>
      <c r="AG311" s="222">
        <v>7.9101099999999994E-5</v>
      </c>
      <c r="AH311" s="222">
        <v>7.9101099999999994E-5</v>
      </c>
      <c r="AI311" s="222">
        <v>9.0731709999999997E-3</v>
      </c>
      <c r="AJ311" s="222">
        <v>9.0731709999999997E-3</v>
      </c>
      <c r="AK311" s="222">
        <v>5.2113875000000002E-3</v>
      </c>
      <c r="AL311" s="222">
        <v>5.2113875000000002E-3</v>
      </c>
      <c r="AM311" s="222">
        <v>68</v>
      </c>
      <c r="AN311" s="222">
        <v>62</v>
      </c>
      <c r="AO311" s="222" t="s">
        <v>250</v>
      </c>
      <c r="AP311" s="96"/>
      <c r="AQ311" s="67"/>
      <c r="AR311" s="82"/>
      <c r="AS311" s="82"/>
      <c r="AT311" s="80"/>
      <c r="AU311" s="82"/>
      <c r="AV311" s="82"/>
      <c r="AW311" s="82"/>
      <c r="AX311" s="82"/>
      <c r="AY311" s="82"/>
      <c r="AZ311" s="82"/>
      <c r="BA311" s="82"/>
      <c r="BB311" s="82"/>
      <c r="BC311" s="82"/>
      <c r="BD311" s="82"/>
      <c r="BE311" s="82"/>
      <c r="BF311" s="82"/>
      <c r="BG311" s="82"/>
      <c r="BH311" s="82"/>
      <c r="BI311" s="82"/>
      <c r="BJ311" s="82"/>
      <c r="BK311" s="82"/>
      <c r="BL311" s="82"/>
      <c r="BM311" s="82"/>
      <c r="BN311" s="82"/>
      <c r="BO311" s="82"/>
      <c r="BP311" s="82"/>
      <c r="BQ311" s="82"/>
      <c r="BR311" s="82"/>
      <c r="BS311" s="82"/>
      <c r="BT311" s="82"/>
      <c r="BU311" s="82"/>
      <c r="BV311" s="82"/>
      <c r="BW311" s="82"/>
      <c r="BX311" s="80"/>
      <c r="BY311" s="80"/>
      <c r="BZ311" s="84"/>
      <c r="CA311" s="84"/>
      <c r="CD311" s="141"/>
    </row>
    <row r="312" spans="2:82" s="150" customFormat="1" ht="12.75" customHeight="1" x14ac:dyDescent="0.2">
      <c r="B312" s="217">
        <f t="shared" si="4"/>
        <v>42851</v>
      </c>
      <c r="C312" s="222">
        <v>0.28293845569999998</v>
      </c>
      <c r="D312" s="222">
        <v>0.2824738658</v>
      </c>
      <c r="E312" s="222">
        <v>0</v>
      </c>
      <c r="F312" s="222">
        <v>0</v>
      </c>
      <c r="G312" s="222">
        <v>0</v>
      </c>
      <c r="H312" s="222">
        <v>0</v>
      </c>
      <c r="I312" s="222">
        <v>0.12759364140000001</v>
      </c>
      <c r="J312" s="222">
        <v>0.12723926830000001</v>
      </c>
      <c r="K312" s="222">
        <v>1.0496662014</v>
      </c>
      <c r="L312" s="222">
        <v>1.0496662014</v>
      </c>
      <c r="M312" s="222">
        <v>4.24100668E-2</v>
      </c>
      <c r="N312" s="222">
        <v>4.12403265E-2</v>
      </c>
      <c r="O312" s="222">
        <v>1.2854826000000001E-3</v>
      </c>
      <c r="P312" s="222">
        <v>1.2753386E-3</v>
      </c>
      <c r="Q312" s="222">
        <v>0</v>
      </c>
      <c r="R312" s="222">
        <v>0</v>
      </c>
      <c r="S312" s="222">
        <v>0</v>
      </c>
      <c r="T312" s="222">
        <v>0</v>
      </c>
      <c r="U312" s="222">
        <v>3.2273239999999997E-4</v>
      </c>
      <c r="V312" s="222">
        <v>3.0585760000000002E-4</v>
      </c>
      <c r="W312" s="222">
        <v>5.2528219999999999E-3</v>
      </c>
      <c r="X312" s="222">
        <v>5.2528219999999999E-3</v>
      </c>
      <c r="Y312" s="222">
        <v>2.9747669999999999E-4</v>
      </c>
      <c r="Z312" s="222">
        <v>2.8940949999999997E-4</v>
      </c>
      <c r="AA312" s="222">
        <v>1.3291008E-3</v>
      </c>
      <c r="AB312" s="222">
        <v>1.3291008E-3</v>
      </c>
      <c r="AC312" s="222">
        <v>0</v>
      </c>
      <c r="AD312" s="222">
        <v>0</v>
      </c>
      <c r="AE312" s="222">
        <v>0</v>
      </c>
      <c r="AF312" s="222">
        <v>0</v>
      </c>
      <c r="AG312" s="222">
        <v>0</v>
      </c>
      <c r="AH312" s="222">
        <v>0</v>
      </c>
      <c r="AI312" s="222">
        <v>6.5224853999999999E-3</v>
      </c>
      <c r="AJ312" s="222">
        <v>6.5224853999999999E-3</v>
      </c>
      <c r="AK312" s="222">
        <v>7.3612899999999994E-5</v>
      </c>
      <c r="AL312" s="222">
        <v>7.3612899999999994E-5</v>
      </c>
      <c r="AM312" s="222">
        <v>123</v>
      </c>
      <c r="AN312" s="222">
        <v>110</v>
      </c>
      <c r="AO312" s="222" t="s">
        <v>250</v>
      </c>
      <c r="AP312" s="96"/>
      <c r="AQ312" s="67"/>
      <c r="AR312" s="82"/>
      <c r="AS312" s="82"/>
      <c r="AT312" s="80"/>
      <c r="AU312" s="82"/>
      <c r="AV312" s="82"/>
      <c r="AW312" s="82"/>
      <c r="AX312" s="82"/>
      <c r="AY312" s="82"/>
      <c r="AZ312" s="82"/>
      <c r="BA312" s="82"/>
      <c r="BB312" s="82"/>
      <c r="BC312" s="82"/>
      <c r="BD312" s="82"/>
      <c r="BE312" s="82"/>
      <c r="BF312" s="82"/>
      <c r="BG312" s="82"/>
      <c r="BH312" s="82"/>
      <c r="BI312" s="82"/>
      <c r="BJ312" s="82"/>
      <c r="BK312" s="82"/>
      <c r="BL312" s="82"/>
      <c r="BM312" s="82"/>
      <c r="BN312" s="82"/>
      <c r="BO312" s="82"/>
      <c r="BP312" s="82"/>
      <c r="BQ312" s="82"/>
      <c r="BR312" s="82"/>
      <c r="BS312" s="82"/>
      <c r="BT312" s="82"/>
      <c r="BU312" s="82"/>
      <c r="BV312" s="82"/>
      <c r="BW312" s="82"/>
      <c r="BX312" s="80"/>
      <c r="BY312" s="80"/>
      <c r="BZ312" s="84"/>
      <c r="CA312" s="84"/>
      <c r="CD312" s="141"/>
    </row>
    <row r="313" spans="2:82" s="150" customFormat="1" ht="12.75" customHeight="1" x14ac:dyDescent="0.2">
      <c r="B313" s="217">
        <f t="shared" si="4"/>
        <v>42852</v>
      </c>
      <c r="C313" s="222">
        <v>0.55510392829999999</v>
      </c>
      <c r="D313" s="222">
        <v>0.55490713670000003</v>
      </c>
      <c r="E313" s="222">
        <v>0</v>
      </c>
      <c r="F313" s="222">
        <v>0</v>
      </c>
      <c r="G313" s="222">
        <v>0</v>
      </c>
      <c r="H313" s="222">
        <v>0</v>
      </c>
      <c r="I313" s="222">
        <v>1.7212401E-3</v>
      </c>
      <c r="J313" s="222">
        <v>1.3120229E-3</v>
      </c>
      <c r="K313" s="222">
        <v>0.44652048830000002</v>
      </c>
      <c r="L313" s="222">
        <v>0.44652048830000002</v>
      </c>
      <c r="M313" s="222">
        <v>1.847244254</v>
      </c>
      <c r="N313" s="222">
        <v>1.847244254</v>
      </c>
      <c r="O313" s="222">
        <v>1.9402694E-3</v>
      </c>
      <c r="P313" s="222">
        <v>1.9341829999999999E-3</v>
      </c>
      <c r="Q313" s="222">
        <v>0</v>
      </c>
      <c r="R313" s="222">
        <v>0</v>
      </c>
      <c r="S313" s="222">
        <v>0</v>
      </c>
      <c r="T313" s="222">
        <v>0</v>
      </c>
      <c r="U313" s="222">
        <v>3.37496E-5</v>
      </c>
      <c r="V313" s="222">
        <v>2.1093500000000001E-5</v>
      </c>
      <c r="W313" s="222">
        <v>1.7076089999999999E-3</v>
      </c>
      <c r="X313" s="222">
        <v>1.7076089999999999E-3</v>
      </c>
      <c r="Y313" s="222">
        <v>6.2863368000000003E-3</v>
      </c>
      <c r="Z313" s="222">
        <v>6.2863368000000003E-3</v>
      </c>
      <c r="AA313" s="222">
        <v>1.31966698E-2</v>
      </c>
      <c r="AB313" s="222">
        <v>1.31966698E-2</v>
      </c>
      <c r="AC313" s="222">
        <v>0</v>
      </c>
      <c r="AD313" s="222">
        <v>0</v>
      </c>
      <c r="AE313" s="222">
        <v>0</v>
      </c>
      <c r="AF313" s="222">
        <v>0</v>
      </c>
      <c r="AG313" s="222">
        <v>9.0333474000000007E-3</v>
      </c>
      <c r="AH313" s="222">
        <v>9.0333474000000007E-3</v>
      </c>
      <c r="AI313" s="222">
        <v>2.7367177600000001E-2</v>
      </c>
      <c r="AJ313" s="222">
        <v>2.7367177600000001E-2</v>
      </c>
      <c r="AK313" s="222">
        <v>1.33350207E-2</v>
      </c>
      <c r="AL313" s="222">
        <v>1.33350207E-2</v>
      </c>
      <c r="AM313" s="222">
        <v>99</v>
      </c>
      <c r="AN313" s="222">
        <v>89</v>
      </c>
      <c r="AO313" s="222" t="s">
        <v>250</v>
      </c>
      <c r="AP313" s="96"/>
      <c r="AQ313" s="67"/>
      <c r="AR313" s="82"/>
      <c r="AS313" s="82"/>
      <c r="AT313" s="80"/>
      <c r="AU313" s="82"/>
      <c r="AV313" s="82"/>
      <c r="AW313" s="82"/>
      <c r="AX313" s="82"/>
      <c r="AY313" s="82"/>
      <c r="AZ313" s="82"/>
      <c r="BA313" s="82"/>
      <c r="BB313" s="82"/>
      <c r="BC313" s="82"/>
      <c r="BD313" s="82"/>
      <c r="BE313" s="82"/>
      <c r="BF313" s="82"/>
      <c r="BG313" s="82"/>
      <c r="BH313" s="82"/>
      <c r="BI313" s="82"/>
      <c r="BJ313" s="82"/>
      <c r="BK313" s="82"/>
      <c r="BL313" s="82"/>
      <c r="BM313" s="82"/>
      <c r="BN313" s="82"/>
      <c r="BO313" s="82"/>
      <c r="BP313" s="82"/>
      <c r="BQ313" s="82"/>
      <c r="BR313" s="82"/>
      <c r="BS313" s="82"/>
      <c r="BT313" s="82"/>
      <c r="BU313" s="82"/>
      <c r="BV313" s="82"/>
      <c r="BW313" s="82"/>
      <c r="BX313" s="80"/>
      <c r="BY313" s="80"/>
      <c r="BZ313" s="84"/>
      <c r="CA313" s="84"/>
      <c r="CD313" s="141"/>
    </row>
    <row r="314" spans="2:82" s="150" customFormat="1" ht="12.75" customHeight="1" x14ac:dyDescent="0.2">
      <c r="B314" s="217">
        <f t="shared" si="4"/>
        <v>42853</v>
      </c>
      <c r="C314" s="222">
        <v>0.32863646270000002</v>
      </c>
      <c r="D314" s="222">
        <v>0.32852488010000003</v>
      </c>
      <c r="E314" s="222">
        <v>0</v>
      </c>
      <c r="F314" s="222">
        <v>0</v>
      </c>
      <c r="G314" s="222">
        <v>0</v>
      </c>
      <c r="H314" s="222">
        <v>0</v>
      </c>
      <c r="I314" s="222">
        <v>0.52715455609999995</v>
      </c>
      <c r="J314" s="222">
        <v>0.52692252610000001</v>
      </c>
      <c r="K314" s="222">
        <v>0.30304258350000002</v>
      </c>
      <c r="L314" s="222">
        <v>0.30304258350000002</v>
      </c>
      <c r="M314" s="222">
        <v>5.6614402500000001E-2</v>
      </c>
      <c r="N314" s="222">
        <v>5.6614402500000001E-2</v>
      </c>
      <c r="O314" s="222">
        <v>3.8026840000000002E-3</v>
      </c>
      <c r="P314" s="222">
        <v>3.8006552000000001E-3</v>
      </c>
      <c r="Q314" s="222">
        <v>0</v>
      </c>
      <c r="R314" s="222">
        <v>0</v>
      </c>
      <c r="S314" s="222">
        <v>0</v>
      </c>
      <c r="T314" s="222">
        <v>0</v>
      </c>
      <c r="U314" s="222">
        <v>6.0101026999999996E-3</v>
      </c>
      <c r="V314" s="222">
        <v>6.0058840000000004E-3</v>
      </c>
      <c r="W314" s="222">
        <v>3.4707497000000002E-3</v>
      </c>
      <c r="X314" s="222">
        <v>3.4707497000000002E-3</v>
      </c>
      <c r="Y314" s="222">
        <v>8.5511929999999999E-4</v>
      </c>
      <c r="Z314" s="222">
        <v>8.5511929999999999E-4</v>
      </c>
      <c r="AA314" s="222">
        <v>3.1849221999999998E-3</v>
      </c>
      <c r="AB314" s="222">
        <v>3.1849221999999998E-3</v>
      </c>
      <c r="AC314" s="222">
        <v>0</v>
      </c>
      <c r="AD314" s="222">
        <v>0</v>
      </c>
      <c r="AE314" s="222">
        <v>0</v>
      </c>
      <c r="AF314" s="222">
        <v>0</v>
      </c>
      <c r="AG314" s="222">
        <v>2.1436402000000001E-3</v>
      </c>
      <c r="AH314" s="222">
        <v>2.1436402000000001E-3</v>
      </c>
      <c r="AI314" s="222">
        <v>1.0217887300000001E-2</v>
      </c>
      <c r="AJ314" s="222">
        <v>1.0217887300000001E-2</v>
      </c>
      <c r="AK314" s="222">
        <v>4.0134140000000002E-4</v>
      </c>
      <c r="AL314" s="222">
        <v>4.0134140000000002E-4</v>
      </c>
      <c r="AM314" s="222">
        <v>92</v>
      </c>
      <c r="AN314" s="222">
        <v>85</v>
      </c>
      <c r="AO314" s="222" t="s">
        <v>250</v>
      </c>
      <c r="AP314" s="96"/>
      <c r="AQ314" s="67"/>
      <c r="AR314" s="82"/>
      <c r="AS314" s="82"/>
      <c r="AT314" s="80"/>
      <c r="AU314" s="82"/>
      <c r="AV314" s="82"/>
      <c r="AW314" s="82"/>
      <c r="AX314" s="82"/>
      <c r="AY314" s="82"/>
      <c r="AZ314" s="82"/>
      <c r="BA314" s="82"/>
      <c r="BB314" s="82"/>
      <c r="BC314" s="82"/>
      <c r="BD314" s="82"/>
      <c r="BE314" s="82"/>
      <c r="BF314" s="82"/>
      <c r="BG314" s="82"/>
      <c r="BH314" s="82"/>
      <c r="BI314" s="82"/>
      <c r="BJ314" s="82"/>
      <c r="BK314" s="82"/>
      <c r="BL314" s="82"/>
      <c r="BM314" s="82"/>
      <c r="BN314" s="82"/>
      <c r="BO314" s="82"/>
      <c r="BP314" s="82"/>
      <c r="BQ314" s="82"/>
      <c r="BR314" s="82"/>
      <c r="BS314" s="82"/>
      <c r="BT314" s="82"/>
      <c r="BU314" s="82"/>
      <c r="BV314" s="82"/>
      <c r="BW314" s="82"/>
      <c r="BX314" s="80"/>
      <c r="BY314" s="80"/>
      <c r="BZ314" s="84"/>
      <c r="CA314" s="84"/>
      <c r="CD314" s="141"/>
    </row>
    <row r="315" spans="2:82" s="150" customFormat="1" ht="12.75" customHeight="1" x14ac:dyDescent="0.2">
      <c r="B315" s="217">
        <f t="shared" si="4"/>
        <v>42854</v>
      </c>
      <c r="C315" s="222">
        <v>1.0178358E-2</v>
      </c>
      <c r="D315" s="222">
        <v>1.0178358E-2</v>
      </c>
      <c r="E315" s="222">
        <v>0</v>
      </c>
      <c r="F315" s="222">
        <v>0</v>
      </c>
      <c r="G315" s="222">
        <v>0</v>
      </c>
      <c r="H315" s="222">
        <v>0</v>
      </c>
      <c r="I315" s="222">
        <v>9.6102528999999996E-3</v>
      </c>
      <c r="J315" s="222">
        <v>9.6102528999999996E-3</v>
      </c>
      <c r="K315" s="222">
        <v>2.7129902399999999E-2</v>
      </c>
      <c r="L315" s="222">
        <v>2.7129902399999999E-2</v>
      </c>
      <c r="M315" s="222">
        <v>4.1949259999999998E-4</v>
      </c>
      <c r="N315" s="222">
        <v>4.1949259999999998E-4</v>
      </c>
      <c r="O315" s="222">
        <v>1.623021E-4</v>
      </c>
      <c r="P315" s="222">
        <v>1.623021E-4</v>
      </c>
      <c r="Q315" s="222">
        <v>0</v>
      </c>
      <c r="R315" s="222">
        <v>0</v>
      </c>
      <c r="S315" s="222">
        <v>0</v>
      </c>
      <c r="T315" s="222">
        <v>0</v>
      </c>
      <c r="U315" s="222">
        <v>2.7632649999999998E-4</v>
      </c>
      <c r="V315" s="222">
        <v>2.7632649999999998E-4</v>
      </c>
      <c r="W315" s="222">
        <v>1.3630580000000001E-4</v>
      </c>
      <c r="X315" s="222">
        <v>1.3630580000000001E-4</v>
      </c>
      <c r="Y315" s="222">
        <v>8.0671999999999996E-6</v>
      </c>
      <c r="Z315" s="222">
        <v>8.0671999999999996E-6</v>
      </c>
      <c r="AA315" s="222">
        <v>5.8172568999999997E-3</v>
      </c>
      <c r="AB315" s="222">
        <v>5.8172568999999997E-3</v>
      </c>
      <c r="AC315" s="222">
        <v>0</v>
      </c>
      <c r="AD315" s="222">
        <v>0</v>
      </c>
      <c r="AE315" s="222">
        <v>0</v>
      </c>
      <c r="AF315" s="222">
        <v>0</v>
      </c>
      <c r="AG315" s="222">
        <v>0</v>
      </c>
      <c r="AH315" s="222">
        <v>0</v>
      </c>
      <c r="AI315" s="222">
        <v>3.9856828000000002E-3</v>
      </c>
      <c r="AJ315" s="222">
        <v>3.9856828000000002E-3</v>
      </c>
      <c r="AK315" s="222">
        <v>1.99470694E-2</v>
      </c>
      <c r="AL315" s="222">
        <v>1.99470694E-2</v>
      </c>
      <c r="AM315" s="222">
        <v>27</v>
      </c>
      <c r="AN315" s="222">
        <v>27</v>
      </c>
      <c r="AO315" s="222" t="s">
        <v>250</v>
      </c>
      <c r="AP315" s="96"/>
      <c r="AQ315" s="67"/>
      <c r="AR315" s="82"/>
      <c r="AS315" s="82"/>
      <c r="AT315" s="80"/>
      <c r="AU315" s="82"/>
      <c r="AV315" s="82"/>
      <c r="AW315" s="82"/>
      <c r="AX315" s="82"/>
      <c r="AY315" s="82"/>
      <c r="AZ315" s="82"/>
      <c r="BA315" s="82"/>
      <c r="BB315" s="82"/>
      <c r="BC315" s="82"/>
      <c r="BD315" s="82"/>
      <c r="BE315" s="82"/>
      <c r="BF315" s="82"/>
      <c r="BG315" s="82"/>
      <c r="BH315" s="82"/>
      <c r="BI315" s="82"/>
      <c r="BJ315" s="82"/>
      <c r="BK315" s="82"/>
      <c r="BL315" s="82"/>
      <c r="BM315" s="82"/>
      <c r="BN315" s="82"/>
      <c r="BO315" s="82"/>
      <c r="BP315" s="82"/>
      <c r="BQ315" s="82"/>
      <c r="BR315" s="82"/>
      <c r="BS315" s="82"/>
      <c r="BT315" s="82"/>
      <c r="BU315" s="82"/>
      <c r="BV315" s="82"/>
      <c r="BW315" s="82"/>
      <c r="BX315" s="80"/>
      <c r="BY315" s="80"/>
      <c r="BZ315" s="84"/>
      <c r="CA315" s="84"/>
      <c r="CD315" s="141"/>
    </row>
    <row r="316" spans="2:82" s="150" customFormat="1" ht="12.75" customHeight="1" x14ac:dyDescent="0.2">
      <c r="B316" s="217">
        <f t="shared" si="4"/>
        <v>42855</v>
      </c>
      <c r="C316" s="222">
        <v>2.5695492699999999E-2</v>
      </c>
      <c r="D316" s="222">
        <v>2.5216702399999999E-2</v>
      </c>
      <c r="E316" s="222">
        <v>0</v>
      </c>
      <c r="F316" s="222">
        <v>0</v>
      </c>
      <c r="G316" s="222">
        <v>0</v>
      </c>
      <c r="H316" s="222">
        <v>0</v>
      </c>
      <c r="I316" s="222">
        <v>2.1810815999999998E-3</v>
      </c>
      <c r="J316" s="222">
        <v>2.1810815999999998E-3</v>
      </c>
      <c r="K316" s="222">
        <v>6.0428901999999996E-3</v>
      </c>
      <c r="L316" s="222">
        <v>3.6600647E-3</v>
      </c>
      <c r="M316" s="222">
        <v>9.3175938799999997E-2</v>
      </c>
      <c r="N316" s="222">
        <v>9.3175938799999997E-2</v>
      </c>
      <c r="O316" s="222">
        <v>1.283201E-4</v>
      </c>
      <c r="P316" s="222">
        <v>1.2629129999999999E-4</v>
      </c>
      <c r="Q316" s="222">
        <v>0</v>
      </c>
      <c r="R316" s="222">
        <v>0</v>
      </c>
      <c r="S316" s="222">
        <v>0</v>
      </c>
      <c r="T316" s="222">
        <v>0</v>
      </c>
      <c r="U316" s="222">
        <v>2.5312200000000001E-5</v>
      </c>
      <c r="V316" s="222">
        <v>2.5312200000000001E-5</v>
      </c>
      <c r="W316" s="222">
        <v>7.3201200000000007E-5</v>
      </c>
      <c r="X316" s="222">
        <v>6.3104500000000005E-5</v>
      </c>
      <c r="Y316" s="222">
        <v>4.0335810000000002E-4</v>
      </c>
      <c r="Z316" s="222">
        <v>4.0335810000000002E-4</v>
      </c>
      <c r="AA316" s="222">
        <v>9.3529031999999998E-2</v>
      </c>
      <c r="AB316" s="222">
        <v>9.3529031999999998E-2</v>
      </c>
      <c r="AC316" s="222">
        <v>0</v>
      </c>
      <c r="AD316" s="222">
        <v>0</v>
      </c>
      <c r="AE316" s="222">
        <v>0</v>
      </c>
      <c r="AF316" s="222">
        <v>0</v>
      </c>
      <c r="AG316" s="222">
        <v>2.9221534300000001E-2</v>
      </c>
      <c r="AH316" s="222">
        <v>2.9221534300000001E-2</v>
      </c>
      <c r="AI316" s="222">
        <v>0.34097403120000003</v>
      </c>
      <c r="AJ316" s="222">
        <v>0.34097403120000003</v>
      </c>
      <c r="AK316" s="222">
        <v>4.3593940599999999E-2</v>
      </c>
      <c r="AL316" s="222">
        <v>4.3593940599999999E-2</v>
      </c>
      <c r="AM316" s="222">
        <v>42</v>
      </c>
      <c r="AN316" s="222">
        <v>39</v>
      </c>
      <c r="AO316" s="222" t="s">
        <v>250</v>
      </c>
      <c r="AP316" s="96"/>
      <c r="AQ316" s="67"/>
      <c r="AR316" s="82"/>
      <c r="AS316" s="82"/>
      <c r="AT316" s="80"/>
      <c r="AU316" s="82"/>
      <c r="AV316" s="82"/>
      <c r="AW316" s="82"/>
      <c r="AX316" s="82"/>
      <c r="AY316" s="82"/>
      <c r="AZ316" s="82"/>
      <c r="BA316" s="82"/>
      <c r="BB316" s="82"/>
      <c r="BC316" s="82"/>
      <c r="BD316" s="82"/>
      <c r="BE316" s="82"/>
      <c r="BF316" s="82"/>
      <c r="BG316" s="82"/>
      <c r="BH316" s="82"/>
      <c r="BI316" s="82"/>
      <c r="BJ316" s="82"/>
      <c r="BK316" s="82"/>
      <c r="BL316" s="82"/>
      <c r="BM316" s="82"/>
      <c r="BN316" s="82"/>
      <c r="BO316" s="82"/>
      <c r="BP316" s="82"/>
      <c r="BQ316" s="82"/>
      <c r="BR316" s="82"/>
      <c r="BS316" s="82"/>
      <c r="BT316" s="82"/>
      <c r="BU316" s="82"/>
      <c r="BV316" s="82"/>
      <c r="BW316" s="82"/>
      <c r="BX316" s="80"/>
      <c r="BY316" s="80"/>
      <c r="BZ316" s="84"/>
      <c r="CA316" s="84"/>
      <c r="CD316" s="141"/>
    </row>
    <row r="317" spans="2:82" s="150" customFormat="1" ht="12.75" customHeight="1" x14ac:dyDescent="0.2">
      <c r="B317" s="217">
        <f t="shared" si="4"/>
        <v>42856</v>
      </c>
      <c r="C317" s="222">
        <v>0.69112222030000003</v>
      </c>
      <c r="D317" s="222">
        <v>0.69093557289999996</v>
      </c>
      <c r="E317" s="222">
        <v>0</v>
      </c>
      <c r="F317" s="222">
        <v>0</v>
      </c>
      <c r="G317" s="222">
        <v>0</v>
      </c>
      <c r="H317" s="222">
        <v>0</v>
      </c>
      <c r="I317" s="222">
        <v>0.56692547209999999</v>
      </c>
      <c r="J317" s="222">
        <v>0.56672297319999998</v>
      </c>
      <c r="K317" s="222">
        <v>0.96948543310000002</v>
      </c>
      <c r="L317" s="222">
        <v>0.96948543310000002</v>
      </c>
      <c r="M317" s="222">
        <v>0.88946205489999997</v>
      </c>
      <c r="N317" s="222">
        <v>0.88910709939999999</v>
      </c>
      <c r="O317" s="222">
        <v>1.30673362E-2</v>
      </c>
      <c r="P317" s="222">
        <v>1.30571922E-2</v>
      </c>
      <c r="Q317" s="222">
        <v>0</v>
      </c>
      <c r="R317" s="222">
        <v>0</v>
      </c>
      <c r="S317" s="222">
        <v>0</v>
      </c>
      <c r="T317" s="222">
        <v>0</v>
      </c>
      <c r="U317" s="222">
        <v>1.28143806E-2</v>
      </c>
      <c r="V317" s="222">
        <v>1.28101619E-2</v>
      </c>
      <c r="W317" s="222">
        <v>2.0040740299999998E-2</v>
      </c>
      <c r="X317" s="222">
        <v>2.0040740299999998E-2</v>
      </c>
      <c r="Y317" s="222">
        <v>1.14442795E-2</v>
      </c>
      <c r="Z317" s="222">
        <v>1.1412010699999999E-2</v>
      </c>
      <c r="AA317" s="222">
        <v>9.3868853999999995E-3</v>
      </c>
      <c r="AB317" s="222">
        <v>9.3868853999999995E-3</v>
      </c>
      <c r="AC317" s="222">
        <v>0</v>
      </c>
      <c r="AD317" s="222">
        <v>0</v>
      </c>
      <c r="AE317" s="222">
        <v>0</v>
      </c>
      <c r="AF317" s="222">
        <v>0</v>
      </c>
      <c r="AG317" s="222">
        <v>0</v>
      </c>
      <c r="AH317" s="222">
        <v>0</v>
      </c>
      <c r="AI317" s="222">
        <v>1.6482906200000001E-2</v>
      </c>
      <c r="AJ317" s="222">
        <v>1.6482906200000001E-2</v>
      </c>
      <c r="AK317" s="222">
        <v>2.4156111599999999E-2</v>
      </c>
      <c r="AL317" s="222">
        <v>2.4156111599999999E-2</v>
      </c>
      <c r="AM317" s="222">
        <v>256</v>
      </c>
      <c r="AN317" s="222">
        <v>155</v>
      </c>
      <c r="AO317" s="222" t="s">
        <v>250</v>
      </c>
      <c r="AP317" s="96"/>
      <c r="AQ317" s="67"/>
      <c r="AR317" s="82"/>
      <c r="AS317" s="82"/>
      <c r="AT317" s="80"/>
      <c r="AU317" s="82"/>
      <c r="AV317" s="82"/>
      <c r="AW317" s="82"/>
      <c r="AX317" s="82"/>
      <c r="AY317" s="82"/>
      <c r="AZ317" s="82"/>
      <c r="BA317" s="82"/>
      <c r="BB317" s="82"/>
      <c r="BC317" s="82"/>
      <c r="BD317" s="82"/>
      <c r="BE317" s="82"/>
      <c r="BF317" s="82"/>
      <c r="BG317" s="82"/>
      <c r="BH317" s="82"/>
      <c r="BI317" s="82"/>
      <c r="BJ317" s="82"/>
      <c r="BK317" s="82"/>
      <c r="BL317" s="82"/>
      <c r="BM317" s="82"/>
      <c r="BN317" s="82"/>
      <c r="BO317" s="82"/>
      <c r="BP317" s="82"/>
      <c r="BQ317" s="82"/>
      <c r="BR317" s="82"/>
      <c r="BS317" s="82"/>
      <c r="BT317" s="82"/>
      <c r="BU317" s="82"/>
      <c r="BV317" s="82"/>
      <c r="BW317" s="82"/>
      <c r="BX317" s="80"/>
      <c r="BY317" s="80"/>
      <c r="BZ317" s="84"/>
      <c r="CA317" s="84"/>
      <c r="CD317" s="141"/>
    </row>
    <row r="318" spans="2:82" s="150" customFormat="1" ht="12.75" customHeight="1" x14ac:dyDescent="0.2">
      <c r="B318" s="217">
        <f t="shared" si="4"/>
        <v>42857</v>
      </c>
      <c r="C318" s="222">
        <v>0.21941994989999999</v>
      </c>
      <c r="D318" s="222">
        <v>0.21941994989999999</v>
      </c>
      <c r="E318" s="222">
        <v>0</v>
      </c>
      <c r="F318" s="222">
        <v>0</v>
      </c>
      <c r="G318" s="222">
        <v>0</v>
      </c>
      <c r="H318" s="222">
        <v>0</v>
      </c>
      <c r="I318" s="222">
        <v>2.23044019E-2</v>
      </c>
      <c r="J318" s="222">
        <v>2.23044019E-2</v>
      </c>
      <c r="K318" s="222">
        <v>5.0363709399999998E-2</v>
      </c>
      <c r="L318" s="222">
        <v>5.0363709399999998E-2</v>
      </c>
      <c r="M318" s="222">
        <v>0.7896044364</v>
      </c>
      <c r="N318" s="222">
        <v>0.7896044364</v>
      </c>
      <c r="O318" s="222">
        <v>1.6428002999999999E-3</v>
      </c>
      <c r="P318" s="222">
        <v>1.6428002999999999E-3</v>
      </c>
      <c r="Q318" s="222">
        <v>0</v>
      </c>
      <c r="R318" s="222">
        <v>0</v>
      </c>
      <c r="S318" s="222">
        <v>0</v>
      </c>
      <c r="T318" s="222">
        <v>0</v>
      </c>
      <c r="U318" s="222">
        <v>3.9023209999999999E-4</v>
      </c>
      <c r="V318" s="222">
        <v>3.9023209999999999E-4</v>
      </c>
      <c r="W318" s="222">
        <v>3.3445410000000001E-4</v>
      </c>
      <c r="X318" s="222">
        <v>3.3445410000000001E-4</v>
      </c>
      <c r="Y318" s="222">
        <v>5.5189482000000002E-3</v>
      </c>
      <c r="Z318" s="222">
        <v>5.5189482000000002E-3</v>
      </c>
      <c r="AA318" s="222">
        <v>3.6216159000000002E-3</v>
      </c>
      <c r="AB318" s="222">
        <v>3.6216159000000002E-3</v>
      </c>
      <c r="AC318" s="222">
        <v>0</v>
      </c>
      <c r="AD318" s="222">
        <v>0</v>
      </c>
      <c r="AE318" s="222">
        <v>0</v>
      </c>
      <c r="AF318" s="222">
        <v>0</v>
      </c>
      <c r="AG318" s="222">
        <v>0</v>
      </c>
      <c r="AH318" s="222">
        <v>0</v>
      </c>
      <c r="AI318" s="222">
        <v>1.00967264E-2</v>
      </c>
      <c r="AJ318" s="222">
        <v>1.00967264E-2</v>
      </c>
      <c r="AK318" s="222">
        <v>6.3337315000000002E-3</v>
      </c>
      <c r="AL318" s="222">
        <v>6.3337315000000002E-3</v>
      </c>
      <c r="AM318" s="222">
        <v>139</v>
      </c>
      <c r="AN318" s="222">
        <v>123</v>
      </c>
      <c r="AO318" s="222" t="s">
        <v>250</v>
      </c>
      <c r="AP318" s="96"/>
      <c r="AQ318" s="67"/>
      <c r="AR318" s="82"/>
      <c r="AS318" s="82"/>
      <c r="AT318" s="80"/>
      <c r="AU318" s="82"/>
      <c r="AV318" s="82"/>
      <c r="AW318" s="82"/>
      <c r="AX318" s="82"/>
      <c r="AY318" s="82"/>
      <c r="AZ318" s="82"/>
      <c r="BA318" s="82"/>
      <c r="BB318" s="82"/>
      <c r="BC318" s="82"/>
      <c r="BD318" s="82"/>
      <c r="BE318" s="82"/>
      <c r="BF318" s="82"/>
      <c r="BG318" s="82"/>
      <c r="BH318" s="82"/>
      <c r="BI318" s="82"/>
      <c r="BJ318" s="82"/>
      <c r="BK318" s="82"/>
      <c r="BL318" s="82"/>
      <c r="BM318" s="82"/>
      <c r="BN318" s="82"/>
      <c r="BO318" s="82"/>
      <c r="BP318" s="82"/>
      <c r="BQ318" s="82"/>
      <c r="BR318" s="82"/>
      <c r="BS318" s="82"/>
      <c r="BT318" s="82"/>
      <c r="BU318" s="82"/>
      <c r="BV318" s="82"/>
      <c r="BW318" s="82"/>
      <c r="BX318" s="80"/>
      <c r="BY318" s="80"/>
      <c r="BZ318" s="84"/>
      <c r="CA318" s="84"/>
      <c r="CD318" s="141"/>
    </row>
    <row r="319" spans="2:82" s="150" customFormat="1" ht="12.75" customHeight="1" x14ac:dyDescent="0.2">
      <c r="B319" s="217">
        <f t="shared" si="4"/>
        <v>42858</v>
      </c>
      <c r="C319" s="222">
        <v>3.2929783999999997E-2</v>
      </c>
      <c r="D319" s="222">
        <v>3.29155826E-2</v>
      </c>
      <c r="E319" s="222">
        <v>0</v>
      </c>
      <c r="F319" s="222">
        <v>0</v>
      </c>
      <c r="G319" s="222">
        <v>0</v>
      </c>
      <c r="H319" s="222">
        <v>0</v>
      </c>
      <c r="I319" s="222">
        <v>1.49596021E-2</v>
      </c>
      <c r="J319" s="222">
        <v>1.49511647E-2</v>
      </c>
      <c r="K319" s="222">
        <v>4.7092321100000001E-2</v>
      </c>
      <c r="L319" s="222">
        <v>4.7041837500000003E-2</v>
      </c>
      <c r="M319" s="222">
        <v>6.4708740700000003E-2</v>
      </c>
      <c r="N319" s="222">
        <v>6.4708740700000003E-2</v>
      </c>
      <c r="O319" s="222">
        <v>3.0964190000000002E-4</v>
      </c>
      <c r="P319" s="222">
        <v>3.0558430000000001E-4</v>
      </c>
      <c r="Q319" s="222">
        <v>0</v>
      </c>
      <c r="R319" s="222">
        <v>0</v>
      </c>
      <c r="S319" s="222">
        <v>0</v>
      </c>
      <c r="T319" s="222">
        <v>0</v>
      </c>
      <c r="U319" s="222">
        <v>1.7929569999999999E-4</v>
      </c>
      <c r="V319" s="222">
        <v>1.7507699999999999E-4</v>
      </c>
      <c r="W319" s="222">
        <v>4.6318720000000001E-4</v>
      </c>
      <c r="X319" s="222">
        <v>4.5309050000000002E-4</v>
      </c>
      <c r="Y319" s="222">
        <v>5.1831529999999998E-4</v>
      </c>
      <c r="Z319" s="222">
        <v>5.1831529999999998E-4</v>
      </c>
      <c r="AA319" s="222">
        <v>0.1021817572</v>
      </c>
      <c r="AB319" s="222">
        <v>0.1021817572</v>
      </c>
      <c r="AC319" s="222">
        <v>0</v>
      </c>
      <c r="AD319" s="222">
        <v>0</v>
      </c>
      <c r="AE319" s="222">
        <v>0</v>
      </c>
      <c r="AF319" s="222">
        <v>0</v>
      </c>
      <c r="AG319" s="222">
        <v>0.2001838293</v>
      </c>
      <c r="AH319" s="222">
        <v>0.2001838293</v>
      </c>
      <c r="AI319" s="222">
        <v>1.04930226E-2</v>
      </c>
      <c r="AJ319" s="222">
        <v>1.04930226E-2</v>
      </c>
      <c r="AK319" s="222">
        <v>1.5131981399999999E-2</v>
      </c>
      <c r="AL319" s="222">
        <v>1.5131981399999999E-2</v>
      </c>
      <c r="AM319" s="222">
        <v>108</v>
      </c>
      <c r="AN319" s="222">
        <v>102</v>
      </c>
      <c r="AO319" s="222" t="s">
        <v>250</v>
      </c>
      <c r="AP319" s="96"/>
      <c r="AQ319" s="67"/>
      <c r="AR319" s="82"/>
      <c r="AS319" s="82"/>
      <c r="AT319" s="80"/>
      <c r="AU319" s="82"/>
      <c r="AV319" s="82"/>
      <c r="AW319" s="82"/>
      <c r="AX319" s="82"/>
      <c r="AY319" s="82"/>
      <c r="AZ319" s="82"/>
      <c r="BA319" s="82"/>
      <c r="BB319" s="82"/>
      <c r="BC319" s="82"/>
      <c r="BD319" s="82"/>
      <c r="BE319" s="82"/>
      <c r="BF319" s="82"/>
      <c r="BG319" s="82"/>
      <c r="BH319" s="82"/>
      <c r="BI319" s="82"/>
      <c r="BJ319" s="82"/>
      <c r="BK319" s="82"/>
      <c r="BL319" s="82"/>
      <c r="BM319" s="82"/>
      <c r="BN319" s="82"/>
      <c r="BO319" s="82"/>
      <c r="BP319" s="82"/>
      <c r="BQ319" s="82"/>
      <c r="BR319" s="82"/>
      <c r="BS319" s="82"/>
      <c r="BT319" s="82"/>
      <c r="BU319" s="82"/>
      <c r="BV319" s="82"/>
      <c r="BW319" s="82"/>
      <c r="BX319" s="80"/>
      <c r="BY319" s="80"/>
      <c r="BZ319" s="84"/>
      <c r="CA319" s="84"/>
      <c r="CD319" s="141"/>
    </row>
    <row r="320" spans="2:82" s="150" customFormat="1" ht="12.75" customHeight="1" x14ac:dyDescent="0.2">
      <c r="B320" s="217">
        <f t="shared" si="4"/>
        <v>42859</v>
      </c>
      <c r="C320" s="222">
        <v>3.4325065199999998E-2</v>
      </c>
      <c r="D320" s="222">
        <v>3.41323319E-2</v>
      </c>
      <c r="E320" s="222">
        <v>0</v>
      </c>
      <c r="F320" s="222">
        <v>0</v>
      </c>
      <c r="G320" s="222">
        <v>0</v>
      </c>
      <c r="H320" s="222">
        <v>0</v>
      </c>
      <c r="I320" s="222">
        <v>6.1739955700000002E-2</v>
      </c>
      <c r="J320" s="222">
        <v>6.1613393799999999E-2</v>
      </c>
      <c r="K320" s="222">
        <v>1.38148501E-2</v>
      </c>
      <c r="L320" s="222">
        <v>1.38148501E-2</v>
      </c>
      <c r="M320" s="222">
        <v>7.3905298999999997E-3</v>
      </c>
      <c r="N320" s="222">
        <v>6.8661659000000003E-3</v>
      </c>
      <c r="O320" s="222">
        <v>3.486958E-4</v>
      </c>
      <c r="P320" s="222">
        <v>3.4058059999999998E-4</v>
      </c>
      <c r="Q320" s="222">
        <v>0</v>
      </c>
      <c r="R320" s="222">
        <v>0</v>
      </c>
      <c r="S320" s="222">
        <v>0</v>
      </c>
      <c r="T320" s="222">
        <v>0</v>
      </c>
      <c r="U320" s="222">
        <v>5.8323870000000005E-4</v>
      </c>
      <c r="V320" s="222">
        <v>5.7058260000000002E-4</v>
      </c>
      <c r="W320" s="222">
        <v>2.246521E-4</v>
      </c>
      <c r="X320" s="222">
        <v>2.246521E-4</v>
      </c>
      <c r="Y320" s="222">
        <v>9.1764100000000005E-5</v>
      </c>
      <c r="Z320" s="222">
        <v>8.3696900000000002E-5</v>
      </c>
      <c r="AA320" s="222">
        <v>1.84884744E-2</v>
      </c>
      <c r="AB320" s="222">
        <v>1.84884744E-2</v>
      </c>
      <c r="AC320" s="222">
        <v>0</v>
      </c>
      <c r="AD320" s="222">
        <v>0</v>
      </c>
      <c r="AE320" s="222">
        <v>0</v>
      </c>
      <c r="AF320" s="222">
        <v>0</v>
      </c>
      <c r="AG320" s="222">
        <v>2.4605720300000002E-2</v>
      </c>
      <c r="AH320" s="222">
        <v>2.4605720300000002E-2</v>
      </c>
      <c r="AI320" s="222">
        <v>1.99044344E-2</v>
      </c>
      <c r="AJ320" s="222">
        <v>1.99044344E-2</v>
      </c>
      <c r="AK320" s="222">
        <v>1.0561933399999999E-2</v>
      </c>
      <c r="AL320" s="222">
        <v>1.0561933399999999E-2</v>
      </c>
      <c r="AM320" s="222">
        <v>103</v>
      </c>
      <c r="AN320" s="222">
        <v>99</v>
      </c>
      <c r="AO320" s="222" t="s">
        <v>250</v>
      </c>
      <c r="AP320" s="96"/>
      <c r="AQ320" s="67"/>
      <c r="AR320" s="82"/>
      <c r="AS320" s="82"/>
      <c r="AT320" s="80"/>
      <c r="AU320" s="82"/>
      <c r="AV320" s="82"/>
      <c r="AW320" s="82"/>
      <c r="AX320" s="82"/>
      <c r="AY320" s="82"/>
      <c r="AZ320" s="82"/>
      <c r="BA320" s="82"/>
      <c r="BB320" s="82"/>
      <c r="BC320" s="82"/>
      <c r="BD320" s="82"/>
      <c r="BE320" s="82"/>
      <c r="BF320" s="82"/>
      <c r="BG320" s="82"/>
      <c r="BH320" s="82"/>
      <c r="BI320" s="82"/>
      <c r="BJ320" s="82"/>
      <c r="BK320" s="82"/>
      <c r="BL320" s="82"/>
      <c r="BM320" s="82"/>
      <c r="BN320" s="82"/>
      <c r="BO320" s="82"/>
      <c r="BP320" s="82"/>
      <c r="BQ320" s="82"/>
      <c r="BR320" s="82"/>
      <c r="BS320" s="82"/>
      <c r="BT320" s="82"/>
      <c r="BU320" s="82"/>
      <c r="BV320" s="82"/>
      <c r="BW320" s="82"/>
      <c r="BX320" s="80"/>
      <c r="BY320" s="80"/>
      <c r="BZ320" s="84"/>
      <c r="CA320" s="84"/>
      <c r="CD320" s="141"/>
    </row>
    <row r="321" spans="2:82" s="150" customFormat="1" ht="12.75" customHeight="1" x14ac:dyDescent="0.2">
      <c r="B321" s="217">
        <f t="shared" si="4"/>
        <v>42860</v>
      </c>
      <c r="C321" s="222">
        <v>0.4105983077</v>
      </c>
      <c r="D321" s="222">
        <v>0.4105983077</v>
      </c>
      <c r="E321" s="222">
        <v>0</v>
      </c>
      <c r="F321" s="222">
        <v>0</v>
      </c>
      <c r="G321" s="222">
        <v>0</v>
      </c>
      <c r="H321" s="222">
        <v>0</v>
      </c>
      <c r="I321" s="222">
        <v>2.531236E-4</v>
      </c>
      <c r="J321" s="222">
        <v>2.531236E-4</v>
      </c>
      <c r="K321" s="222">
        <v>0.43124325429999999</v>
      </c>
      <c r="L321" s="222">
        <v>0.43124325429999999</v>
      </c>
      <c r="M321" s="222">
        <v>1.2876497347</v>
      </c>
      <c r="N321" s="222">
        <v>1.2876497347</v>
      </c>
      <c r="O321" s="222">
        <v>2.3160995E-3</v>
      </c>
      <c r="P321" s="222">
        <v>2.3160995E-3</v>
      </c>
      <c r="Q321" s="222">
        <v>0</v>
      </c>
      <c r="R321" s="222">
        <v>0</v>
      </c>
      <c r="S321" s="222">
        <v>0</v>
      </c>
      <c r="T321" s="222">
        <v>0</v>
      </c>
      <c r="U321" s="222">
        <v>4.2186999999999999E-6</v>
      </c>
      <c r="V321" s="222">
        <v>4.2186999999999999E-6</v>
      </c>
      <c r="W321" s="222">
        <v>3.8506392E-3</v>
      </c>
      <c r="X321" s="222">
        <v>3.8506392E-3</v>
      </c>
      <c r="Y321" s="222">
        <v>6.1249937000000003E-3</v>
      </c>
      <c r="Z321" s="222">
        <v>6.1249937000000003E-3</v>
      </c>
      <c r="AA321" s="222">
        <v>7.0616562000000004E-3</v>
      </c>
      <c r="AB321" s="222">
        <v>7.0616562000000004E-3</v>
      </c>
      <c r="AC321" s="222">
        <v>0</v>
      </c>
      <c r="AD321" s="222">
        <v>0</v>
      </c>
      <c r="AE321" s="222">
        <v>0</v>
      </c>
      <c r="AF321" s="222">
        <v>0</v>
      </c>
      <c r="AG321" s="222">
        <v>2.0460821999999999E-3</v>
      </c>
      <c r="AH321" s="222">
        <v>2.0460821999999999E-3</v>
      </c>
      <c r="AI321" s="222">
        <v>2.6975929400000001E-2</v>
      </c>
      <c r="AJ321" s="222">
        <v>2.6975929400000001E-2</v>
      </c>
      <c r="AK321" s="222">
        <v>2.6137608E-3</v>
      </c>
      <c r="AL321" s="222">
        <v>2.6137608E-3</v>
      </c>
      <c r="AM321" s="222">
        <v>92</v>
      </c>
      <c r="AN321" s="222">
        <v>74</v>
      </c>
      <c r="AO321" s="222" t="s">
        <v>250</v>
      </c>
      <c r="AP321" s="96"/>
      <c r="AQ321" s="67"/>
      <c r="AR321" s="82"/>
      <c r="AS321" s="82"/>
      <c r="AT321" s="80"/>
      <c r="AU321" s="82"/>
      <c r="AV321" s="82"/>
      <c r="AW321" s="82"/>
      <c r="AX321" s="82"/>
      <c r="AY321" s="82"/>
      <c r="AZ321" s="82"/>
      <c r="BA321" s="82"/>
      <c r="BB321" s="82"/>
      <c r="BC321" s="82"/>
      <c r="BD321" s="82"/>
      <c r="BE321" s="82"/>
      <c r="BF321" s="82"/>
      <c r="BG321" s="82"/>
      <c r="BH321" s="82"/>
      <c r="BI321" s="82"/>
      <c r="BJ321" s="82"/>
      <c r="BK321" s="82"/>
      <c r="BL321" s="82"/>
      <c r="BM321" s="82"/>
      <c r="BN321" s="82"/>
      <c r="BO321" s="82"/>
      <c r="BP321" s="82"/>
      <c r="BQ321" s="82"/>
      <c r="BR321" s="82"/>
      <c r="BS321" s="82"/>
      <c r="BT321" s="82"/>
      <c r="BU321" s="82"/>
      <c r="BV321" s="82"/>
      <c r="BW321" s="82"/>
      <c r="BX321" s="80"/>
      <c r="BY321" s="80"/>
      <c r="BZ321" s="84"/>
      <c r="CA321" s="84"/>
      <c r="CD321" s="141"/>
    </row>
    <row r="322" spans="2:82" s="150" customFormat="1" ht="12.75" customHeight="1" x14ac:dyDescent="0.2">
      <c r="B322" s="217">
        <f t="shared" si="4"/>
        <v>42861</v>
      </c>
      <c r="C322" s="222">
        <v>0.2851097017</v>
      </c>
      <c r="D322" s="222">
        <v>0.2851097017</v>
      </c>
      <c r="E322" s="222">
        <v>0</v>
      </c>
      <c r="F322" s="222">
        <v>0</v>
      </c>
      <c r="G322" s="222">
        <v>0</v>
      </c>
      <c r="H322" s="222">
        <v>0</v>
      </c>
      <c r="I322" s="222">
        <v>0.1173090561</v>
      </c>
      <c r="J322" s="222">
        <v>0.1173090561</v>
      </c>
      <c r="K322" s="222">
        <v>0.24131156479999999</v>
      </c>
      <c r="L322" s="222">
        <v>0.24131156479999999</v>
      </c>
      <c r="M322" s="222">
        <v>0.71657584929999996</v>
      </c>
      <c r="N322" s="222">
        <v>0.71657584929999996</v>
      </c>
      <c r="O322" s="222">
        <v>2.9576996E-3</v>
      </c>
      <c r="P322" s="222">
        <v>2.9576996E-3</v>
      </c>
      <c r="Q322" s="222">
        <v>0</v>
      </c>
      <c r="R322" s="222">
        <v>0</v>
      </c>
      <c r="S322" s="222">
        <v>0</v>
      </c>
      <c r="T322" s="222">
        <v>0</v>
      </c>
      <c r="U322" s="222">
        <v>1.4765541E-3</v>
      </c>
      <c r="V322" s="222">
        <v>1.4765541E-3</v>
      </c>
      <c r="W322" s="222">
        <v>1.0096726999999999E-3</v>
      </c>
      <c r="X322" s="222">
        <v>1.0096726999999999E-3</v>
      </c>
      <c r="Y322" s="222">
        <v>8.1306921999999993E-3</v>
      </c>
      <c r="Z322" s="222">
        <v>8.1306921999999993E-3</v>
      </c>
      <c r="AA322" s="222">
        <v>2.6779568E-2</v>
      </c>
      <c r="AB322" s="222">
        <v>2.6779568E-2</v>
      </c>
      <c r="AC322" s="222">
        <v>0</v>
      </c>
      <c r="AD322" s="222">
        <v>0</v>
      </c>
      <c r="AE322" s="222">
        <v>0</v>
      </c>
      <c r="AF322" s="222">
        <v>0</v>
      </c>
      <c r="AG322" s="222">
        <v>3.0095337999999998E-3</v>
      </c>
      <c r="AH322" s="222">
        <v>3.0095337999999998E-3</v>
      </c>
      <c r="AI322" s="222">
        <v>3.1938470599999998E-2</v>
      </c>
      <c r="AJ322" s="222">
        <v>3.1938470599999998E-2</v>
      </c>
      <c r="AK322" s="222">
        <v>7.5212179000000004E-2</v>
      </c>
      <c r="AL322" s="222">
        <v>7.5212179000000004E-2</v>
      </c>
      <c r="AM322" s="222">
        <v>63</v>
      </c>
      <c r="AN322" s="222">
        <v>61</v>
      </c>
      <c r="AO322" s="222" t="s">
        <v>250</v>
      </c>
      <c r="AP322" s="96"/>
      <c r="AQ322" s="67"/>
      <c r="AR322" s="82"/>
      <c r="AS322" s="82"/>
      <c r="AT322" s="80"/>
      <c r="AU322" s="82"/>
      <c r="AV322" s="82"/>
      <c r="AW322" s="82"/>
      <c r="AX322" s="82"/>
      <c r="AY322" s="82"/>
      <c r="AZ322" s="82"/>
      <c r="BA322" s="82"/>
      <c r="BB322" s="82"/>
      <c r="BC322" s="82"/>
      <c r="BD322" s="82"/>
      <c r="BE322" s="82"/>
      <c r="BF322" s="82"/>
      <c r="BG322" s="82"/>
      <c r="BH322" s="82"/>
      <c r="BI322" s="82"/>
      <c r="BJ322" s="82"/>
      <c r="BK322" s="82"/>
      <c r="BL322" s="82"/>
      <c r="BM322" s="82"/>
      <c r="BN322" s="82"/>
      <c r="BO322" s="82"/>
      <c r="BP322" s="82"/>
      <c r="BQ322" s="82"/>
      <c r="BR322" s="82"/>
      <c r="BS322" s="82"/>
      <c r="BT322" s="82"/>
      <c r="BU322" s="82"/>
      <c r="BV322" s="82"/>
      <c r="BW322" s="82"/>
      <c r="BX322" s="80"/>
      <c r="BY322" s="80"/>
      <c r="BZ322" s="84"/>
      <c r="CA322" s="84"/>
      <c r="CD322" s="141"/>
    </row>
    <row r="323" spans="2:82" s="150" customFormat="1" ht="12.75" customHeight="1" x14ac:dyDescent="0.2">
      <c r="B323" s="217">
        <f t="shared" si="4"/>
        <v>42862</v>
      </c>
      <c r="C323" s="222">
        <v>1.1469164870999999</v>
      </c>
      <c r="D323" s="222">
        <v>0.78348339359999997</v>
      </c>
      <c r="E323" s="222">
        <v>0</v>
      </c>
      <c r="F323" s="222">
        <v>0</v>
      </c>
      <c r="G323" s="222">
        <v>0</v>
      </c>
      <c r="H323" s="222">
        <v>0</v>
      </c>
      <c r="I323" s="222">
        <v>0.15757364260000001</v>
      </c>
      <c r="J323" s="222">
        <v>0.15753145530000001</v>
      </c>
      <c r="K323" s="222">
        <v>1.4764185827</v>
      </c>
      <c r="L323" s="222">
        <v>1.3076768459000001</v>
      </c>
      <c r="M323" s="222">
        <v>3.0796102076</v>
      </c>
      <c r="N323" s="222">
        <v>1.7693680333999999</v>
      </c>
      <c r="O323" s="222">
        <v>1.34378407E-2</v>
      </c>
      <c r="P323" s="222">
        <v>1.1993353300000001E-2</v>
      </c>
      <c r="Q323" s="222">
        <v>0</v>
      </c>
      <c r="R323" s="222">
        <v>0</v>
      </c>
      <c r="S323" s="222">
        <v>0</v>
      </c>
      <c r="T323" s="222">
        <v>0</v>
      </c>
      <c r="U323" s="222">
        <v>3.5015426000000001E-3</v>
      </c>
      <c r="V323" s="222">
        <v>3.4973239E-3</v>
      </c>
      <c r="W323" s="222">
        <v>1.7536752100000001E-2</v>
      </c>
      <c r="X323" s="222">
        <v>1.6572514699999999E-2</v>
      </c>
      <c r="Y323" s="222">
        <v>3.2726464199999999E-2</v>
      </c>
      <c r="Z323" s="222">
        <v>2.7761125300000002E-2</v>
      </c>
      <c r="AA323" s="222">
        <v>1.8470722500000002E-2</v>
      </c>
      <c r="AB323" s="222">
        <v>1.8470722500000002E-2</v>
      </c>
      <c r="AC323" s="222">
        <v>0</v>
      </c>
      <c r="AD323" s="222">
        <v>0</v>
      </c>
      <c r="AE323" s="222">
        <v>0</v>
      </c>
      <c r="AF323" s="222">
        <v>0</v>
      </c>
      <c r="AG323" s="222">
        <v>1.8335638599999999E-2</v>
      </c>
      <c r="AH323" s="222">
        <v>1.8335638599999999E-2</v>
      </c>
      <c r="AI323" s="222">
        <v>1.5574200700000001E-2</v>
      </c>
      <c r="AJ323" s="222">
        <v>1.5574200700000001E-2</v>
      </c>
      <c r="AK323" s="222">
        <v>2.59409715E-2</v>
      </c>
      <c r="AL323" s="222">
        <v>2.59409715E-2</v>
      </c>
      <c r="AM323" s="222">
        <v>126</v>
      </c>
      <c r="AN323" s="222">
        <v>95</v>
      </c>
      <c r="AO323" s="222" t="s">
        <v>250</v>
      </c>
      <c r="AP323" s="96"/>
      <c r="AQ323" s="67"/>
      <c r="AR323" s="82"/>
      <c r="AS323" s="82"/>
      <c r="AT323" s="80"/>
      <c r="AU323" s="82"/>
      <c r="AV323" s="82"/>
      <c r="AW323" s="82"/>
      <c r="AX323" s="82"/>
      <c r="AY323" s="82"/>
      <c r="AZ323" s="82"/>
      <c r="BA323" s="82"/>
      <c r="BB323" s="82"/>
      <c r="BC323" s="82"/>
      <c r="BD323" s="82"/>
      <c r="BE323" s="82"/>
      <c r="BF323" s="82"/>
      <c r="BG323" s="82"/>
      <c r="BH323" s="82"/>
      <c r="BI323" s="82"/>
      <c r="BJ323" s="82"/>
      <c r="BK323" s="82"/>
      <c r="BL323" s="82"/>
      <c r="BM323" s="82"/>
      <c r="BN323" s="82"/>
      <c r="BO323" s="82"/>
      <c r="BP323" s="82"/>
      <c r="BQ323" s="82"/>
      <c r="BR323" s="82"/>
      <c r="BS323" s="82"/>
      <c r="BT323" s="82"/>
      <c r="BU323" s="82"/>
      <c r="BV323" s="82"/>
      <c r="BW323" s="82"/>
      <c r="BX323" s="80"/>
      <c r="BY323" s="80"/>
      <c r="BZ323" s="84"/>
      <c r="CA323" s="84"/>
      <c r="CD323" s="141"/>
    </row>
    <row r="324" spans="2:82" s="150" customFormat="1" ht="12.75" customHeight="1" x14ac:dyDescent="0.2">
      <c r="B324" s="217">
        <f t="shared" si="4"/>
        <v>42863</v>
      </c>
      <c r="C324" s="222">
        <v>0.51218989790000002</v>
      </c>
      <c r="D324" s="222">
        <v>0.51212091959999995</v>
      </c>
      <c r="E324" s="222">
        <v>0</v>
      </c>
      <c r="F324" s="222">
        <v>0</v>
      </c>
      <c r="G324" s="222">
        <v>0</v>
      </c>
      <c r="H324" s="222">
        <v>0</v>
      </c>
      <c r="I324" s="222">
        <v>4.0427501099999999E-2</v>
      </c>
      <c r="J324" s="222">
        <v>4.0284064500000001E-2</v>
      </c>
      <c r="K324" s="222">
        <v>0.42654996579999999</v>
      </c>
      <c r="L324" s="222">
        <v>0.42654996579999999</v>
      </c>
      <c r="M324" s="222">
        <v>1.6185431126000001</v>
      </c>
      <c r="N324" s="222">
        <v>1.6185431126000001</v>
      </c>
      <c r="O324" s="222">
        <v>1.0810578100000001E-2</v>
      </c>
      <c r="P324" s="222">
        <v>1.08065205E-2</v>
      </c>
      <c r="Q324" s="222">
        <v>0</v>
      </c>
      <c r="R324" s="222">
        <v>0</v>
      </c>
      <c r="S324" s="222">
        <v>0</v>
      </c>
      <c r="T324" s="222">
        <v>0</v>
      </c>
      <c r="U324" s="222">
        <v>1.2354539499999999E-2</v>
      </c>
      <c r="V324" s="222">
        <v>1.2346102100000001E-2</v>
      </c>
      <c r="W324" s="222">
        <v>1.05435068E-2</v>
      </c>
      <c r="X324" s="222">
        <v>1.05435068E-2</v>
      </c>
      <c r="Y324" s="222">
        <v>1.0938064799999999E-2</v>
      </c>
      <c r="Z324" s="222">
        <v>1.0938064799999999E-2</v>
      </c>
      <c r="AA324" s="222">
        <v>3.9888240000000002E-3</v>
      </c>
      <c r="AB324" s="222">
        <v>3.9888240000000002E-3</v>
      </c>
      <c r="AC324" s="222">
        <v>0</v>
      </c>
      <c r="AD324" s="222">
        <v>0</v>
      </c>
      <c r="AE324" s="222">
        <v>0</v>
      </c>
      <c r="AF324" s="222">
        <v>0</v>
      </c>
      <c r="AG324" s="222">
        <v>0</v>
      </c>
      <c r="AH324" s="222">
        <v>0</v>
      </c>
      <c r="AI324" s="222">
        <v>8.1278649999999997E-4</v>
      </c>
      <c r="AJ324" s="222">
        <v>8.1278649999999997E-4</v>
      </c>
      <c r="AK324" s="222">
        <v>1.5211644599999999E-2</v>
      </c>
      <c r="AL324" s="222">
        <v>1.5211644599999999E-2</v>
      </c>
      <c r="AM324" s="222">
        <v>133</v>
      </c>
      <c r="AN324" s="222">
        <v>122</v>
      </c>
      <c r="AO324" s="222" t="s">
        <v>250</v>
      </c>
      <c r="AP324" s="96"/>
      <c r="AQ324" s="67"/>
      <c r="AR324" s="82"/>
      <c r="AS324" s="82"/>
      <c r="AT324" s="80"/>
      <c r="AU324" s="82"/>
      <c r="AV324" s="82"/>
      <c r="AW324" s="82"/>
      <c r="AX324" s="82"/>
      <c r="AY324" s="82"/>
      <c r="AZ324" s="82"/>
      <c r="BA324" s="82"/>
      <c r="BB324" s="82"/>
      <c r="BC324" s="82"/>
      <c r="BD324" s="82"/>
      <c r="BE324" s="82"/>
      <c r="BF324" s="82"/>
      <c r="BG324" s="82"/>
      <c r="BH324" s="82"/>
      <c r="BI324" s="82"/>
      <c r="BJ324" s="82"/>
      <c r="BK324" s="82"/>
      <c r="BL324" s="82"/>
      <c r="BM324" s="82"/>
      <c r="BN324" s="82"/>
      <c r="BO324" s="82"/>
      <c r="BP324" s="82"/>
      <c r="BQ324" s="82"/>
      <c r="BR324" s="82"/>
      <c r="BS324" s="82"/>
      <c r="BT324" s="82"/>
      <c r="BU324" s="82"/>
      <c r="BV324" s="82"/>
      <c r="BW324" s="82"/>
      <c r="BX324" s="80"/>
      <c r="BY324" s="80"/>
      <c r="BZ324" s="84"/>
      <c r="CA324" s="84"/>
      <c r="CD324" s="141"/>
    </row>
    <row r="325" spans="2:82" s="150" customFormat="1" ht="12.75" customHeight="1" x14ac:dyDescent="0.2">
      <c r="B325" s="217">
        <f t="shared" si="4"/>
        <v>42864</v>
      </c>
      <c r="C325" s="222">
        <v>5.3008788100000002E-2</v>
      </c>
      <c r="D325" s="222">
        <v>5.2075551300000002E-2</v>
      </c>
      <c r="E325" s="222">
        <v>0</v>
      </c>
      <c r="F325" s="222">
        <v>0</v>
      </c>
      <c r="G325" s="222">
        <v>0</v>
      </c>
      <c r="H325" s="222">
        <v>0</v>
      </c>
      <c r="I325" s="222">
        <v>2.5987362E-3</v>
      </c>
      <c r="J325" s="222">
        <v>1.2698373999999999E-3</v>
      </c>
      <c r="K325" s="222">
        <v>6.8604630700000002E-2</v>
      </c>
      <c r="L325" s="222">
        <v>6.7140603300000004E-2</v>
      </c>
      <c r="M325" s="222">
        <v>0.1509990527</v>
      </c>
      <c r="N325" s="222">
        <v>0.1509990527</v>
      </c>
      <c r="O325" s="222">
        <v>6.4565770000000002E-4</v>
      </c>
      <c r="P325" s="222">
        <v>6.3551370000000001E-4</v>
      </c>
      <c r="Q325" s="222">
        <v>0</v>
      </c>
      <c r="R325" s="222">
        <v>0</v>
      </c>
      <c r="S325" s="222">
        <v>0</v>
      </c>
      <c r="T325" s="222">
        <v>0</v>
      </c>
      <c r="U325" s="222">
        <v>2.9530899999999999E-5</v>
      </c>
      <c r="V325" s="222">
        <v>1.2656100000000001E-5</v>
      </c>
      <c r="W325" s="222">
        <v>1.3996587E-3</v>
      </c>
      <c r="X325" s="222">
        <v>1.389562E-3</v>
      </c>
      <c r="Y325" s="222">
        <v>1.3925942000000001E-3</v>
      </c>
      <c r="Z325" s="222">
        <v>1.3925942000000001E-3</v>
      </c>
      <c r="AA325" s="222">
        <v>1.6851507000000001E-3</v>
      </c>
      <c r="AB325" s="222">
        <v>1.6851507000000001E-3</v>
      </c>
      <c r="AC325" s="222">
        <v>0</v>
      </c>
      <c r="AD325" s="222">
        <v>0</v>
      </c>
      <c r="AE325" s="222">
        <v>0</v>
      </c>
      <c r="AF325" s="222">
        <v>0</v>
      </c>
      <c r="AG325" s="222">
        <v>3.5041794000000002E-3</v>
      </c>
      <c r="AH325" s="222">
        <v>3.5041794000000002E-3</v>
      </c>
      <c r="AI325" s="222">
        <v>0</v>
      </c>
      <c r="AJ325" s="222">
        <v>0</v>
      </c>
      <c r="AK325" s="222">
        <v>0</v>
      </c>
      <c r="AL325" s="222">
        <v>0</v>
      </c>
      <c r="AM325" s="222">
        <v>86</v>
      </c>
      <c r="AN325" s="222">
        <v>76</v>
      </c>
      <c r="AO325" s="222" t="s">
        <v>250</v>
      </c>
      <c r="AP325" s="96"/>
      <c r="AQ325" s="67"/>
      <c r="AR325" s="82"/>
      <c r="AS325" s="82"/>
      <c r="AT325" s="80"/>
      <c r="AU325" s="82"/>
      <c r="AV325" s="82"/>
      <c r="AW325" s="82"/>
      <c r="AX325" s="82"/>
      <c r="AY325" s="82"/>
      <c r="AZ325" s="82"/>
      <c r="BA325" s="82"/>
      <c r="BB325" s="82"/>
      <c r="BC325" s="82"/>
      <c r="BD325" s="82"/>
      <c r="BE325" s="82"/>
      <c r="BF325" s="82"/>
      <c r="BG325" s="82"/>
      <c r="BH325" s="82"/>
      <c r="BI325" s="82"/>
      <c r="BJ325" s="82"/>
      <c r="BK325" s="82"/>
      <c r="BL325" s="82"/>
      <c r="BM325" s="82"/>
      <c r="BN325" s="82"/>
      <c r="BO325" s="82"/>
      <c r="BP325" s="82"/>
      <c r="BQ325" s="82"/>
      <c r="BR325" s="82"/>
      <c r="BS325" s="82"/>
      <c r="BT325" s="82"/>
      <c r="BU325" s="82"/>
      <c r="BV325" s="82"/>
      <c r="BW325" s="82"/>
      <c r="BX325" s="80"/>
      <c r="BY325" s="80"/>
      <c r="BZ325" s="84"/>
      <c r="CA325" s="84"/>
      <c r="CD325" s="141"/>
    </row>
    <row r="326" spans="2:82" s="150" customFormat="1" ht="12.75" customHeight="1" x14ac:dyDescent="0.2">
      <c r="B326" s="217">
        <f t="shared" si="4"/>
        <v>42865</v>
      </c>
      <c r="C326" s="222">
        <v>0.11173784909999999</v>
      </c>
      <c r="D326" s="222">
        <v>0.1115654029</v>
      </c>
      <c r="E326" s="222">
        <v>0</v>
      </c>
      <c r="F326" s="222">
        <v>0</v>
      </c>
      <c r="G326" s="222">
        <v>0</v>
      </c>
      <c r="H326" s="222">
        <v>0</v>
      </c>
      <c r="I326" s="222">
        <v>4.2024891799999999E-2</v>
      </c>
      <c r="J326" s="222">
        <v>4.2024891799999999E-2</v>
      </c>
      <c r="K326" s="222">
        <v>0.14364240659999999</v>
      </c>
      <c r="L326" s="222">
        <v>0.14278418279999999</v>
      </c>
      <c r="M326" s="222">
        <v>0.2491816449</v>
      </c>
      <c r="N326" s="222">
        <v>0.2491816449</v>
      </c>
      <c r="O326" s="222">
        <v>9.2968589999999995E-4</v>
      </c>
      <c r="P326" s="222">
        <v>9.2765709999999995E-4</v>
      </c>
      <c r="Q326" s="222">
        <v>0</v>
      </c>
      <c r="R326" s="222">
        <v>0</v>
      </c>
      <c r="S326" s="222">
        <v>0</v>
      </c>
      <c r="T326" s="222">
        <v>0</v>
      </c>
      <c r="U326" s="222">
        <v>2.8898260000000001E-4</v>
      </c>
      <c r="V326" s="222">
        <v>2.8898260000000001E-4</v>
      </c>
      <c r="W326" s="222">
        <v>1.1914136999999999E-3</v>
      </c>
      <c r="X326" s="222">
        <v>1.1813170000000001E-3</v>
      </c>
      <c r="Y326" s="222">
        <v>2.1922516999999999E-3</v>
      </c>
      <c r="Z326" s="222">
        <v>2.1922516999999999E-3</v>
      </c>
      <c r="AA326" s="222">
        <v>1.20397614E-2</v>
      </c>
      <c r="AB326" s="222">
        <v>1.20397614E-2</v>
      </c>
      <c r="AC326" s="222">
        <v>0</v>
      </c>
      <c r="AD326" s="222">
        <v>0</v>
      </c>
      <c r="AE326" s="222">
        <v>0</v>
      </c>
      <c r="AF326" s="222">
        <v>0</v>
      </c>
      <c r="AG326" s="222">
        <v>6.2068009E-3</v>
      </c>
      <c r="AH326" s="222">
        <v>6.2068009E-3</v>
      </c>
      <c r="AI326" s="222">
        <v>1.9197663699999999E-2</v>
      </c>
      <c r="AJ326" s="222">
        <v>1.9197663699999999E-2</v>
      </c>
      <c r="AK326" s="222">
        <v>2.06670636E-2</v>
      </c>
      <c r="AL326" s="222">
        <v>2.06670636E-2</v>
      </c>
      <c r="AM326" s="222">
        <v>123</v>
      </c>
      <c r="AN326" s="222">
        <v>104</v>
      </c>
      <c r="AO326" s="222" t="s">
        <v>250</v>
      </c>
      <c r="AP326" s="96"/>
      <c r="AQ326" s="67"/>
      <c r="AR326" s="82"/>
      <c r="AS326" s="82"/>
      <c r="AT326" s="80"/>
      <c r="AU326" s="82"/>
      <c r="AV326" s="82"/>
      <c r="AW326" s="82"/>
      <c r="AX326" s="82"/>
      <c r="AY326" s="82"/>
      <c r="AZ326" s="82"/>
      <c r="BA326" s="82"/>
      <c r="BB326" s="82"/>
      <c r="BC326" s="82"/>
      <c r="BD326" s="82"/>
      <c r="BE326" s="82"/>
      <c r="BF326" s="82"/>
      <c r="BG326" s="82"/>
      <c r="BH326" s="82"/>
      <c r="BI326" s="82"/>
      <c r="BJ326" s="82"/>
      <c r="BK326" s="82"/>
      <c r="BL326" s="82"/>
      <c r="BM326" s="82"/>
      <c r="BN326" s="82"/>
      <c r="BO326" s="82"/>
      <c r="BP326" s="82"/>
      <c r="BQ326" s="82"/>
      <c r="BR326" s="82"/>
      <c r="BS326" s="82"/>
      <c r="BT326" s="82"/>
      <c r="BU326" s="82"/>
      <c r="BV326" s="82"/>
      <c r="BW326" s="82"/>
      <c r="BX326" s="80"/>
      <c r="BY326" s="80"/>
      <c r="BZ326" s="84"/>
      <c r="CA326" s="84"/>
      <c r="CD326" s="141"/>
    </row>
    <row r="327" spans="2:82" s="150" customFormat="1" ht="12.75" customHeight="1" x14ac:dyDescent="0.2">
      <c r="B327" s="217">
        <f t="shared" si="4"/>
        <v>42866</v>
      </c>
      <c r="C327" s="222">
        <v>0.75785766669999999</v>
      </c>
      <c r="D327" s="222">
        <v>0.74263171459999999</v>
      </c>
      <c r="E327" s="222">
        <v>0</v>
      </c>
      <c r="F327" s="222">
        <v>0</v>
      </c>
      <c r="G327" s="222">
        <v>0</v>
      </c>
      <c r="H327" s="222">
        <v>0</v>
      </c>
      <c r="I327" s="222">
        <v>9.4083902600000005E-2</v>
      </c>
      <c r="J327" s="222">
        <v>9.3725310800000003E-2</v>
      </c>
      <c r="K327" s="222">
        <v>0.51467914420000005</v>
      </c>
      <c r="L327" s="222">
        <v>0.51351801860000001</v>
      </c>
      <c r="M327" s="222">
        <v>2.422392356</v>
      </c>
      <c r="N327" s="222">
        <v>2.3634617291</v>
      </c>
      <c r="O327" s="222">
        <v>1.39787629E-2</v>
      </c>
      <c r="P327" s="222">
        <v>1.39706477E-2</v>
      </c>
      <c r="Q327" s="222">
        <v>0</v>
      </c>
      <c r="R327" s="222">
        <v>0</v>
      </c>
      <c r="S327" s="222">
        <v>0</v>
      </c>
      <c r="T327" s="222">
        <v>0</v>
      </c>
      <c r="U327" s="222">
        <v>4.7197E-4</v>
      </c>
      <c r="V327" s="222">
        <v>4.6353259999999999E-4</v>
      </c>
      <c r="W327" s="222">
        <v>9.5855798000000006E-3</v>
      </c>
      <c r="X327" s="222">
        <v>9.5754831000000006E-3</v>
      </c>
      <c r="Y327" s="222">
        <v>4.7023494200000002E-2</v>
      </c>
      <c r="Z327" s="222">
        <v>4.7015426999999999E-2</v>
      </c>
      <c r="AA327" s="222">
        <v>4.2747543800000003E-2</v>
      </c>
      <c r="AB327" s="222">
        <v>4.2747543800000003E-2</v>
      </c>
      <c r="AC327" s="222">
        <v>0</v>
      </c>
      <c r="AD327" s="222">
        <v>0</v>
      </c>
      <c r="AE327" s="222">
        <v>0</v>
      </c>
      <c r="AF327" s="222">
        <v>0</v>
      </c>
      <c r="AG327" s="222">
        <v>6.6223454999999997E-3</v>
      </c>
      <c r="AH327" s="222">
        <v>6.6223454999999997E-3</v>
      </c>
      <c r="AI327" s="222">
        <v>2.28211265E-2</v>
      </c>
      <c r="AJ327" s="222">
        <v>2.28211265E-2</v>
      </c>
      <c r="AK327" s="222">
        <v>0.13908293499999999</v>
      </c>
      <c r="AL327" s="222">
        <v>0.13908293499999999</v>
      </c>
      <c r="AM327" s="222">
        <v>144</v>
      </c>
      <c r="AN327" s="222">
        <v>135</v>
      </c>
      <c r="AO327" s="222" t="s">
        <v>250</v>
      </c>
      <c r="AP327" s="96"/>
      <c r="AQ327" s="67"/>
      <c r="AR327" s="82"/>
      <c r="AS327" s="82"/>
      <c r="AT327" s="80"/>
      <c r="AU327" s="82"/>
      <c r="AV327" s="82"/>
      <c r="AW327" s="82"/>
      <c r="AX327" s="82"/>
      <c r="AY327" s="82"/>
      <c r="AZ327" s="82"/>
      <c r="BA327" s="82"/>
      <c r="BB327" s="82"/>
      <c r="BC327" s="82"/>
      <c r="BD327" s="82"/>
      <c r="BE327" s="82"/>
      <c r="BF327" s="82"/>
      <c r="BG327" s="82"/>
      <c r="BH327" s="82"/>
      <c r="BI327" s="82"/>
      <c r="BJ327" s="82"/>
      <c r="BK327" s="82"/>
      <c r="BL327" s="82"/>
      <c r="BM327" s="82"/>
      <c r="BN327" s="82"/>
      <c r="BO327" s="82"/>
      <c r="BP327" s="82"/>
      <c r="BQ327" s="82"/>
      <c r="BR327" s="82"/>
      <c r="BS327" s="82"/>
      <c r="BT327" s="82"/>
      <c r="BU327" s="82"/>
      <c r="BV327" s="82"/>
      <c r="BW327" s="82"/>
      <c r="BX327" s="80"/>
      <c r="BY327" s="80"/>
      <c r="BZ327" s="84"/>
      <c r="CA327" s="84"/>
      <c r="CD327" s="141"/>
    </row>
    <row r="328" spans="2:82" s="150" customFormat="1" ht="12.75" customHeight="1" x14ac:dyDescent="0.2">
      <c r="B328" s="217">
        <f t="shared" si="4"/>
        <v>42867</v>
      </c>
      <c r="C328" s="222">
        <v>0.14213895160000001</v>
      </c>
      <c r="D328" s="222">
        <v>0.142098376</v>
      </c>
      <c r="E328" s="222">
        <v>0</v>
      </c>
      <c r="F328" s="222">
        <v>0</v>
      </c>
      <c r="G328" s="222">
        <v>0</v>
      </c>
      <c r="H328" s="222">
        <v>0</v>
      </c>
      <c r="I328" s="222">
        <v>0.2670648303</v>
      </c>
      <c r="J328" s="222">
        <v>0.26698045570000001</v>
      </c>
      <c r="K328" s="222">
        <v>3.8739859699999997E-2</v>
      </c>
      <c r="L328" s="222">
        <v>3.8739859699999997E-2</v>
      </c>
      <c r="M328" s="222">
        <v>2.35561325E-2</v>
      </c>
      <c r="N328" s="222">
        <v>2.35561325E-2</v>
      </c>
      <c r="O328" s="222">
        <v>1.6298668000000001E-3</v>
      </c>
      <c r="P328" s="222">
        <v>1.6258092E-3</v>
      </c>
      <c r="Q328" s="222">
        <v>0</v>
      </c>
      <c r="R328" s="222">
        <v>0</v>
      </c>
      <c r="S328" s="222">
        <v>0</v>
      </c>
      <c r="T328" s="222">
        <v>0</v>
      </c>
      <c r="U328" s="222">
        <v>3.1830286999999999E-3</v>
      </c>
      <c r="V328" s="222">
        <v>3.1745913000000001E-3</v>
      </c>
      <c r="W328" s="222">
        <v>2.3096259999999999E-4</v>
      </c>
      <c r="X328" s="222">
        <v>2.3096259999999999E-4</v>
      </c>
      <c r="Y328" s="222">
        <v>2.0974629999999999E-4</v>
      </c>
      <c r="Z328" s="222">
        <v>2.0974629999999999E-4</v>
      </c>
      <c r="AA328" s="222">
        <v>6.5608024999999999E-3</v>
      </c>
      <c r="AB328" s="222">
        <v>6.5608024999999999E-3</v>
      </c>
      <c r="AC328" s="222">
        <v>0</v>
      </c>
      <c r="AD328" s="222">
        <v>0</v>
      </c>
      <c r="AE328" s="222">
        <v>0</v>
      </c>
      <c r="AF328" s="222">
        <v>0</v>
      </c>
      <c r="AG328" s="222">
        <v>0</v>
      </c>
      <c r="AH328" s="222">
        <v>0</v>
      </c>
      <c r="AI328" s="222">
        <v>5.0672946999999998E-3</v>
      </c>
      <c r="AJ328" s="222">
        <v>5.0672946999999998E-3</v>
      </c>
      <c r="AK328" s="222">
        <v>2.2039489799999999E-2</v>
      </c>
      <c r="AL328" s="222">
        <v>2.2039489799999999E-2</v>
      </c>
      <c r="AM328" s="222">
        <v>124</v>
      </c>
      <c r="AN328" s="222">
        <v>112</v>
      </c>
      <c r="AO328" s="222" t="s">
        <v>250</v>
      </c>
      <c r="AP328" s="96"/>
      <c r="AQ328" s="67"/>
      <c r="AR328" s="82"/>
      <c r="AS328" s="82"/>
      <c r="AT328" s="80"/>
      <c r="AU328" s="82"/>
      <c r="AV328" s="82"/>
      <c r="AW328" s="82"/>
      <c r="AX328" s="82"/>
      <c r="AY328" s="82"/>
      <c r="AZ328" s="82"/>
      <c r="BA328" s="82"/>
      <c r="BB328" s="82"/>
      <c r="BC328" s="82"/>
      <c r="BD328" s="82"/>
      <c r="BE328" s="82"/>
      <c r="BF328" s="82"/>
      <c r="BG328" s="82"/>
      <c r="BH328" s="82"/>
      <c r="BI328" s="82"/>
      <c r="BJ328" s="82"/>
      <c r="BK328" s="82"/>
      <c r="BL328" s="82"/>
      <c r="BM328" s="82"/>
      <c r="BN328" s="82"/>
      <c r="BO328" s="82"/>
      <c r="BP328" s="82"/>
      <c r="BQ328" s="82"/>
      <c r="BR328" s="82"/>
      <c r="BS328" s="82"/>
      <c r="BT328" s="82"/>
      <c r="BU328" s="82"/>
      <c r="BV328" s="82"/>
      <c r="BW328" s="82"/>
      <c r="BX328" s="80"/>
      <c r="BY328" s="80"/>
      <c r="BZ328" s="84"/>
      <c r="CA328" s="84"/>
      <c r="CD328" s="141"/>
    </row>
    <row r="329" spans="2:82" s="150" customFormat="1" ht="12.75" customHeight="1" x14ac:dyDescent="0.2">
      <c r="B329" s="217">
        <f t="shared" si="4"/>
        <v>42868</v>
      </c>
      <c r="C329" s="222">
        <v>0.45413920880000003</v>
      </c>
      <c r="D329" s="222">
        <v>0.45192784070000003</v>
      </c>
      <c r="E329" s="222">
        <v>0</v>
      </c>
      <c r="F329" s="222">
        <v>0</v>
      </c>
      <c r="G329" s="222">
        <v>0</v>
      </c>
      <c r="H329" s="222">
        <v>0</v>
      </c>
      <c r="I329" s="222">
        <v>7.1457847399999996E-2</v>
      </c>
      <c r="J329" s="222">
        <v>6.6859427400000004E-2</v>
      </c>
      <c r="K329" s="222">
        <v>1.7384849748</v>
      </c>
      <c r="L329" s="222">
        <v>1.7384849748</v>
      </c>
      <c r="M329" s="222">
        <v>0.28015456170000003</v>
      </c>
      <c r="N329" s="222">
        <v>0.28015456170000003</v>
      </c>
      <c r="O329" s="222">
        <v>4.3715016999999997E-3</v>
      </c>
      <c r="P329" s="222">
        <v>4.3694729E-3</v>
      </c>
      <c r="Q329" s="222">
        <v>0</v>
      </c>
      <c r="R329" s="222">
        <v>0</v>
      </c>
      <c r="S329" s="222">
        <v>0</v>
      </c>
      <c r="T329" s="222">
        <v>0</v>
      </c>
      <c r="U329" s="222">
        <v>4.044702E-4</v>
      </c>
      <c r="V329" s="222">
        <v>4.0025150000000002E-4</v>
      </c>
      <c r="W329" s="222">
        <v>1.93730942E-2</v>
      </c>
      <c r="X329" s="222">
        <v>1.93730942E-2</v>
      </c>
      <c r="Y329" s="222">
        <v>1.1304112000000001E-3</v>
      </c>
      <c r="Z329" s="222">
        <v>1.1304112000000001E-3</v>
      </c>
      <c r="AA329" s="222">
        <v>4.9730330999999996E-3</v>
      </c>
      <c r="AB329" s="222">
        <v>4.9730330999999996E-3</v>
      </c>
      <c r="AC329" s="222">
        <v>0</v>
      </c>
      <c r="AD329" s="222">
        <v>0</v>
      </c>
      <c r="AE329" s="222">
        <v>0</v>
      </c>
      <c r="AF329" s="222">
        <v>0</v>
      </c>
      <c r="AG329" s="222">
        <v>0</v>
      </c>
      <c r="AH329" s="222">
        <v>0</v>
      </c>
      <c r="AI329" s="222">
        <v>1.4039498399999999E-2</v>
      </c>
      <c r="AJ329" s="222">
        <v>1.4039498399999999E-2</v>
      </c>
      <c r="AK329" s="222">
        <v>8.5572432999999996E-3</v>
      </c>
      <c r="AL329" s="222">
        <v>8.5572432999999996E-3</v>
      </c>
      <c r="AM329" s="222">
        <v>76</v>
      </c>
      <c r="AN329" s="222">
        <v>71</v>
      </c>
      <c r="AO329" s="222" t="s">
        <v>250</v>
      </c>
      <c r="AP329" s="96"/>
      <c r="AQ329" s="67"/>
      <c r="AR329" s="82"/>
      <c r="AS329" s="82"/>
      <c r="AT329" s="80"/>
      <c r="AU329" s="82"/>
      <c r="AV329" s="82"/>
      <c r="AW329" s="82"/>
      <c r="AX329" s="82"/>
      <c r="AY329" s="82"/>
      <c r="AZ329" s="82"/>
      <c r="BA329" s="82"/>
      <c r="BB329" s="82"/>
      <c r="BC329" s="82"/>
      <c r="BD329" s="82"/>
      <c r="BE329" s="82"/>
      <c r="BF329" s="82"/>
      <c r="BG329" s="82"/>
      <c r="BH329" s="82"/>
      <c r="BI329" s="82"/>
      <c r="BJ329" s="82"/>
      <c r="BK329" s="82"/>
      <c r="BL329" s="82"/>
      <c r="BM329" s="82"/>
      <c r="BN329" s="82"/>
      <c r="BO329" s="82"/>
      <c r="BP329" s="82"/>
      <c r="BQ329" s="82"/>
      <c r="BR329" s="82"/>
      <c r="BS329" s="82"/>
      <c r="BT329" s="82"/>
      <c r="BU329" s="82"/>
      <c r="BV329" s="82"/>
      <c r="BW329" s="82"/>
      <c r="BX329" s="80"/>
      <c r="BY329" s="80"/>
      <c r="BZ329" s="84"/>
      <c r="CA329" s="84"/>
      <c r="CD329" s="141"/>
    </row>
    <row r="330" spans="2:82" s="150" customFormat="1" ht="12.75" customHeight="1" x14ac:dyDescent="0.2">
      <c r="B330" s="217">
        <f t="shared" si="4"/>
        <v>42869</v>
      </c>
      <c r="C330" s="222">
        <v>6.3886867999999999E-2</v>
      </c>
      <c r="D330" s="222">
        <v>6.3702249099999997E-2</v>
      </c>
      <c r="E330" s="222">
        <v>0</v>
      </c>
      <c r="F330" s="222">
        <v>0</v>
      </c>
      <c r="G330" s="222">
        <v>0</v>
      </c>
      <c r="H330" s="222">
        <v>0</v>
      </c>
      <c r="I330" s="222">
        <v>1.37066641E-2</v>
      </c>
      <c r="J330" s="222">
        <v>1.37066641E-2</v>
      </c>
      <c r="K330" s="222">
        <v>0.14628909030000001</v>
      </c>
      <c r="L330" s="222">
        <v>0.14628909030000001</v>
      </c>
      <c r="M330" s="222">
        <v>0.11094452339999999</v>
      </c>
      <c r="N330" s="222">
        <v>0.1102104099</v>
      </c>
      <c r="O330" s="222">
        <v>7.4481410000000004E-4</v>
      </c>
      <c r="P330" s="222">
        <v>7.4278530000000003E-4</v>
      </c>
      <c r="Q330" s="222">
        <v>0</v>
      </c>
      <c r="R330" s="222">
        <v>0</v>
      </c>
      <c r="S330" s="222">
        <v>0</v>
      </c>
      <c r="T330" s="222">
        <v>0</v>
      </c>
      <c r="U330" s="222">
        <v>1.3499909999999999E-4</v>
      </c>
      <c r="V330" s="222">
        <v>1.3499909999999999E-4</v>
      </c>
      <c r="W330" s="222">
        <v>2.0130348000000002E-3</v>
      </c>
      <c r="X330" s="222">
        <v>2.0130348000000002E-3</v>
      </c>
      <c r="Y330" s="222">
        <v>1.0951174E-3</v>
      </c>
      <c r="Z330" s="222">
        <v>1.0870502000000001E-3</v>
      </c>
      <c r="AA330" s="222">
        <v>8.0314099999999995E-4</v>
      </c>
      <c r="AB330" s="222">
        <v>8.0314099999999995E-4</v>
      </c>
      <c r="AC330" s="222">
        <v>0</v>
      </c>
      <c r="AD330" s="222">
        <v>0</v>
      </c>
      <c r="AE330" s="222">
        <v>0</v>
      </c>
      <c r="AF330" s="222">
        <v>0</v>
      </c>
      <c r="AG330" s="222">
        <v>0</v>
      </c>
      <c r="AH330" s="222">
        <v>0</v>
      </c>
      <c r="AI330" s="222">
        <v>0</v>
      </c>
      <c r="AJ330" s="222">
        <v>0</v>
      </c>
      <c r="AK330" s="222">
        <v>3.1935881999999999E-3</v>
      </c>
      <c r="AL330" s="222">
        <v>3.1935881999999999E-3</v>
      </c>
      <c r="AM330" s="222">
        <v>71</v>
      </c>
      <c r="AN330" s="222">
        <v>57</v>
      </c>
      <c r="AO330" s="222" t="s">
        <v>250</v>
      </c>
      <c r="AP330" s="96"/>
      <c r="AQ330" s="67"/>
      <c r="AR330" s="82"/>
      <c r="AS330" s="82"/>
      <c r="AT330" s="80"/>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2"/>
      <c r="BU330" s="82"/>
      <c r="BV330" s="82"/>
      <c r="BW330" s="82"/>
      <c r="BX330" s="80"/>
      <c r="BY330" s="80"/>
      <c r="BZ330" s="84"/>
      <c r="CA330" s="84"/>
      <c r="CD330" s="141"/>
    </row>
    <row r="331" spans="2:82" s="150" customFormat="1" ht="12.75" customHeight="1" x14ac:dyDescent="0.2">
      <c r="B331" s="217">
        <f t="shared" si="4"/>
        <v>42870</v>
      </c>
      <c r="C331" s="222">
        <v>0.1017156543</v>
      </c>
      <c r="D331" s="222">
        <v>0.1009528356</v>
      </c>
      <c r="E331" s="222">
        <v>0</v>
      </c>
      <c r="F331" s="222">
        <v>0</v>
      </c>
      <c r="G331" s="222">
        <v>0</v>
      </c>
      <c r="H331" s="222">
        <v>0</v>
      </c>
      <c r="I331" s="222">
        <v>6.3196501999999996E-3</v>
      </c>
      <c r="J331" s="222">
        <v>5.2902818999999998E-3</v>
      </c>
      <c r="K331" s="222">
        <v>0.23865122829999999</v>
      </c>
      <c r="L331" s="222">
        <v>0.23865122829999999</v>
      </c>
      <c r="M331" s="222">
        <v>0.2016952913</v>
      </c>
      <c r="N331" s="222">
        <v>0.20063042580000001</v>
      </c>
      <c r="O331" s="222">
        <v>1.72598E-3</v>
      </c>
      <c r="P331" s="222">
        <v>1.7178648E-3</v>
      </c>
      <c r="Q331" s="222">
        <v>0</v>
      </c>
      <c r="R331" s="222">
        <v>0</v>
      </c>
      <c r="S331" s="222">
        <v>0</v>
      </c>
      <c r="T331" s="222">
        <v>0</v>
      </c>
      <c r="U331" s="222">
        <v>3.37496E-5</v>
      </c>
      <c r="V331" s="222">
        <v>2.1093500000000001E-5</v>
      </c>
      <c r="W331" s="222">
        <v>2.1026434000000001E-3</v>
      </c>
      <c r="X331" s="222">
        <v>2.1026434000000001E-3</v>
      </c>
      <c r="Y331" s="222">
        <v>5.1186152E-3</v>
      </c>
      <c r="Z331" s="222">
        <v>5.1105480000000003E-3</v>
      </c>
      <c r="AA331" s="222">
        <v>2.7368673400000001E-2</v>
      </c>
      <c r="AB331" s="222">
        <v>2.7368673400000001E-2</v>
      </c>
      <c r="AC331" s="222">
        <v>0</v>
      </c>
      <c r="AD331" s="222">
        <v>0</v>
      </c>
      <c r="AE331" s="222">
        <v>0</v>
      </c>
      <c r="AF331" s="222">
        <v>0</v>
      </c>
      <c r="AG331" s="222">
        <v>1.72983593E-2</v>
      </c>
      <c r="AH331" s="222">
        <v>1.72983593E-2</v>
      </c>
      <c r="AI331" s="222">
        <v>5.11840935E-2</v>
      </c>
      <c r="AJ331" s="222">
        <v>5.11840935E-2</v>
      </c>
      <c r="AK331" s="222">
        <v>3.4854178600000001E-2</v>
      </c>
      <c r="AL331" s="222">
        <v>3.4854178600000001E-2</v>
      </c>
      <c r="AM331" s="222">
        <v>123</v>
      </c>
      <c r="AN331" s="222">
        <v>94</v>
      </c>
      <c r="AO331" s="222" t="s">
        <v>250</v>
      </c>
      <c r="AP331" s="96"/>
      <c r="AQ331" s="67"/>
      <c r="AR331" s="82"/>
      <c r="AS331" s="82"/>
      <c r="AT331" s="80"/>
      <c r="AU331" s="82"/>
      <c r="AV331" s="82"/>
      <c r="AW331" s="82"/>
      <c r="AX331" s="82"/>
      <c r="AY331" s="82"/>
      <c r="AZ331" s="82"/>
      <c r="BA331" s="82"/>
      <c r="BB331" s="82"/>
      <c r="BC331" s="82"/>
      <c r="BD331" s="82"/>
      <c r="BE331" s="82"/>
      <c r="BF331" s="82"/>
      <c r="BG331" s="82"/>
      <c r="BH331" s="82"/>
      <c r="BI331" s="82"/>
      <c r="BJ331" s="82"/>
      <c r="BK331" s="82"/>
      <c r="BL331" s="82"/>
      <c r="BM331" s="82"/>
      <c r="BN331" s="82"/>
      <c r="BO331" s="82"/>
      <c r="BP331" s="82"/>
      <c r="BQ331" s="82"/>
      <c r="BR331" s="82"/>
      <c r="BS331" s="82"/>
      <c r="BT331" s="82"/>
      <c r="BU331" s="82"/>
      <c r="BV331" s="82"/>
      <c r="BW331" s="82"/>
      <c r="BX331" s="80"/>
      <c r="BY331" s="80"/>
      <c r="BZ331" s="84"/>
      <c r="CA331" s="84"/>
      <c r="CD331" s="141"/>
    </row>
    <row r="332" spans="2:82" s="150" customFormat="1" ht="12.75" customHeight="1" x14ac:dyDescent="0.2">
      <c r="B332" s="217">
        <f t="shared" si="4"/>
        <v>42871</v>
      </c>
      <c r="C332" s="222">
        <v>0.17386032009999999</v>
      </c>
      <c r="D332" s="222">
        <v>0.17318676620000001</v>
      </c>
      <c r="E332" s="222">
        <v>0</v>
      </c>
      <c r="F332" s="222">
        <v>0</v>
      </c>
      <c r="G332" s="222">
        <v>0</v>
      </c>
      <c r="H332" s="222">
        <v>0</v>
      </c>
      <c r="I332" s="222">
        <v>1.5366715E-2</v>
      </c>
      <c r="J332" s="222">
        <v>1.48056236E-2</v>
      </c>
      <c r="K332" s="222">
        <v>3.8477320000000002E-2</v>
      </c>
      <c r="L332" s="222">
        <v>3.6468069399999997E-2</v>
      </c>
      <c r="M332" s="222">
        <v>0.63120587969999997</v>
      </c>
      <c r="N332" s="222">
        <v>0.63120587969999997</v>
      </c>
      <c r="O332" s="222">
        <v>2.2111108999999999E-3</v>
      </c>
      <c r="P332" s="222">
        <v>2.2070533000000002E-3</v>
      </c>
      <c r="Q332" s="222">
        <v>0</v>
      </c>
      <c r="R332" s="222">
        <v>0</v>
      </c>
      <c r="S332" s="222">
        <v>0</v>
      </c>
      <c r="T332" s="222">
        <v>0</v>
      </c>
      <c r="U332" s="222">
        <v>3.9023209999999999E-4</v>
      </c>
      <c r="V332" s="222">
        <v>3.8601340000000002E-4</v>
      </c>
      <c r="W332" s="222">
        <v>3.7105450000000001E-4</v>
      </c>
      <c r="X332" s="222">
        <v>3.6095780000000002E-4</v>
      </c>
      <c r="Y332" s="222">
        <v>7.7495187999999998E-3</v>
      </c>
      <c r="Z332" s="222">
        <v>7.7495187999999998E-3</v>
      </c>
      <c r="AA332" s="222">
        <v>6.7073816999999999E-3</v>
      </c>
      <c r="AB332" s="222">
        <v>6.7073816999999999E-3</v>
      </c>
      <c r="AC332" s="222">
        <v>0</v>
      </c>
      <c r="AD332" s="222">
        <v>0</v>
      </c>
      <c r="AE332" s="222">
        <v>0</v>
      </c>
      <c r="AF332" s="222">
        <v>0</v>
      </c>
      <c r="AG332" s="222">
        <v>0</v>
      </c>
      <c r="AH332" s="222">
        <v>0</v>
      </c>
      <c r="AI332" s="222">
        <v>1.8145079800000002E-2</v>
      </c>
      <c r="AJ332" s="222">
        <v>1.8145079800000002E-2</v>
      </c>
      <c r="AK332" s="222">
        <v>1.2173349300000001E-2</v>
      </c>
      <c r="AL332" s="222">
        <v>1.2173349300000001E-2</v>
      </c>
      <c r="AM332" s="222">
        <v>137</v>
      </c>
      <c r="AN332" s="222">
        <v>98</v>
      </c>
      <c r="AO332" s="222" t="s">
        <v>250</v>
      </c>
      <c r="AP332" s="96"/>
      <c r="AQ332" s="67"/>
      <c r="AR332" s="82"/>
      <c r="AS332" s="82"/>
      <c r="AT332" s="80"/>
      <c r="AU332" s="82"/>
      <c r="AV332" s="82"/>
      <c r="AW332" s="82"/>
      <c r="AX332" s="82"/>
      <c r="AY332" s="82"/>
      <c r="AZ332" s="82"/>
      <c r="BA332" s="82"/>
      <c r="BB332" s="82"/>
      <c r="BC332" s="82"/>
      <c r="BD332" s="82"/>
      <c r="BE332" s="82"/>
      <c r="BF332" s="82"/>
      <c r="BG332" s="82"/>
      <c r="BH332" s="82"/>
      <c r="BI332" s="82"/>
      <c r="BJ332" s="82"/>
      <c r="BK332" s="82"/>
      <c r="BL332" s="82"/>
      <c r="BM332" s="82"/>
      <c r="BN332" s="82"/>
      <c r="BO332" s="82"/>
      <c r="BP332" s="82"/>
      <c r="BQ332" s="82"/>
      <c r="BR332" s="82"/>
      <c r="BS332" s="82"/>
      <c r="BT332" s="82"/>
      <c r="BU332" s="82"/>
      <c r="BV332" s="82"/>
      <c r="BW332" s="82"/>
      <c r="BX332" s="80"/>
      <c r="BY332" s="80"/>
      <c r="BZ332" s="84"/>
      <c r="CA332" s="84"/>
      <c r="CD332" s="141"/>
    </row>
    <row r="333" spans="2:82" s="150" customFormat="1" ht="12.75" customHeight="1" x14ac:dyDescent="0.2">
      <c r="B333" s="217">
        <f t="shared" si="4"/>
        <v>42872</v>
      </c>
      <c r="C333" s="222">
        <v>0.1153991657</v>
      </c>
      <c r="D333" s="222">
        <v>0.1150563028</v>
      </c>
      <c r="E333" s="222">
        <v>0</v>
      </c>
      <c r="F333" s="222">
        <v>0</v>
      </c>
      <c r="G333" s="222">
        <v>0</v>
      </c>
      <c r="H333" s="222">
        <v>0</v>
      </c>
      <c r="I333" s="222">
        <v>2.7295155999999998E-3</v>
      </c>
      <c r="J333" s="222">
        <v>2.0165510000000001E-3</v>
      </c>
      <c r="K333" s="222">
        <v>0.1365127307</v>
      </c>
      <c r="L333" s="222">
        <v>0.1365127307</v>
      </c>
      <c r="M333" s="222">
        <v>0.34457861899999997</v>
      </c>
      <c r="N333" s="222">
        <v>0.34457861899999997</v>
      </c>
      <c r="O333" s="222">
        <v>1.2301985E-3</v>
      </c>
      <c r="P333" s="222">
        <v>1.2200545000000001E-3</v>
      </c>
      <c r="Q333" s="222">
        <v>0</v>
      </c>
      <c r="R333" s="222">
        <v>0</v>
      </c>
      <c r="S333" s="222">
        <v>0</v>
      </c>
      <c r="T333" s="222">
        <v>0</v>
      </c>
      <c r="U333" s="222">
        <v>4.2187000000000001E-5</v>
      </c>
      <c r="V333" s="222">
        <v>2.1093500000000001E-5</v>
      </c>
      <c r="W333" s="222">
        <v>4.7656549999999997E-3</v>
      </c>
      <c r="X333" s="222">
        <v>4.7656549999999997E-3</v>
      </c>
      <c r="Y333" s="222">
        <v>1.0033532999999999E-3</v>
      </c>
      <c r="Z333" s="222">
        <v>1.0033532999999999E-3</v>
      </c>
      <c r="AA333" s="222">
        <v>5.1639917000000004E-3</v>
      </c>
      <c r="AB333" s="222">
        <v>5.1639917000000004E-3</v>
      </c>
      <c r="AC333" s="222">
        <v>0</v>
      </c>
      <c r="AD333" s="222">
        <v>0</v>
      </c>
      <c r="AE333" s="222">
        <v>0</v>
      </c>
      <c r="AF333" s="222">
        <v>0</v>
      </c>
      <c r="AG333" s="222">
        <v>0</v>
      </c>
      <c r="AH333" s="222">
        <v>0</v>
      </c>
      <c r="AI333" s="222">
        <v>1.0174976299999999E-2</v>
      </c>
      <c r="AJ333" s="222">
        <v>1.0174976299999999E-2</v>
      </c>
      <c r="AK333" s="222">
        <v>1.24042718E-2</v>
      </c>
      <c r="AL333" s="222">
        <v>1.24042718E-2</v>
      </c>
      <c r="AM333" s="222">
        <v>83</v>
      </c>
      <c r="AN333" s="222">
        <v>72</v>
      </c>
      <c r="AO333" s="222" t="s">
        <v>250</v>
      </c>
      <c r="AP333" s="96"/>
      <c r="AQ333" s="67"/>
      <c r="AR333" s="82"/>
      <c r="AS333" s="82"/>
      <c r="AT333" s="80"/>
      <c r="AU333" s="82"/>
      <c r="AV333" s="82"/>
      <c r="AW333" s="82"/>
      <c r="AX333" s="82"/>
      <c r="AY333" s="82"/>
      <c r="AZ333" s="82"/>
      <c r="BA333" s="82"/>
      <c r="BB333" s="82"/>
      <c r="BC333" s="82"/>
      <c r="BD333" s="82"/>
      <c r="BE333" s="82"/>
      <c r="BF333" s="82"/>
      <c r="BG333" s="82"/>
      <c r="BH333" s="82"/>
      <c r="BI333" s="82"/>
      <c r="BJ333" s="82"/>
      <c r="BK333" s="82"/>
      <c r="BL333" s="82"/>
      <c r="BM333" s="82"/>
      <c r="BN333" s="82"/>
      <c r="BO333" s="82"/>
      <c r="BP333" s="82"/>
      <c r="BQ333" s="82"/>
      <c r="BR333" s="82"/>
      <c r="BS333" s="82"/>
      <c r="BT333" s="82"/>
      <c r="BU333" s="82"/>
      <c r="BV333" s="82"/>
      <c r="BW333" s="82"/>
      <c r="BX333" s="80"/>
      <c r="BY333" s="80"/>
      <c r="BZ333" s="84"/>
      <c r="CA333" s="84"/>
      <c r="CD333" s="141"/>
    </row>
    <row r="334" spans="2:82" s="150" customFormat="1" ht="12.75" customHeight="1" x14ac:dyDescent="0.2">
      <c r="B334" s="217">
        <f t="shared" si="4"/>
        <v>42873</v>
      </c>
      <c r="C334" s="222">
        <v>0.22348823879999999</v>
      </c>
      <c r="D334" s="222">
        <v>0.22325492990000001</v>
      </c>
      <c r="E334" s="222">
        <v>0</v>
      </c>
      <c r="F334" s="222">
        <v>0</v>
      </c>
      <c r="G334" s="222">
        <v>0</v>
      </c>
      <c r="H334" s="222">
        <v>0</v>
      </c>
      <c r="I334" s="222">
        <v>0.42181980619999998</v>
      </c>
      <c r="J334" s="222">
        <v>0.42177761889999998</v>
      </c>
      <c r="K334" s="222">
        <v>5.12662007E-2</v>
      </c>
      <c r="L334" s="222">
        <v>5.0609915499999998E-2</v>
      </c>
      <c r="M334" s="222">
        <v>4.1096146700000002E-2</v>
      </c>
      <c r="N334" s="222">
        <v>4.0773459499999998E-2</v>
      </c>
      <c r="O334" s="222">
        <v>2.9556707999999999E-3</v>
      </c>
      <c r="P334" s="222">
        <v>2.9434980000000001E-3</v>
      </c>
      <c r="Q334" s="222">
        <v>0</v>
      </c>
      <c r="R334" s="222">
        <v>0</v>
      </c>
      <c r="S334" s="222">
        <v>0</v>
      </c>
      <c r="T334" s="222">
        <v>0</v>
      </c>
      <c r="U334" s="222">
        <v>5.7411589000000004E-3</v>
      </c>
      <c r="V334" s="222">
        <v>5.7369402000000003E-3</v>
      </c>
      <c r="W334" s="222">
        <v>4.3920759999999999E-4</v>
      </c>
      <c r="X334" s="222">
        <v>4.291109E-4</v>
      </c>
      <c r="Y334" s="222">
        <v>4.2352630000000002E-4</v>
      </c>
      <c r="Z334" s="222">
        <v>3.9125750000000001E-4</v>
      </c>
      <c r="AA334" s="222">
        <v>8.0981062999999995E-3</v>
      </c>
      <c r="AB334" s="222">
        <v>8.0981062999999995E-3</v>
      </c>
      <c r="AC334" s="222">
        <v>0</v>
      </c>
      <c r="AD334" s="222">
        <v>0</v>
      </c>
      <c r="AE334" s="222">
        <v>0</v>
      </c>
      <c r="AF334" s="222">
        <v>0</v>
      </c>
      <c r="AG334" s="222">
        <v>2.9826394000000002E-3</v>
      </c>
      <c r="AH334" s="222">
        <v>2.9826394000000002E-3</v>
      </c>
      <c r="AI334" s="222">
        <v>8.9835625999999998E-3</v>
      </c>
      <c r="AJ334" s="222">
        <v>8.9835625999999998E-3</v>
      </c>
      <c r="AK334" s="222">
        <v>1.93198474E-2</v>
      </c>
      <c r="AL334" s="222">
        <v>1.93198474E-2</v>
      </c>
      <c r="AM334" s="222">
        <v>76</v>
      </c>
      <c r="AN334" s="222">
        <v>67</v>
      </c>
      <c r="AO334" s="222" t="s">
        <v>250</v>
      </c>
      <c r="AP334" s="96"/>
      <c r="AQ334" s="67"/>
      <c r="AR334" s="82"/>
      <c r="AS334" s="82"/>
      <c r="AT334" s="80"/>
      <c r="AU334" s="82"/>
      <c r="AV334" s="82"/>
      <c r="AW334" s="82"/>
      <c r="AX334" s="82"/>
      <c r="AY334" s="82"/>
      <c r="AZ334" s="82"/>
      <c r="BA334" s="82"/>
      <c r="BB334" s="82"/>
      <c r="BC334" s="82"/>
      <c r="BD334" s="82"/>
      <c r="BE334" s="82"/>
      <c r="BF334" s="82"/>
      <c r="BG334" s="82"/>
      <c r="BH334" s="82"/>
      <c r="BI334" s="82"/>
      <c r="BJ334" s="82"/>
      <c r="BK334" s="82"/>
      <c r="BL334" s="82"/>
      <c r="BM334" s="82"/>
      <c r="BN334" s="82"/>
      <c r="BO334" s="82"/>
      <c r="BP334" s="82"/>
      <c r="BQ334" s="82"/>
      <c r="BR334" s="82"/>
      <c r="BS334" s="82"/>
      <c r="BT334" s="82"/>
      <c r="BU334" s="82"/>
      <c r="BV334" s="82"/>
      <c r="BW334" s="82"/>
      <c r="BX334" s="80"/>
      <c r="BY334" s="80"/>
      <c r="BZ334" s="84"/>
      <c r="CA334" s="84"/>
      <c r="CD334" s="141"/>
    </row>
    <row r="335" spans="2:82" s="150" customFormat="1" ht="12.75" customHeight="1" x14ac:dyDescent="0.2">
      <c r="B335" s="217">
        <f t="shared" ref="B335:B375" si="5">B334+1</f>
        <v>42874</v>
      </c>
      <c r="C335" s="222">
        <v>0.59998518150000002</v>
      </c>
      <c r="D335" s="222">
        <v>0.59983708089999999</v>
      </c>
      <c r="E335" s="222">
        <v>0</v>
      </c>
      <c r="F335" s="222">
        <v>0</v>
      </c>
      <c r="G335" s="222">
        <v>3.5281147E-3</v>
      </c>
      <c r="H335" s="222">
        <v>3.5281147E-3</v>
      </c>
      <c r="I335" s="222">
        <v>0.47674434650000003</v>
      </c>
      <c r="J335" s="222">
        <v>0.47674434650000003</v>
      </c>
      <c r="K335" s="222">
        <v>1.0588768757</v>
      </c>
      <c r="L335" s="222">
        <v>1.0588768757</v>
      </c>
      <c r="M335" s="222">
        <v>0.62760730070000004</v>
      </c>
      <c r="N335" s="222">
        <v>0.6270183976</v>
      </c>
      <c r="O335" s="222">
        <v>1.39166315E-2</v>
      </c>
      <c r="P335" s="222">
        <v>1.3912573899999999E-2</v>
      </c>
      <c r="Q335" s="222">
        <v>0</v>
      </c>
      <c r="R335" s="222">
        <v>0</v>
      </c>
      <c r="S335" s="222">
        <v>5.8801899999999997E-5</v>
      </c>
      <c r="T335" s="222">
        <v>5.8801899999999997E-5</v>
      </c>
      <c r="U335" s="222">
        <v>8.0836064999999999E-3</v>
      </c>
      <c r="V335" s="222">
        <v>8.0836064999999999E-3</v>
      </c>
      <c r="W335" s="222">
        <v>2.2037368099999999E-2</v>
      </c>
      <c r="X335" s="222">
        <v>2.2037368099999999E-2</v>
      </c>
      <c r="Y335" s="222">
        <v>2.2264362100000001E-2</v>
      </c>
      <c r="Z335" s="222">
        <v>2.2248227700000001E-2</v>
      </c>
      <c r="AA335" s="222">
        <v>5.7432066999999996E-3</v>
      </c>
      <c r="AB335" s="222">
        <v>5.7432066999999996E-3</v>
      </c>
      <c r="AC335" s="222">
        <v>0</v>
      </c>
      <c r="AD335" s="222">
        <v>0</v>
      </c>
      <c r="AE335" s="222">
        <v>0</v>
      </c>
      <c r="AF335" s="222">
        <v>0</v>
      </c>
      <c r="AG335" s="222">
        <v>0</v>
      </c>
      <c r="AH335" s="222">
        <v>0</v>
      </c>
      <c r="AI335" s="222">
        <v>1.70432745E-2</v>
      </c>
      <c r="AJ335" s="222">
        <v>1.70432745E-2</v>
      </c>
      <c r="AK335" s="222">
        <v>9.2197591000000006E-3</v>
      </c>
      <c r="AL335" s="222">
        <v>9.2197591000000006E-3</v>
      </c>
      <c r="AM335" s="222">
        <v>223</v>
      </c>
      <c r="AN335" s="222">
        <v>155</v>
      </c>
      <c r="AO335" s="222" t="s">
        <v>250</v>
      </c>
      <c r="AP335" s="96"/>
      <c r="AQ335" s="67"/>
      <c r="AR335" s="82"/>
      <c r="AS335" s="82"/>
      <c r="AT335" s="80"/>
      <c r="AU335" s="82"/>
      <c r="AV335" s="82"/>
      <c r="AW335" s="82"/>
      <c r="AX335" s="82"/>
      <c r="AY335" s="82"/>
      <c r="AZ335" s="82"/>
      <c r="BA335" s="82"/>
      <c r="BB335" s="82"/>
      <c r="BC335" s="82"/>
      <c r="BD335" s="82"/>
      <c r="BE335" s="82"/>
      <c r="BF335" s="82"/>
      <c r="BG335" s="82"/>
      <c r="BH335" s="82"/>
      <c r="BI335" s="82"/>
      <c r="BJ335" s="82"/>
      <c r="BK335" s="82"/>
      <c r="BL335" s="82"/>
      <c r="BM335" s="82"/>
      <c r="BN335" s="82"/>
      <c r="BO335" s="82"/>
      <c r="BP335" s="82"/>
      <c r="BQ335" s="82"/>
      <c r="BR335" s="82"/>
      <c r="BS335" s="82"/>
      <c r="BT335" s="82"/>
      <c r="BU335" s="82"/>
      <c r="BV335" s="82"/>
      <c r="BW335" s="82"/>
      <c r="BX335" s="80"/>
      <c r="BY335" s="80"/>
      <c r="BZ335" s="84"/>
      <c r="CA335" s="84"/>
      <c r="CD335" s="141"/>
    </row>
    <row r="336" spans="2:82" s="150" customFormat="1" ht="12.75" customHeight="1" x14ac:dyDescent="0.2">
      <c r="B336" s="217">
        <f t="shared" si="5"/>
        <v>42875</v>
      </c>
      <c r="C336" s="222">
        <v>1.2254501798999999</v>
      </c>
      <c r="D336" s="222">
        <v>1.2254298921</v>
      </c>
      <c r="E336" s="222">
        <v>0</v>
      </c>
      <c r="F336" s="222">
        <v>0</v>
      </c>
      <c r="G336" s="222">
        <v>3.4105120000000001E-3</v>
      </c>
      <c r="H336" s="222">
        <v>3.4105120000000001E-3</v>
      </c>
      <c r="I336" s="222">
        <v>0.3236091418</v>
      </c>
      <c r="J336" s="222">
        <v>0.3236091418</v>
      </c>
      <c r="K336" s="222">
        <v>3.5361104024999999</v>
      </c>
      <c r="L336" s="222">
        <v>3.5361104024999999</v>
      </c>
      <c r="M336" s="222">
        <v>1.4282549500999999</v>
      </c>
      <c r="N336" s="222">
        <v>1.4281742783</v>
      </c>
      <c r="O336" s="222">
        <v>1.12462571E-2</v>
      </c>
      <c r="P336" s="222">
        <v>1.1244228300000001E-2</v>
      </c>
      <c r="Q336" s="222">
        <v>0</v>
      </c>
      <c r="R336" s="222">
        <v>0</v>
      </c>
      <c r="S336" s="222">
        <v>5.8801899999999997E-5</v>
      </c>
      <c r="T336" s="222">
        <v>5.8801899999999997E-5</v>
      </c>
      <c r="U336" s="222">
        <v>3.7309359999999998E-3</v>
      </c>
      <c r="V336" s="222">
        <v>3.7309359999999998E-3</v>
      </c>
      <c r="W336" s="222">
        <v>2.6534197499999999E-2</v>
      </c>
      <c r="X336" s="222">
        <v>2.6534197499999999E-2</v>
      </c>
      <c r="Y336" s="222">
        <v>1.6376341400000001E-2</v>
      </c>
      <c r="Z336" s="222">
        <v>1.6368274200000001E-2</v>
      </c>
      <c r="AA336" s="222">
        <v>2.3538347500000001E-2</v>
      </c>
      <c r="AB336" s="222">
        <v>2.3538347500000001E-2</v>
      </c>
      <c r="AC336" s="222">
        <v>0</v>
      </c>
      <c r="AD336" s="222">
        <v>0</v>
      </c>
      <c r="AE336" s="222">
        <v>0</v>
      </c>
      <c r="AF336" s="222">
        <v>0</v>
      </c>
      <c r="AG336" s="222">
        <v>5.2544235E-3</v>
      </c>
      <c r="AH336" s="222">
        <v>5.2544235E-3</v>
      </c>
      <c r="AI336" s="222">
        <v>6.8564346299999995E-2</v>
      </c>
      <c r="AJ336" s="222">
        <v>6.8564346299999995E-2</v>
      </c>
      <c r="AK336" s="222">
        <v>2.8767503900000001E-2</v>
      </c>
      <c r="AL336" s="222">
        <v>2.8767503900000001E-2</v>
      </c>
      <c r="AM336" s="222">
        <v>194</v>
      </c>
      <c r="AN336" s="222">
        <v>144</v>
      </c>
      <c r="AO336" s="222" t="s">
        <v>250</v>
      </c>
      <c r="AP336" s="96"/>
      <c r="AQ336" s="67"/>
      <c r="AR336" s="82"/>
      <c r="AS336" s="82"/>
      <c r="AT336" s="80"/>
      <c r="AU336" s="82"/>
      <c r="AV336" s="82"/>
      <c r="AW336" s="82"/>
      <c r="AX336" s="82"/>
      <c r="AY336" s="82"/>
      <c r="AZ336" s="82"/>
      <c r="BA336" s="82"/>
      <c r="BB336" s="82"/>
      <c r="BC336" s="82"/>
      <c r="BD336" s="82"/>
      <c r="BE336" s="82"/>
      <c r="BF336" s="82"/>
      <c r="BG336" s="82"/>
      <c r="BH336" s="82"/>
      <c r="BI336" s="82"/>
      <c r="BJ336" s="82"/>
      <c r="BK336" s="82"/>
      <c r="BL336" s="82"/>
      <c r="BM336" s="82"/>
      <c r="BN336" s="82"/>
      <c r="BO336" s="82"/>
      <c r="BP336" s="82"/>
      <c r="BQ336" s="82"/>
      <c r="BR336" s="82"/>
      <c r="BS336" s="82"/>
      <c r="BT336" s="82"/>
      <c r="BU336" s="82"/>
      <c r="BV336" s="82"/>
      <c r="BW336" s="82"/>
      <c r="BX336" s="80"/>
      <c r="BY336" s="80"/>
      <c r="BZ336" s="84"/>
      <c r="CA336" s="84"/>
      <c r="CD336" s="141"/>
    </row>
    <row r="337" spans="2:82" s="150" customFormat="1" ht="12.75" customHeight="1" x14ac:dyDescent="0.2">
      <c r="B337" s="217">
        <f t="shared" si="5"/>
        <v>42876</v>
      </c>
      <c r="C337" s="222">
        <v>6.2251955099999999E-2</v>
      </c>
      <c r="D337" s="222">
        <v>6.2251955099999999E-2</v>
      </c>
      <c r="E337" s="222">
        <v>0</v>
      </c>
      <c r="F337" s="222">
        <v>0</v>
      </c>
      <c r="G337" s="222">
        <v>0</v>
      </c>
      <c r="H337" s="222">
        <v>0</v>
      </c>
      <c r="I337" s="222">
        <v>3.89357855E-2</v>
      </c>
      <c r="J337" s="222">
        <v>3.89357855E-2</v>
      </c>
      <c r="K337" s="222">
        <v>0.14388087250000001</v>
      </c>
      <c r="L337" s="222">
        <v>0.14388087250000001</v>
      </c>
      <c r="M337" s="222">
        <v>5.8123824900000003E-2</v>
      </c>
      <c r="N337" s="222">
        <v>5.8123824900000003E-2</v>
      </c>
      <c r="O337" s="222">
        <v>4.4455530000000001E-4</v>
      </c>
      <c r="P337" s="222">
        <v>4.4455530000000001E-4</v>
      </c>
      <c r="Q337" s="222">
        <v>0</v>
      </c>
      <c r="R337" s="222">
        <v>0</v>
      </c>
      <c r="S337" s="222">
        <v>0</v>
      </c>
      <c r="T337" s="222">
        <v>0</v>
      </c>
      <c r="U337" s="222">
        <v>2.056626E-4</v>
      </c>
      <c r="V337" s="222">
        <v>2.056626E-4</v>
      </c>
      <c r="W337" s="222">
        <v>8.3676620000000003E-4</v>
      </c>
      <c r="X337" s="222">
        <v>8.3676620000000003E-4</v>
      </c>
      <c r="Y337" s="222">
        <v>7.0587690000000001E-4</v>
      </c>
      <c r="Z337" s="222">
        <v>7.0587690000000001E-4</v>
      </c>
      <c r="AA337" s="222">
        <v>3.8374268E-3</v>
      </c>
      <c r="AB337" s="222">
        <v>3.8374268E-3</v>
      </c>
      <c r="AC337" s="222">
        <v>0</v>
      </c>
      <c r="AD337" s="222">
        <v>0</v>
      </c>
      <c r="AE337" s="222">
        <v>0</v>
      </c>
      <c r="AF337" s="222">
        <v>0</v>
      </c>
      <c r="AG337" s="222">
        <v>3.3222500000000003E-5</v>
      </c>
      <c r="AH337" s="222">
        <v>3.3222500000000003E-5</v>
      </c>
      <c r="AI337" s="222">
        <v>3.6474425E-3</v>
      </c>
      <c r="AJ337" s="222">
        <v>3.6474425E-3</v>
      </c>
      <c r="AK337" s="222">
        <v>1.22812475E-2</v>
      </c>
      <c r="AL337" s="222">
        <v>1.22812475E-2</v>
      </c>
      <c r="AM337" s="222">
        <v>40</v>
      </c>
      <c r="AN337" s="222">
        <v>40</v>
      </c>
      <c r="AO337" s="222" t="s">
        <v>250</v>
      </c>
      <c r="AP337" s="96"/>
      <c r="AQ337" s="67"/>
      <c r="AR337" s="82"/>
      <c r="AS337" s="82"/>
      <c r="AT337" s="80"/>
      <c r="AU337" s="82"/>
      <c r="AV337" s="82"/>
      <c r="AW337" s="82"/>
      <c r="AX337" s="82"/>
      <c r="AY337" s="82"/>
      <c r="AZ337" s="82"/>
      <c r="BA337" s="82"/>
      <c r="BB337" s="82"/>
      <c r="BC337" s="82"/>
      <c r="BD337" s="82"/>
      <c r="BE337" s="82"/>
      <c r="BF337" s="82"/>
      <c r="BG337" s="82"/>
      <c r="BH337" s="82"/>
      <c r="BI337" s="82"/>
      <c r="BJ337" s="82"/>
      <c r="BK337" s="82"/>
      <c r="BL337" s="82"/>
      <c r="BM337" s="82"/>
      <c r="BN337" s="82"/>
      <c r="BO337" s="82"/>
      <c r="BP337" s="82"/>
      <c r="BQ337" s="82"/>
      <c r="BR337" s="82"/>
      <c r="BS337" s="82"/>
      <c r="BT337" s="82"/>
      <c r="BU337" s="82"/>
      <c r="BV337" s="82"/>
      <c r="BW337" s="82"/>
      <c r="BX337" s="80"/>
      <c r="BY337" s="80"/>
      <c r="BZ337" s="84"/>
      <c r="CA337" s="84"/>
      <c r="CD337" s="141"/>
    </row>
    <row r="338" spans="2:82" s="150" customFormat="1" ht="12.75" customHeight="1" x14ac:dyDescent="0.2">
      <c r="B338" s="217">
        <f t="shared" si="5"/>
        <v>42877</v>
      </c>
      <c r="C338" s="222">
        <v>8.9756494000000006E-2</v>
      </c>
      <c r="D338" s="222">
        <v>8.9170178200000005E-2</v>
      </c>
      <c r="E338" s="222">
        <v>0</v>
      </c>
      <c r="F338" s="222">
        <v>0</v>
      </c>
      <c r="G338" s="222">
        <v>0</v>
      </c>
      <c r="H338" s="222">
        <v>0</v>
      </c>
      <c r="I338" s="222">
        <v>1.23598111E-2</v>
      </c>
      <c r="J338" s="222">
        <v>1.13220045E-2</v>
      </c>
      <c r="K338" s="222">
        <v>9.2970685499999997E-2</v>
      </c>
      <c r="L338" s="222">
        <v>9.2536526100000002E-2</v>
      </c>
      <c r="M338" s="222">
        <v>0.25898805359999999</v>
      </c>
      <c r="N338" s="222">
        <v>0.25898805359999999</v>
      </c>
      <c r="O338" s="222">
        <v>6.3690834000000003E-3</v>
      </c>
      <c r="P338" s="222">
        <v>6.3650258000000001E-3</v>
      </c>
      <c r="Q338" s="222">
        <v>0</v>
      </c>
      <c r="R338" s="222">
        <v>0</v>
      </c>
      <c r="S338" s="222">
        <v>0</v>
      </c>
      <c r="T338" s="222">
        <v>0</v>
      </c>
      <c r="U338" s="222">
        <v>8.7011219999999999E-4</v>
      </c>
      <c r="V338" s="222">
        <v>8.6589350000000002E-4</v>
      </c>
      <c r="W338" s="222">
        <v>2.3718472899999999E-2</v>
      </c>
      <c r="X338" s="222">
        <v>2.3708376199999999E-2</v>
      </c>
      <c r="Y338" s="222">
        <v>4.7112233000000002E-3</v>
      </c>
      <c r="Z338" s="222">
        <v>4.7112233000000002E-3</v>
      </c>
      <c r="AA338" s="222">
        <v>3.92086E-3</v>
      </c>
      <c r="AB338" s="222">
        <v>3.92086E-3</v>
      </c>
      <c r="AC338" s="222">
        <v>0</v>
      </c>
      <c r="AD338" s="222">
        <v>0</v>
      </c>
      <c r="AE338" s="222">
        <v>0</v>
      </c>
      <c r="AF338" s="222">
        <v>0</v>
      </c>
      <c r="AG338" s="222">
        <v>0</v>
      </c>
      <c r="AH338" s="222">
        <v>0</v>
      </c>
      <c r="AI338" s="222">
        <v>2.9671755E-3</v>
      </c>
      <c r="AJ338" s="222">
        <v>2.9671755E-3</v>
      </c>
      <c r="AK338" s="222">
        <v>1.32200636E-2</v>
      </c>
      <c r="AL338" s="222">
        <v>1.32200636E-2</v>
      </c>
      <c r="AM338" s="222">
        <v>100</v>
      </c>
      <c r="AN338" s="222">
        <v>83</v>
      </c>
      <c r="AO338" s="222" t="s">
        <v>250</v>
      </c>
      <c r="AP338" s="96"/>
      <c r="AQ338" s="67"/>
      <c r="AR338" s="82"/>
      <c r="AS338" s="82"/>
      <c r="AT338" s="80"/>
      <c r="AU338" s="82"/>
      <c r="AV338" s="82"/>
      <c r="AW338" s="82"/>
      <c r="AX338" s="82"/>
      <c r="AY338" s="82"/>
      <c r="AZ338" s="82"/>
      <c r="BA338" s="82"/>
      <c r="BB338" s="82"/>
      <c r="BC338" s="82"/>
      <c r="BD338" s="82"/>
      <c r="BE338" s="82"/>
      <c r="BF338" s="82"/>
      <c r="BG338" s="82"/>
      <c r="BH338" s="82"/>
      <c r="BI338" s="82"/>
      <c r="BJ338" s="82"/>
      <c r="BK338" s="82"/>
      <c r="BL338" s="82"/>
      <c r="BM338" s="82"/>
      <c r="BN338" s="82"/>
      <c r="BO338" s="82"/>
      <c r="BP338" s="82"/>
      <c r="BQ338" s="82"/>
      <c r="BR338" s="82"/>
      <c r="BS338" s="82"/>
      <c r="BT338" s="82"/>
      <c r="BU338" s="82"/>
      <c r="BV338" s="82"/>
      <c r="BW338" s="82"/>
      <c r="BX338" s="80"/>
      <c r="BY338" s="80"/>
      <c r="BZ338" s="84"/>
      <c r="CA338" s="84"/>
      <c r="CD338" s="141"/>
    </row>
    <row r="339" spans="2:82" s="150" customFormat="1" ht="12.75" customHeight="1" x14ac:dyDescent="0.2">
      <c r="B339" s="217">
        <f t="shared" si="5"/>
        <v>42878</v>
      </c>
      <c r="C339" s="222">
        <v>0.40594725710000001</v>
      </c>
      <c r="D339" s="222">
        <v>0.405391373</v>
      </c>
      <c r="E339" s="222">
        <v>0</v>
      </c>
      <c r="F339" s="222">
        <v>0</v>
      </c>
      <c r="G339" s="222">
        <v>0</v>
      </c>
      <c r="H339" s="222">
        <v>0</v>
      </c>
      <c r="I339" s="222">
        <v>0.1017716193</v>
      </c>
      <c r="J339" s="222">
        <v>0.10063678199999999</v>
      </c>
      <c r="K339" s="222">
        <v>1.6104233526</v>
      </c>
      <c r="L339" s="222">
        <v>1.6104233526</v>
      </c>
      <c r="M339" s="222">
        <v>0.13287827299999999</v>
      </c>
      <c r="N339" s="222">
        <v>0.13283793720000001</v>
      </c>
      <c r="O339" s="222">
        <v>8.8510355999999995E-3</v>
      </c>
      <c r="P339" s="222">
        <v>8.8449492000000005E-3</v>
      </c>
      <c r="Q339" s="222">
        <v>0</v>
      </c>
      <c r="R339" s="222">
        <v>0</v>
      </c>
      <c r="S339" s="222">
        <v>0</v>
      </c>
      <c r="T339" s="222">
        <v>0</v>
      </c>
      <c r="U339" s="222">
        <v>3.085998E-3</v>
      </c>
      <c r="V339" s="222">
        <v>3.0775605999999998E-3</v>
      </c>
      <c r="W339" s="222">
        <v>3.0377264099999999E-2</v>
      </c>
      <c r="X339" s="222">
        <v>3.0377264099999999E-2</v>
      </c>
      <c r="Y339" s="222">
        <v>5.0228177000000004E-3</v>
      </c>
      <c r="Z339" s="222">
        <v>5.0147504999999998E-3</v>
      </c>
      <c r="AA339" s="222">
        <v>3.9325254000000002E-3</v>
      </c>
      <c r="AB339" s="222">
        <v>3.9325254000000002E-3</v>
      </c>
      <c r="AC339" s="222">
        <v>0</v>
      </c>
      <c r="AD339" s="222">
        <v>0</v>
      </c>
      <c r="AE339" s="222">
        <v>0</v>
      </c>
      <c r="AF339" s="222">
        <v>0</v>
      </c>
      <c r="AG339" s="222">
        <v>0</v>
      </c>
      <c r="AH339" s="222">
        <v>0</v>
      </c>
      <c r="AI339" s="222">
        <v>4.4993537999999996E-3</v>
      </c>
      <c r="AJ339" s="222">
        <v>4.4993537999999996E-3</v>
      </c>
      <c r="AK339" s="222">
        <v>1.2042257799999999E-2</v>
      </c>
      <c r="AL339" s="222">
        <v>1.2042257799999999E-2</v>
      </c>
      <c r="AM339" s="222">
        <v>130</v>
      </c>
      <c r="AN339" s="222">
        <v>99</v>
      </c>
      <c r="AO339" s="222" t="s">
        <v>250</v>
      </c>
      <c r="AP339" s="96"/>
      <c r="AQ339" s="67"/>
      <c r="AR339" s="82"/>
      <c r="AS339" s="82"/>
      <c r="AT339" s="80"/>
      <c r="AU339" s="82"/>
      <c r="AV339" s="82"/>
      <c r="AW339" s="82"/>
      <c r="AX339" s="82"/>
      <c r="AY339" s="82"/>
      <c r="AZ339" s="82"/>
      <c r="BA339" s="82"/>
      <c r="BB339" s="82"/>
      <c r="BC339" s="82"/>
      <c r="BD339" s="82"/>
      <c r="BE339" s="82"/>
      <c r="BF339" s="82"/>
      <c r="BG339" s="82"/>
      <c r="BH339" s="82"/>
      <c r="BI339" s="82"/>
      <c r="BJ339" s="82"/>
      <c r="BK339" s="82"/>
      <c r="BL339" s="82"/>
      <c r="BM339" s="82"/>
      <c r="BN339" s="82"/>
      <c r="BO339" s="82"/>
      <c r="BP339" s="82"/>
      <c r="BQ339" s="82"/>
      <c r="BR339" s="82"/>
      <c r="BS339" s="82"/>
      <c r="BT339" s="82"/>
      <c r="BU339" s="82"/>
      <c r="BV339" s="82"/>
      <c r="BW339" s="82"/>
      <c r="BX339" s="80"/>
      <c r="BY339" s="80"/>
      <c r="BZ339" s="84"/>
      <c r="CA339" s="84"/>
      <c r="CD339" s="141"/>
    </row>
    <row r="340" spans="2:82" s="150" customFormat="1" ht="12.75" customHeight="1" x14ac:dyDescent="0.2">
      <c r="B340" s="217">
        <f t="shared" si="5"/>
        <v>42879</v>
      </c>
      <c r="C340" s="222">
        <v>9.0548799400000005E-2</v>
      </c>
      <c r="D340" s="222">
        <v>9.0248541099999996E-2</v>
      </c>
      <c r="E340" s="222">
        <v>0</v>
      </c>
      <c r="F340" s="222">
        <v>0</v>
      </c>
      <c r="G340" s="222">
        <v>0</v>
      </c>
      <c r="H340" s="222">
        <v>0</v>
      </c>
      <c r="I340" s="222">
        <v>0.1370912594</v>
      </c>
      <c r="J340" s="222">
        <v>0.1368845417</v>
      </c>
      <c r="K340" s="222">
        <v>6.9066706000000005E-2</v>
      </c>
      <c r="L340" s="222">
        <v>6.8965738499999998E-2</v>
      </c>
      <c r="M340" s="222">
        <v>4.2722673400000001E-2</v>
      </c>
      <c r="N340" s="222">
        <v>4.20046975E-2</v>
      </c>
      <c r="O340" s="222">
        <v>2.2128859999999998E-3</v>
      </c>
      <c r="P340" s="222">
        <v>2.2067995999999999E-3</v>
      </c>
      <c r="Q340" s="222">
        <v>0</v>
      </c>
      <c r="R340" s="222">
        <v>0</v>
      </c>
      <c r="S340" s="222">
        <v>0</v>
      </c>
      <c r="T340" s="222">
        <v>0</v>
      </c>
      <c r="U340" s="222">
        <v>3.7246078999999999E-3</v>
      </c>
      <c r="V340" s="222">
        <v>3.7203891999999998E-3</v>
      </c>
      <c r="W340" s="222">
        <v>1.4791704000000001E-3</v>
      </c>
      <c r="X340" s="222">
        <v>1.4690737E-3</v>
      </c>
      <c r="Y340" s="222">
        <v>4.9512229999999996E-4</v>
      </c>
      <c r="Z340" s="222">
        <v>4.870551E-4</v>
      </c>
      <c r="AA340" s="222">
        <v>1.32846683E-2</v>
      </c>
      <c r="AB340" s="222">
        <v>1.32846683E-2</v>
      </c>
      <c r="AC340" s="222">
        <v>0</v>
      </c>
      <c r="AD340" s="222">
        <v>0</v>
      </c>
      <c r="AE340" s="222">
        <v>0</v>
      </c>
      <c r="AF340" s="222">
        <v>0</v>
      </c>
      <c r="AG340" s="222">
        <v>0</v>
      </c>
      <c r="AH340" s="222">
        <v>0</v>
      </c>
      <c r="AI340" s="222">
        <v>3.8762595599999998E-2</v>
      </c>
      <c r="AJ340" s="222">
        <v>3.8762595599999998E-2</v>
      </c>
      <c r="AK340" s="222">
        <v>2.1853945100000001E-2</v>
      </c>
      <c r="AL340" s="222">
        <v>2.1853945100000001E-2</v>
      </c>
      <c r="AM340" s="222">
        <v>106</v>
      </c>
      <c r="AN340" s="222">
        <v>84</v>
      </c>
      <c r="AO340" s="222" t="s">
        <v>250</v>
      </c>
      <c r="AP340" s="96"/>
      <c r="AQ340" s="67"/>
      <c r="AR340" s="82"/>
      <c r="AS340" s="82"/>
      <c r="AT340" s="80"/>
      <c r="AU340" s="82"/>
      <c r="AV340" s="82"/>
      <c r="AW340" s="82"/>
      <c r="AX340" s="82"/>
      <c r="AY340" s="82"/>
      <c r="AZ340" s="82"/>
      <c r="BA340" s="82"/>
      <c r="BB340" s="82"/>
      <c r="BC340" s="82"/>
      <c r="BD340" s="82"/>
      <c r="BE340" s="82"/>
      <c r="BF340" s="82"/>
      <c r="BG340" s="82"/>
      <c r="BH340" s="82"/>
      <c r="BI340" s="82"/>
      <c r="BJ340" s="82"/>
      <c r="BK340" s="82"/>
      <c r="BL340" s="82"/>
      <c r="BM340" s="82"/>
      <c r="BN340" s="82"/>
      <c r="BO340" s="82"/>
      <c r="BP340" s="82"/>
      <c r="BQ340" s="82"/>
      <c r="BR340" s="82"/>
      <c r="BS340" s="82"/>
      <c r="BT340" s="82"/>
      <c r="BU340" s="82"/>
      <c r="BV340" s="82"/>
      <c r="BW340" s="82"/>
      <c r="BX340" s="80"/>
      <c r="BY340" s="80"/>
      <c r="BZ340" s="84"/>
      <c r="CA340" s="84"/>
      <c r="CD340" s="141"/>
    </row>
    <row r="341" spans="2:82" s="150" customFormat="1" ht="12.75" customHeight="1" x14ac:dyDescent="0.2">
      <c r="B341" s="217">
        <f t="shared" si="5"/>
        <v>42880</v>
      </c>
      <c r="C341" s="222">
        <v>0.1202664625</v>
      </c>
      <c r="D341" s="222">
        <v>0.1202563186</v>
      </c>
      <c r="E341" s="222">
        <v>0</v>
      </c>
      <c r="F341" s="222">
        <v>0</v>
      </c>
      <c r="G341" s="222">
        <v>0</v>
      </c>
      <c r="H341" s="222">
        <v>0</v>
      </c>
      <c r="I341" s="222">
        <v>2.29767336E-2</v>
      </c>
      <c r="J341" s="222">
        <v>2.2955639999999999E-2</v>
      </c>
      <c r="K341" s="222">
        <v>0.17985038079999999</v>
      </c>
      <c r="L341" s="222">
        <v>0.17985038079999999</v>
      </c>
      <c r="M341" s="222">
        <v>0.29058926089999998</v>
      </c>
      <c r="N341" s="222">
        <v>0.29058926089999998</v>
      </c>
      <c r="O341" s="222">
        <v>1.3415273E-3</v>
      </c>
      <c r="P341" s="222">
        <v>1.3394984999999999E-3</v>
      </c>
      <c r="Q341" s="222">
        <v>0</v>
      </c>
      <c r="R341" s="222">
        <v>0</v>
      </c>
      <c r="S341" s="222">
        <v>0</v>
      </c>
      <c r="T341" s="222">
        <v>0</v>
      </c>
      <c r="U341" s="222">
        <v>2.3150229999999999E-4</v>
      </c>
      <c r="V341" s="222">
        <v>2.2728359999999999E-4</v>
      </c>
      <c r="W341" s="222">
        <v>2.3285576E-3</v>
      </c>
      <c r="X341" s="222">
        <v>2.3285576E-3</v>
      </c>
      <c r="Y341" s="222">
        <v>3.0312366999999999E-3</v>
      </c>
      <c r="Z341" s="222">
        <v>3.0312366999999999E-3</v>
      </c>
      <c r="AA341" s="222">
        <v>5.5106580000000005E-4</v>
      </c>
      <c r="AB341" s="222">
        <v>5.5106580000000005E-4</v>
      </c>
      <c r="AC341" s="222">
        <v>0</v>
      </c>
      <c r="AD341" s="222">
        <v>0</v>
      </c>
      <c r="AE341" s="222">
        <v>0</v>
      </c>
      <c r="AF341" s="222">
        <v>0</v>
      </c>
      <c r="AG341" s="222">
        <v>0</v>
      </c>
      <c r="AH341" s="222">
        <v>0</v>
      </c>
      <c r="AI341" s="222">
        <v>0</v>
      </c>
      <c r="AJ341" s="222">
        <v>0</v>
      </c>
      <c r="AK341" s="222">
        <v>2.1912431999999999E-3</v>
      </c>
      <c r="AL341" s="222">
        <v>2.1912431999999999E-3</v>
      </c>
      <c r="AM341" s="222">
        <v>120</v>
      </c>
      <c r="AN341" s="222">
        <v>110</v>
      </c>
      <c r="AO341" s="222" t="s">
        <v>250</v>
      </c>
      <c r="AP341" s="96"/>
      <c r="AQ341" s="67"/>
      <c r="AR341" s="82"/>
      <c r="AS341" s="82"/>
      <c r="AT341" s="80"/>
      <c r="AU341" s="82"/>
      <c r="AV341" s="82"/>
      <c r="AW341" s="82"/>
      <c r="AX341" s="82"/>
      <c r="AY341" s="82"/>
      <c r="AZ341" s="82"/>
      <c r="BA341" s="82"/>
      <c r="BB341" s="82"/>
      <c r="BC341" s="82"/>
      <c r="BD341" s="82"/>
      <c r="BE341" s="82"/>
      <c r="BF341" s="82"/>
      <c r="BG341" s="82"/>
      <c r="BH341" s="82"/>
      <c r="BI341" s="82"/>
      <c r="BJ341" s="82"/>
      <c r="BK341" s="82"/>
      <c r="BL341" s="82"/>
      <c r="BM341" s="82"/>
      <c r="BN341" s="82"/>
      <c r="BO341" s="82"/>
      <c r="BP341" s="82"/>
      <c r="BQ341" s="82"/>
      <c r="BR341" s="82"/>
      <c r="BS341" s="82"/>
      <c r="BT341" s="82"/>
      <c r="BU341" s="82"/>
      <c r="BV341" s="82"/>
      <c r="BW341" s="82"/>
      <c r="BX341" s="80"/>
      <c r="BY341" s="80"/>
      <c r="BZ341" s="84"/>
      <c r="CA341" s="84"/>
      <c r="CD341" s="141"/>
    </row>
    <row r="342" spans="2:82" s="150" customFormat="1" ht="12.75" customHeight="1" x14ac:dyDescent="0.2">
      <c r="B342" s="217">
        <f t="shared" si="5"/>
        <v>42881</v>
      </c>
      <c r="C342" s="222">
        <v>6.2873508100000003E-2</v>
      </c>
      <c r="D342" s="222">
        <v>6.2812644700000003E-2</v>
      </c>
      <c r="E342" s="222">
        <v>0</v>
      </c>
      <c r="F342" s="222">
        <v>0</v>
      </c>
      <c r="G342" s="222">
        <v>0</v>
      </c>
      <c r="H342" s="222">
        <v>0</v>
      </c>
      <c r="I342" s="222">
        <v>1.52000468E-2</v>
      </c>
      <c r="J342" s="222">
        <v>1.5157859500000001E-2</v>
      </c>
      <c r="K342" s="222">
        <v>6.10106053E-2</v>
      </c>
      <c r="L342" s="222">
        <v>6.10106053E-2</v>
      </c>
      <c r="M342" s="222">
        <v>0.1721958227</v>
      </c>
      <c r="N342" s="222">
        <v>0.1720344791</v>
      </c>
      <c r="O342" s="222">
        <v>6.2714520000000003E-4</v>
      </c>
      <c r="P342" s="222">
        <v>6.2105880000000002E-4</v>
      </c>
      <c r="Q342" s="222">
        <v>0</v>
      </c>
      <c r="R342" s="222">
        <v>0</v>
      </c>
      <c r="S342" s="222">
        <v>0</v>
      </c>
      <c r="T342" s="222">
        <v>0</v>
      </c>
      <c r="U342" s="222">
        <v>1.3499909999999999E-4</v>
      </c>
      <c r="V342" s="222">
        <v>1.3078039999999999E-4</v>
      </c>
      <c r="W342" s="222">
        <v>6.575493E-4</v>
      </c>
      <c r="X342" s="222">
        <v>6.575493E-4</v>
      </c>
      <c r="Y342" s="222">
        <v>1.7102387E-3</v>
      </c>
      <c r="Z342" s="222">
        <v>1.6941043E-3</v>
      </c>
      <c r="AA342" s="222">
        <v>1.1021316999999999E-3</v>
      </c>
      <c r="AB342" s="222">
        <v>1.1021316999999999E-3</v>
      </c>
      <c r="AC342" s="222">
        <v>0</v>
      </c>
      <c r="AD342" s="222">
        <v>0</v>
      </c>
      <c r="AE342" s="222">
        <v>0</v>
      </c>
      <c r="AF342" s="222">
        <v>0</v>
      </c>
      <c r="AG342" s="222">
        <v>0</v>
      </c>
      <c r="AH342" s="222">
        <v>0</v>
      </c>
      <c r="AI342" s="222">
        <v>0</v>
      </c>
      <c r="AJ342" s="222">
        <v>0</v>
      </c>
      <c r="AK342" s="222">
        <v>4.3824863999999998E-3</v>
      </c>
      <c r="AL342" s="222">
        <v>4.3824863999999998E-3</v>
      </c>
      <c r="AM342" s="222">
        <v>105</v>
      </c>
      <c r="AN342" s="222">
        <v>94</v>
      </c>
      <c r="AO342" s="222" t="s">
        <v>250</v>
      </c>
      <c r="AP342" s="96"/>
      <c r="AQ342" s="67"/>
      <c r="AR342" s="82"/>
      <c r="AS342" s="82"/>
      <c r="AT342" s="80"/>
      <c r="AU342" s="82"/>
      <c r="AV342" s="82"/>
      <c r="AW342" s="82"/>
      <c r="AX342" s="82"/>
      <c r="AY342" s="82"/>
      <c r="AZ342" s="82"/>
      <c r="BA342" s="82"/>
      <c r="BB342" s="82"/>
      <c r="BC342" s="82"/>
      <c r="BD342" s="82"/>
      <c r="BE342" s="82"/>
      <c r="BF342" s="82"/>
      <c r="BG342" s="82"/>
      <c r="BH342" s="82"/>
      <c r="BI342" s="82"/>
      <c r="BJ342" s="82"/>
      <c r="BK342" s="82"/>
      <c r="BL342" s="82"/>
      <c r="BM342" s="82"/>
      <c r="BN342" s="82"/>
      <c r="BO342" s="82"/>
      <c r="BP342" s="82"/>
      <c r="BQ342" s="82"/>
      <c r="BR342" s="82"/>
      <c r="BS342" s="82"/>
      <c r="BT342" s="82"/>
      <c r="BU342" s="82"/>
      <c r="BV342" s="82"/>
      <c r="BW342" s="82"/>
      <c r="BX342" s="80"/>
      <c r="BY342" s="80"/>
      <c r="BZ342" s="84"/>
      <c r="CA342" s="84"/>
      <c r="CD342" s="141"/>
    </row>
    <row r="343" spans="2:82" s="150" customFormat="1" ht="12.75" customHeight="1" x14ac:dyDescent="0.2">
      <c r="B343" s="217">
        <f t="shared" si="5"/>
        <v>42882</v>
      </c>
      <c r="C343" s="222">
        <v>0.2237749235</v>
      </c>
      <c r="D343" s="222">
        <v>0.2237749235</v>
      </c>
      <c r="E343" s="222">
        <v>0</v>
      </c>
      <c r="F343" s="222">
        <v>0</v>
      </c>
      <c r="G343" s="222">
        <v>0</v>
      </c>
      <c r="H343" s="222">
        <v>0</v>
      </c>
      <c r="I343" s="222">
        <v>9.829623999999999E-4</v>
      </c>
      <c r="J343" s="222">
        <v>9.829623999999999E-4</v>
      </c>
      <c r="K343" s="222">
        <v>0.144500567</v>
      </c>
      <c r="L343" s="222">
        <v>0.144500567</v>
      </c>
      <c r="M343" s="222">
        <v>0.77247865439999996</v>
      </c>
      <c r="N343" s="222">
        <v>0.77247865439999996</v>
      </c>
      <c r="O343" s="222">
        <v>1.8905643000000001E-3</v>
      </c>
      <c r="P343" s="222">
        <v>1.8905643000000001E-3</v>
      </c>
      <c r="Q343" s="222">
        <v>0</v>
      </c>
      <c r="R343" s="222">
        <v>0</v>
      </c>
      <c r="S343" s="222">
        <v>0</v>
      </c>
      <c r="T343" s="222">
        <v>0</v>
      </c>
      <c r="U343" s="222">
        <v>1.2656100000000001E-5</v>
      </c>
      <c r="V343" s="222">
        <v>1.2656100000000001E-5</v>
      </c>
      <c r="W343" s="222">
        <v>2.3209849000000002E-3</v>
      </c>
      <c r="X343" s="222">
        <v>2.3209849000000002E-3</v>
      </c>
      <c r="Y343" s="222">
        <v>5.6389470999999997E-3</v>
      </c>
      <c r="Z343" s="222">
        <v>5.6389470999999997E-3</v>
      </c>
      <c r="AA343" s="222">
        <v>2.8283650999999998E-3</v>
      </c>
      <c r="AB343" s="222">
        <v>2.8283650999999998E-3</v>
      </c>
      <c r="AC343" s="222">
        <v>0</v>
      </c>
      <c r="AD343" s="222">
        <v>0</v>
      </c>
      <c r="AE343" s="222">
        <v>0</v>
      </c>
      <c r="AF343" s="222">
        <v>0</v>
      </c>
      <c r="AG343" s="222">
        <v>0</v>
      </c>
      <c r="AH343" s="222">
        <v>0</v>
      </c>
      <c r="AI343" s="222">
        <v>0</v>
      </c>
      <c r="AJ343" s="222">
        <v>0</v>
      </c>
      <c r="AK343" s="222">
        <v>1.1246633799999999E-2</v>
      </c>
      <c r="AL343" s="222">
        <v>1.1246633799999999E-2</v>
      </c>
      <c r="AM343" s="222">
        <v>63</v>
      </c>
      <c r="AN343" s="222">
        <v>59</v>
      </c>
      <c r="AO343" s="222" t="s">
        <v>250</v>
      </c>
      <c r="AP343" s="96"/>
      <c r="AQ343" s="67"/>
      <c r="AR343" s="82"/>
      <c r="AS343" s="82"/>
      <c r="AT343" s="80"/>
      <c r="AU343" s="82"/>
      <c r="AV343" s="82"/>
      <c r="AW343" s="82"/>
      <c r="AX343" s="82"/>
      <c r="AY343" s="82"/>
      <c r="AZ343" s="82"/>
      <c r="BA343" s="82"/>
      <c r="BB343" s="82"/>
      <c r="BC343" s="82"/>
      <c r="BD343" s="82"/>
      <c r="BE343" s="82"/>
      <c r="BF343" s="82"/>
      <c r="BG343" s="82"/>
      <c r="BH343" s="82"/>
      <c r="BI343" s="82"/>
      <c r="BJ343" s="82"/>
      <c r="BK343" s="82"/>
      <c r="BL343" s="82"/>
      <c r="BM343" s="82"/>
      <c r="BN343" s="82"/>
      <c r="BO343" s="82"/>
      <c r="BP343" s="82"/>
      <c r="BQ343" s="82"/>
      <c r="BR343" s="82"/>
      <c r="BS343" s="82"/>
      <c r="BT343" s="82"/>
      <c r="BU343" s="82"/>
      <c r="BV343" s="82"/>
      <c r="BW343" s="82"/>
      <c r="BX343" s="80"/>
      <c r="BY343" s="80"/>
      <c r="BZ343" s="84"/>
      <c r="CA343" s="84"/>
      <c r="CD343" s="141"/>
    </row>
    <row r="344" spans="2:82" s="150" customFormat="1" ht="12.75" customHeight="1" x14ac:dyDescent="0.2">
      <c r="B344" s="217">
        <f t="shared" si="5"/>
        <v>42883</v>
      </c>
      <c r="C344" s="222">
        <v>9.3877739500000001E-2</v>
      </c>
      <c r="D344" s="222">
        <v>9.3816876100000002E-2</v>
      </c>
      <c r="E344" s="222">
        <v>0</v>
      </c>
      <c r="F344" s="222">
        <v>0</v>
      </c>
      <c r="G344" s="222">
        <v>0</v>
      </c>
      <c r="H344" s="222">
        <v>0</v>
      </c>
      <c r="I344" s="222">
        <v>1.4301498E-3</v>
      </c>
      <c r="J344" s="222">
        <v>1.3457752000000001E-3</v>
      </c>
      <c r="K344" s="222">
        <v>0.25892549009999999</v>
      </c>
      <c r="L344" s="222">
        <v>0.2588245226</v>
      </c>
      <c r="M344" s="222">
        <v>0.1636797646</v>
      </c>
      <c r="N344" s="222">
        <v>0.1636797646</v>
      </c>
      <c r="O344" s="222">
        <v>1.0458334000000001E-3</v>
      </c>
      <c r="P344" s="222">
        <v>1.0397469999999999E-3</v>
      </c>
      <c r="Q344" s="222">
        <v>0</v>
      </c>
      <c r="R344" s="222">
        <v>0</v>
      </c>
      <c r="S344" s="222">
        <v>0</v>
      </c>
      <c r="T344" s="222">
        <v>0</v>
      </c>
      <c r="U344" s="222">
        <v>2.5312200000000001E-5</v>
      </c>
      <c r="V344" s="222">
        <v>1.68748E-5</v>
      </c>
      <c r="W344" s="222">
        <v>3.2688152000000001E-3</v>
      </c>
      <c r="X344" s="222">
        <v>3.2587185E-3</v>
      </c>
      <c r="Y344" s="222">
        <v>1.4984756E-3</v>
      </c>
      <c r="Z344" s="222">
        <v>1.4984756E-3</v>
      </c>
      <c r="AA344" s="222">
        <v>1.27990302E-2</v>
      </c>
      <c r="AB344" s="222">
        <v>1.27990302E-2</v>
      </c>
      <c r="AC344" s="222">
        <v>0</v>
      </c>
      <c r="AD344" s="222">
        <v>0</v>
      </c>
      <c r="AE344" s="222">
        <v>0</v>
      </c>
      <c r="AF344" s="222">
        <v>0</v>
      </c>
      <c r="AG344" s="222">
        <v>2.9040656000000001E-3</v>
      </c>
      <c r="AH344" s="222">
        <v>2.9040656000000001E-3</v>
      </c>
      <c r="AI344" s="222">
        <v>1.84050706E-2</v>
      </c>
      <c r="AJ344" s="222">
        <v>1.84050706E-2</v>
      </c>
      <c r="AK344" s="222">
        <v>3.0635052100000001E-2</v>
      </c>
      <c r="AL344" s="222">
        <v>3.0635052100000001E-2</v>
      </c>
      <c r="AM344" s="222">
        <v>63</v>
      </c>
      <c r="AN344" s="222">
        <v>58</v>
      </c>
      <c r="AO344" s="222" t="s">
        <v>250</v>
      </c>
      <c r="AP344" s="96"/>
      <c r="AQ344" s="67"/>
      <c r="AR344" s="82"/>
      <c r="AS344" s="82"/>
      <c r="AT344" s="80"/>
      <c r="AU344" s="82"/>
      <c r="AV344" s="82"/>
      <c r="AW344" s="82"/>
      <c r="AX344" s="82"/>
      <c r="AY344" s="82"/>
      <c r="AZ344" s="82"/>
      <c r="BA344" s="82"/>
      <c r="BB344" s="82"/>
      <c r="BC344" s="82"/>
      <c r="BD344" s="82"/>
      <c r="BE344" s="82"/>
      <c r="BF344" s="82"/>
      <c r="BG344" s="82"/>
      <c r="BH344" s="82"/>
      <c r="BI344" s="82"/>
      <c r="BJ344" s="82"/>
      <c r="BK344" s="82"/>
      <c r="BL344" s="82"/>
      <c r="BM344" s="82"/>
      <c r="BN344" s="82"/>
      <c r="BO344" s="82"/>
      <c r="BP344" s="82"/>
      <c r="BQ344" s="82"/>
      <c r="BR344" s="82"/>
      <c r="BS344" s="82"/>
      <c r="BT344" s="82"/>
      <c r="BU344" s="82"/>
      <c r="BV344" s="82"/>
      <c r="BW344" s="82"/>
      <c r="BX344" s="80"/>
      <c r="BY344" s="80"/>
      <c r="BZ344" s="84"/>
      <c r="CA344" s="84"/>
      <c r="CD344" s="141"/>
    </row>
    <row r="345" spans="2:82" s="150" customFormat="1" ht="12.75" customHeight="1" x14ac:dyDescent="0.2">
      <c r="B345" s="217">
        <f t="shared" si="5"/>
        <v>42884</v>
      </c>
      <c r="C345" s="222">
        <v>3.9826606000000001E-2</v>
      </c>
      <c r="D345" s="222">
        <v>3.9155082500000001E-2</v>
      </c>
      <c r="E345" s="222">
        <v>0</v>
      </c>
      <c r="F345" s="222">
        <v>0</v>
      </c>
      <c r="G345" s="222">
        <v>1.8228604000000001E-3</v>
      </c>
      <c r="H345" s="222">
        <v>1.8228604000000001E-3</v>
      </c>
      <c r="I345" s="222">
        <v>4.06210272E-2</v>
      </c>
      <c r="J345" s="222">
        <v>4.0118999699999998E-2</v>
      </c>
      <c r="K345" s="222">
        <v>4.5008629100000003E-2</v>
      </c>
      <c r="L345" s="222">
        <v>4.2868125100000001E-2</v>
      </c>
      <c r="M345" s="222">
        <v>4.4477361899999998E-2</v>
      </c>
      <c r="N345" s="222">
        <v>4.4477361899999998E-2</v>
      </c>
      <c r="O345" s="222">
        <v>3.9561130000000003E-4</v>
      </c>
      <c r="P345" s="222">
        <v>3.8749610000000001E-4</v>
      </c>
      <c r="Q345" s="222">
        <v>0</v>
      </c>
      <c r="R345" s="222">
        <v>0</v>
      </c>
      <c r="S345" s="222">
        <v>5.8801899999999997E-5</v>
      </c>
      <c r="T345" s="222">
        <v>5.8801899999999997E-5</v>
      </c>
      <c r="U345" s="222">
        <v>3.4962669999999998E-4</v>
      </c>
      <c r="V345" s="222">
        <v>3.4118929999999998E-4</v>
      </c>
      <c r="W345" s="222">
        <v>4.5561469999999999E-4</v>
      </c>
      <c r="X345" s="222">
        <v>4.3542130000000001E-4</v>
      </c>
      <c r="Y345" s="222">
        <v>5.3243279999999995E-4</v>
      </c>
      <c r="Z345" s="222">
        <v>5.3243279999999995E-4</v>
      </c>
      <c r="AA345" s="222">
        <v>1.0426632200000001E-2</v>
      </c>
      <c r="AB345" s="222">
        <v>1.0426632200000001E-2</v>
      </c>
      <c r="AC345" s="222">
        <v>0</v>
      </c>
      <c r="AD345" s="222">
        <v>0</v>
      </c>
      <c r="AE345" s="222">
        <v>0</v>
      </c>
      <c r="AF345" s="222">
        <v>0</v>
      </c>
      <c r="AG345" s="222">
        <v>0</v>
      </c>
      <c r="AH345" s="222">
        <v>0</v>
      </c>
      <c r="AI345" s="222">
        <v>0</v>
      </c>
      <c r="AJ345" s="222">
        <v>0</v>
      </c>
      <c r="AK345" s="222">
        <v>4.1460176699999997E-2</v>
      </c>
      <c r="AL345" s="222">
        <v>4.1460176699999997E-2</v>
      </c>
      <c r="AM345" s="222">
        <v>116</v>
      </c>
      <c r="AN345" s="222">
        <v>100</v>
      </c>
      <c r="AO345" s="222" t="s">
        <v>250</v>
      </c>
      <c r="AP345" s="96"/>
      <c r="AQ345" s="67"/>
      <c r="AR345" s="82"/>
      <c r="AS345" s="82"/>
      <c r="AT345" s="80"/>
      <c r="AU345" s="82"/>
      <c r="AV345" s="82"/>
      <c r="AW345" s="82"/>
      <c r="AX345" s="82"/>
      <c r="AY345" s="82"/>
      <c r="AZ345" s="82"/>
      <c r="BA345" s="82"/>
      <c r="BB345" s="82"/>
      <c r="BC345" s="82"/>
      <c r="BD345" s="82"/>
      <c r="BE345" s="82"/>
      <c r="BF345" s="82"/>
      <c r="BG345" s="82"/>
      <c r="BH345" s="82"/>
      <c r="BI345" s="82"/>
      <c r="BJ345" s="82"/>
      <c r="BK345" s="82"/>
      <c r="BL345" s="82"/>
      <c r="BM345" s="82"/>
      <c r="BN345" s="82"/>
      <c r="BO345" s="82"/>
      <c r="BP345" s="82"/>
      <c r="BQ345" s="82"/>
      <c r="BR345" s="82"/>
      <c r="BS345" s="82"/>
      <c r="BT345" s="82"/>
      <c r="BU345" s="82"/>
      <c r="BV345" s="82"/>
      <c r="BW345" s="82"/>
      <c r="BX345" s="80"/>
      <c r="BY345" s="80"/>
      <c r="BZ345" s="84"/>
      <c r="CA345" s="84"/>
      <c r="CD345" s="141"/>
    </row>
    <row r="346" spans="2:82" s="150" customFormat="1" ht="12.75" customHeight="1" x14ac:dyDescent="0.2">
      <c r="B346" s="217">
        <f t="shared" si="5"/>
        <v>42885</v>
      </c>
      <c r="C346" s="222">
        <v>0.29905914810000001</v>
      </c>
      <c r="D346" s="222">
        <v>0.29644406150000002</v>
      </c>
      <c r="E346" s="222">
        <v>0</v>
      </c>
      <c r="F346" s="222">
        <v>0</v>
      </c>
      <c r="G346" s="222">
        <v>0</v>
      </c>
      <c r="H346" s="222">
        <v>0</v>
      </c>
      <c r="I346" s="222">
        <v>0.1141059893</v>
      </c>
      <c r="J346" s="222">
        <v>0.1137938027</v>
      </c>
      <c r="K346" s="222">
        <v>0.3733115863</v>
      </c>
      <c r="L346" s="222">
        <v>0.3610945673</v>
      </c>
      <c r="M346" s="222">
        <v>0.67270260920000002</v>
      </c>
      <c r="N346" s="222">
        <v>0.67266227339999995</v>
      </c>
      <c r="O346" s="222">
        <v>1.8543000999999999E-3</v>
      </c>
      <c r="P346" s="222">
        <v>1.8441561E-3</v>
      </c>
      <c r="Q346" s="222">
        <v>0</v>
      </c>
      <c r="R346" s="222">
        <v>0</v>
      </c>
      <c r="S346" s="222">
        <v>0</v>
      </c>
      <c r="T346" s="222">
        <v>0</v>
      </c>
      <c r="U346" s="222">
        <v>1.5229600000000001E-3</v>
      </c>
      <c r="V346" s="222">
        <v>1.5145225999999999E-3</v>
      </c>
      <c r="W346" s="222">
        <v>1.6785808000000001E-3</v>
      </c>
      <c r="X346" s="222">
        <v>1.6583874E-3</v>
      </c>
      <c r="Y346" s="222">
        <v>3.1199753000000002E-3</v>
      </c>
      <c r="Z346" s="222">
        <v>3.1119081000000001E-3</v>
      </c>
      <c r="AA346" s="222">
        <v>5.0729503000000002E-3</v>
      </c>
      <c r="AB346" s="222">
        <v>5.0729503000000002E-3</v>
      </c>
      <c r="AC346" s="222">
        <v>0</v>
      </c>
      <c r="AD346" s="222">
        <v>0</v>
      </c>
      <c r="AE346" s="222">
        <v>0</v>
      </c>
      <c r="AF346" s="222">
        <v>0</v>
      </c>
      <c r="AG346" s="222">
        <v>0</v>
      </c>
      <c r="AH346" s="222">
        <v>0</v>
      </c>
      <c r="AI346" s="222">
        <v>1.3944841499999999E-2</v>
      </c>
      <c r="AJ346" s="222">
        <v>1.3944841499999999E-2</v>
      </c>
      <c r="AK346" s="222">
        <v>9.0301809000000004E-3</v>
      </c>
      <c r="AL346" s="222">
        <v>9.0301809000000004E-3</v>
      </c>
      <c r="AM346" s="222">
        <v>103</v>
      </c>
      <c r="AN346" s="222">
        <v>92</v>
      </c>
      <c r="AO346" s="222" t="s">
        <v>250</v>
      </c>
      <c r="AP346" s="96"/>
      <c r="AQ346" s="67"/>
      <c r="AR346" s="82"/>
      <c r="AS346" s="82"/>
      <c r="AT346" s="80"/>
      <c r="AU346" s="82"/>
      <c r="AV346" s="82"/>
      <c r="AW346" s="82"/>
      <c r="AX346" s="82"/>
      <c r="AY346" s="82"/>
      <c r="AZ346" s="82"/>
      <c r="BA346" s="82"/>
      <c r="BB346" s="82"/>
      <c r="BC346" s="82"/>
      <c r="BD346" s="82"/>
      <c r="BE346" s="82"/>
      <c r="BF346" s="82"/>
      <c r="BG346" s="82"/>
      <c r="BH346" s="82"/>
      <c r="BI346" s="82"/>
      <c r="BJ346" s="82"/>
      <c r="BK346" s="82"/>
      <c r="BL346" s="82"/>
      <c r="BM346" s="82"/>
      <c r="BN346" s="82"/>
      <c r="BO346" s="82"/>
      <c r="BP346" s="82"/>
      <c r="BQ346" s="82"/>
      <c r="BR346" s="82"/>
      <c r="BS346" s="82"/>
      <c r="BT346" s="82"/>
      <c r="BU346" s="82"/>
      <c r="BV346" s="82"/>
      <c r="BW346" s="82"/>
      <c r="BX346" s="80"/>
      <c r="BY346" s="80"/>
      <c r="BZ346" s="84"/>
      <c r="CA346" s="84"/>
      <c r="CD346" s="141"/>
    </row>
    <row r="347" spans="2:82" s="150" customFormat="1" ht="12.75" customHeight="1" x14ac:dyDescent="0.2">
      <c r="B347" s="217">
        <f t="shared" si="5"/>
        <v>42886</v>
      </c>
      <c r="C347" s="222">
        <v>0.24738901020000001</v>
      </c>
      <c r="D347" s="222">
        <v>7.4526276399999994E-2</v>
      </c>
      <c r="E347" s="222">
        <v>0</v>
      </c>
      <c r="F347" s="222">
        <v>0</v>
      </c>
      <c r="G347" s="222">
        <v>0</v>
      </c>
      <c r="H347" s="222">
        <v>0</v>
      </c>
      <c r="I347" s="222">
        <v>3.5863407999999999E-2</v>
      </c>
      <c r="J347" s="222">
        <v>3.5812783299999998E-2</v>
      </c>
      <c r="K347" s="222">
        <v>1.0601462022999999</v>
      </c>
      <c r="L347" s="222">
        <v>0.19997072099999999</v>
      </c>
      <c r="M347" s="222">
        <v>6.8087876800000002E-2</v>
      </c>
      <c r="N347" s="222">
        <v>6.8087876800000002E-2</v>
      </c>
      <c r="O347" s="222">
        <v>1.0772796E-3</v>
      </c>
      <c r="P347" s="222">
        <v>9.3906930000000005E-4</v>
      </c>
      <c r="Q347" s="222">
        <v>0</v>
      </c>
      <c r="R347" s="222">
        <v>0</v>
      </c>
      <c r="S347" s="222">
        <v>0</v>
      </c>
      <c r="T347" s="222">
        <v>0</v>
      </c>
      <c r="U347" s="222">
        <v>5.5634439999999999E-4</v>
      </c>
      <c r="V347" s="222">
        <v>5.4790700000000004E-4</v>
      </c>
      <c r="W347" s="222">
        <v>3.2587186000000001E-3</v>
      </c>
      <c r="X347" s="222">
        <v>2.5910726E-3</v>
      </c>
      <c r="Y347" s="222">
        <v>6.1612959999999997E-4</v>
      </c>
      <c r="Z347" s="222">
        <v>6.1612959999999997E-4</v>
      </c>
      <c r="AA347" s="222">
        <v>4.9084422000000003E-2</v>
      </c>
      <c r="AB347" s="222">
        <v>4.9084422000000003E-2</v>
      </c>
      <c r="AC347" s="222">
        <v>0</v>
      </c>
      <c r="AD347" s="222">
        <v>0</v>
      </c>
      <c r="AE347" s="222">
        <v>0</v>
      </c>
      <c r="AF347" s="222">
        <v>0</v>
      </c>
      <c r="AG347" s="222">
        <v>8.6544530100000003E-2</v>
      </c>
      <c r="AH347" s="222">
        <v>8.6544530100000003E-2</v>
      </c>
      <c r="AI347" s="222">
        <v>1.9215333899999999E-2</v>
      </c>
      <c r="AJ347" s="222">
        <v>1.9215333899999999E-2</v>
      </c>
      <c r="AK347" s="222">
        <v>1.43323238E-2</v>
      </c>
      <c r="AL347" s="222">
        <v>1.43323238E-2</v>
      </c>
      <c r="AM347" s="222">
        <v>132</v>
      </c>
      <c r="AN347" s="222">
        <v>124</v>
      </c>
      <c r="AO347" s="222" t="s">
        <v>250</v>
      </c>
      <c r="AP347" s="96"/>
      <c r="AQ347" s="67"/>
      <c r="AR347" s="82"/>
      <c r="AS347" s="82"/>
      <c r="AT347" s="80"/>
      <c r="AU347" s="82"/>
      <c r="AV347" s="82"/>
      <c r="AW347" s="82"/>
      <c r="AX347" s="82"/>
      <c r="AY347" s="82"/>
      <c r="AZ347" s="82"/>
      <c r="BA347" s="82"/>
      <c r="BB347" s="82"/>
      <c r="BC347" s="82"/>
      <c r="BD347" s="82"/>
      <c r="BE347" s="82"/>
      <c r="BF347" s="82"/>
      <c r="BG347" s="82"/>
      <c r="BH347" s="82"/>
      <c r="BI347" s="82"/>
      <c r="BJ347" s="82"/>
      <c r="BK347" s="82"/>
      <c r="BL347" s="82"/>
      <c r="BM347" s="82"/>
      <c r="BN347" s="82"/>
      <c r="BO347" s="82"/>
      <c r="BP347" s="82"/>
      <c r="BQ347" s="82"/>
      <c r="BR347" s="82"/>
      <c r="BS347" s="82"/>
      <c r="BT347" s="82"/>
      <c r="BU347" s="82"/>
      <c r="BV347" s="82"/>
      <c r="BW347" s="82"/>
      <c r="BX347" s="80"/>
      <c r="BY347" s="80"/>
      <c r="BZ347" s="84"/>
      <c r="CA347" s="84"/>
      <c r="CD347" s="141"/>
    </row>
    <row r="348" spans="2:82" s="150" customFormat="1" ht="12.75" customHeight="1" x14ac:dyDescent="0.2">
      <c r="B348" s="217">
        <f t="shared" si="5"/>
        <v>42887</v>
      </c>
      <c r="C348" s="222">
        <v>7.1486135000000006E-2</v>
      </c>
      <c r="D348" s="222">
        <v>7.0723316100000003E-2</v>
      </c>
      <c r="E348" s="222">
        <v>0</v>
      </c>
      <c r="F348" s="222">
        <v>0</v>
      </c>
      <c r="G348" s="222">
        <v>0.2352074972</v>
      </c>
      <c r="H348" s="222">
        <v>0.2352074972</v>
      </c>
      <c r="I348" s="222">
        <v>3.7907364200000002E-2</v>
      </c>
      <c r="J348" s="222">
        <v>3.7822989600000002E-2</v>
      </c>
      <c r="K348" s="222">
        <v>0.14029376730000001</v>
      </c>
      <c r="L348" s="222">
        <v>0.1366993346</v>
      </c>
      <c r="M348" s="222">
        <v>6.7406361900000003E-2</v>
      </c>
      <c r="N348" s="222">
        <v>6.7406361900000003E-2</v>
      </c>
      <c r="O348" s="222">
        <v>9.5529950000000001E-4</v>
      </c>
      <c r="P348" s="222">
        <v>9.492131E-4</v>
      </c>
      <c r="Q348" s="222">
        <v>0</v>
      </c>
      <c r="R348" s="222">
        <v>0</v>
      </c>
      <c r="S348" s="222">
        <v>7.3502389000000001E-3</v>
      </c>
      <c r="T348" s="222">
        <v>7.3502389000000001E-3</v>
      </c>
      <c r="U348" s="222">
        <v>4.1659910000000001E-4</v>
      </c>
      <c r="V348" s="222">
        <v>4.0816170000000001E-4</v>
      </c>
      <c r="W348" s="222">
        <v>1.4110175E-3</v>
      </c>
      <c r="X348" s="222">
        <v>1.4009208E-3</v>
      </c>
      <c r="Y348" s="222">
        <v>8.662117E-4</v>
      </c>
      <c r="Z348" s="222">
        <v>8.662117E-4</v>
      </c>
      <c r="AA348" s="222">
        <v>3.8949932999999999E-3</v>
      </c>
      <c r="AB348" s="222">
        <v>3.8949932999999999E-3</v>
      </c>
      <c r="AC348" s="222">
        <v>0</v>
      </c>
      <c r="AD348" s="222">
        <v>0</v>
      </c>
      <c r="AE348" s="222">
        <v>0</v>
      </c>
      <c r="AF348" s="222">
        <v>0</v>
      </c>
      <c r="AG348" s="222">
        <v>4.0763440999999996E-3</v>
      </c>
      <c r="AH348" s="222">
        <v>4.0763440999999996E-3</v>
      </c>
      <c r="AI348" s="222">
        <v>7.8804951000000008E-3</v>
      </c>
      <c r="AJ348" s="222">
        <v>7.8804951000000008E-3</v>
      </c>
      <c r="AK348" s="222">
        <v>1.3966276999999999E-3</v>
      </c>
      <c r="AL348" s="222">
        <v>1.3966276999999999E-3</v>
      </c>
      <c r="AM348" s="222">
        <v>84</v>
      </c>
      <c r="AN348" s="222">
        <v>79</v>
      </c>
      <c r="AO348" s="222" t="s">
        <v>250</v>
      </c>
      <c r="AP348" s="96"/>
      <c r="AQ348" s="67"/>
      <c r="AR348" s="82"/>
      <c r="AS348" s="82"/>
      <c r="AT348" s="80"/>
      <c r="AU348" s="82"/>
      <c r="AV348" s="82"/>
      <c r="AW348" s="82"/>
      <c r="AX348" s="82"/>
      <c r="AY348" s="82"/>
      <c r="AZ348" s="82"/>
      <c r="BA348" s="82"/>
      <c r="BB348" s="82"/>
      <c r="BC348" s="82"/>
      <c r="BD348" s="82"/>
      <c r="BE348" s="82"/>
      <c r="BF348" s="82"/>
      <c r="BG348" s="82"/>
      <c r="BH348" s="82"/>
      <c r="BI348" s="82"/>
      <c r="BJ348" s="82"/>
      <c r="BK348" s="82"/>
      <c r="BL348" s="82"/>
      <c r="BM348" s="82"/>
      <c r="BN348" s="82"/>
      <c r="BO348" s="82"/>
      <c r="BP348" s="82"/>
      <c r="BQ348" s="82"/>
      <c r="BR348" s="82"/>
      <c r="BS348" s="82"/>
      <c r="BT348" s="82"/>
      <c r="BU348" s="82"/>
      <c r="BV348" s="82"/>
      <c r="BW348" s="82"/>
      <c r="BX348" s="80"/>
      <c r="BY348" s="80"/>
      <c r="BZ348" s="84"/>
      <c r="CA348" s="84"/>
      <c r="CD348" s="141"/>
    </row>
    <row r="349" spans="2:82" s="150" customFormat="1" ht="12.75" customHeight="1" x14ac:dyDescent="0.2">
      <c r="B349" s="217">
        <f t="shared" si="5"/>
        <v>42888</v>
      </c>
      <c r="C349" s="222">
        <v>6.5981323300000005E-2</v>
      </c>
      <c r="D349" s="222">
        <v>6.5717582100000005E-2</v>
      </c>
      <c r="E349" s="222">
        <v>0</v>
      </c>
      <c r="F349" s="222">
        <v>0</v>
      </c>
      <c r="G349" s="222">
        <v>0</v>
      </c>
      <c r="H349" s="222">
        <v>0</v>
      </c>
      <c r="I349" s="222">
        <v>5.9484039000000004E-3</v>
      </c>
      <c r="J349" s="222">
        <v>5.8851229999999999E-3</v>
      </c>
      <c r="K349" s="222">
        <v>3.2738641899999997E-2</v>
      </c>
      <c r="L349" s="222">
        <v>3.1577516299999997E-2</v>
      </c>
      <c r="M349" s="222">
        <v>0.22483385680000001</v>
      </c>
      <c r="N349" s="222">
        <v>0.22483385680000001</v>
      </c>
      <c r="O349" s="222">
        <v>3.4514559999999998E-4</v>
      </c>
      <c r="P349" s="222">
        <v>3.3905920000000002E-4</v>
      </c>
      <c r="Q349" s="222">
        <v>0</v>
      </c>
      <c r="R349" s="222">
        <v>0</v>
      </c>
      <c r="S349" s="222">
        <v>0</v>
      </c>
      <c r="T349" s="222">
        <v>0</v>
      </c>
      <c r="U349" s="222">
        <v>1.2656169999999999E-4</v>
      </c>
      <c r="V349" s="222">
        <v>1.181243E-4</v>
      </c>
      <c r="W349" s="222">
        <v>1.5523720000000001E-4</v>
      </c>
      <c r="X349" s="222">
        <v>1.4514049999999999E-4</v>
      </c>
      <c r="Y349" s="222">
        <v>1.0063787000000001E-3</v>
      </c>
      <c r="Z349" s="222">
        <v>1.0063787000000001E-3</v>
      </c>
      <c r="AA349" s="222">
        <v>3.6231375E-3</v>
      </c>
      <c r="AB349" s="222">
        <v>3.6231375E-3</v>
      </c>
      <c r="AC349" s="222">
        <v>0</v>
      </c>
      <c r="AD349" s="222">
        <v>0</v>
      </c>
      <c r="AE349" s="222">
        <v>0</v>
      </c>
      <c r="AF349" s="222">
        <v>0</v>
      </c>
      <c r="AG349" s="222">
        <v>2.1093631E-3</v>
      </c>
      <c r="AH349" s="222">
        <v>2.1093631E-3</v>
      </c>
      <c r="AI349" s="222">
        <v>0</v>
      </c>
      <c r="AJ349" s="222">
        <v>0</v>
      </c>
      <c r="AK349" s="222">
        <v>1.03733635E-2</v>
      </c>
      <c r="AL349" s="222">
        <v>1.03733635E-2</v>
      </c>
      <c r="AM349" s="222">
        <v>100</v>
      </c>
      <c r="AN349" s="222">
        <v>95</v>
      </c>
      <c r="AO349" s="222" t="s">
        <v>250</v>
      </c>
      <c r="AP349" s="96"/>
      <c r="AQ349" s="67"/>
      <c r="AR349" s="82"/>
      <c r="AS349" s="82"/>
      <c r="AT349" s="80"/>
      <c r="AU349" s="82"/>
      <c r="AV349" s="82"/>
      <c r="AW349" s="82"/>
      <c r="AX349" s="82"/>
      <c r="AY349" s="82"/>
      <c r="AZ349" s="82"/>
      <c r="BA349" s="82"/>
      <c r="BB349" s="82"/>
      <c r="BC349" s="82"/>
      <c r="BD349" s="82"/>
      <c r="BE349" s="82"/>
      <c r="BF349" s="82"/>
      <c r="BG349" s="82"/>
      <c r="BH349" s="82"/>
      <c r="BI349" s="82"/>
      <c r="BJ349" s="82"/>
      <c r="BK349" s="82"/>
      <c r="BL349" s="82"/>
      <c r="BM349" s="82"/>
      <c r="BN349" s="82"/>
      <c r="BO349" s="82"/>
      <c r="BP349" s="82"/>
      <c r="BQ349" s="82"/>
      <c r="BR349" s="82"/>
      <c r="BS349" s="82"/>
      <c r="BT349" s="82"/>
      <c r="BU349" s="82"/>
      <c r="BV349" s="82"/>
      <c r="BW349" s="82"/>
      <c r="BX349" s="80"/>
      <c r="BY349" s="80"/>
      <c r="BZ349" s="84"/>
      <c r="CA349" s="84"/>
      <c r="CD349" s="141"/>
    </row>
    <row r="350" spans="2:82" s="150" customFormat="1" ht="12.75" customHeight="1" x14ac:dyDescent="0.2">
      <c r="B350" s="217">
        <f t="shared" si="5"/>
        <v>42889</v>
      </c>
      <c r="C350" s="222">
        <v>0.50361718119999999</v>
      </c>
      <c r="D350" s="222">
        <v>0.49959260259999999</v>
      </c>
      <c r="E350" s="222">
        <v>0</v>
      </c>
      <c r="F350" s="222">
        <v>0</v>
      </c>
      <c r="G350" s="222">
        <v>0</v>
      </c>
      <c r="H350" s="222">
        <v>0</v>
      </c>
      <c r="I350" s="222">
        <v>9.8342934600000001E-2</v>
      </c>
      <c r="J350" s="222">
        <v>9.8342934600000001E-2</v>
      </c>
      <c r="K350" s="222">
        <v>0.2147313029</v>
      </c>
      <c r="L350" s="222">
        <v>0.21432743360000001</v>
      </c>
      <c r="M350" s="222">
        <v>1.6429478898000001</v>
      </c>
      <c r="N350" s="222">
        <v>1.6272673515</v>
      </c>
      <c r="O350" s="222">
        <v>5.5844550999999999E-3</v>
      </c>
      <c r="P350" s="222">
        <v>5.5697465000000002E-3</v>
      </c>
      <c r="Q350" s="222">
        <v>0</v>
      </c>
      <c r="R350" s="222">
        <v>0</v>
      </c>
      <c r="S350" s="222">
        <v>0</v>
      </c>
      <c r="T350" s="222">
        <v>0</v>
      </c>
      <c r="U350" s="222">
        <v>1.1474935E-3</v>
      </c>
      <c r="V350" s="222">
        <v>1.1474935E-3</v>
      </c>
      <c r="W350" s="222">
        <v>2.5481613999999999E-3</v>
      </c>
      <c r="X350" s="222">
        <v>2.5380646999999998E-3</v>
      </c>
      <c r="Y350" s="222">
        <v>1.79756563E-2</v>
      </c>
      <c r="Z350" s="222">
        <v>1.79252365E-2</v>
      </c>
      <c r="AA350" s="222">
        <v>8.9111887099999995E-2</v>
      </c>
      <c r="AB350" s="222">
        <v>8.9111887099999995E-2</v>
      </c>
      <c r="AC350" s="222">
        <v>0</v>
      </c>
      <c r="AD350" s="222">
        <v>0</v>
      </c>
      <c r="AE350" s="222">
        <v>0</v>
      </c>
      <c r="AF350" s="222">
        <v>0</v>
      </c>
      <c r="AG350" s="222">
        <v>0.16901271649999999</v>
      </c>
      <c r="AH350" s="222">
        <v>0.16901271649999999</v>
      </c>
      <c r="AI350" s="222">
        <v>2.0247723799999999E-2</v>
      </c>
      <c r="AJ350" s="222">
        <v>2.0247723799999999E-2</v>
      </c>
      <c r="AK350" s="222">
        <v>1.49736633E-2</v>
      </c>
      <c r="AL350" s="222">
        <v>1.49736633E-2</v>
      </c>
      <c r="AM350" s="222">
        <v>76</v>
      </c>
      <c r="AN350" s="222">
        <v>64</v>
      </c>
      <c r="AO350" s="222" t="s">
        <v>250</v>
      </c>
      <c r="AP350" s="96"/>
      <c r="AQ350" s="67"/>
      <c r="AR350" s="82"/>
      <c r="AS350" s="82"/>
      <c r="AT350" s="80"/>
      <c r="AU350" s="82"/>
      <c r="AV350" s="82"/>
      <c r="AW350" s="82"/>
      <c r="AX350" s="82"/>
      <c r="AY350" s="82"/>
      <c r="AZ350" s="82"/>
      <c r="BA350" s="82"/>
      <c r="BB350" s="82"/>
      <c r="BC350" s="82"/>
      <c r="BD350" s="82"/>
      <c r="BE350" s="82"/>
      <c r="BF350" s="82"/>
      <c r="BG350" s="82"/>
      <c r="BH350" s="82"/>
      <c r="BI350" s="82"/>
      <c r="BJ350" s="82"/>
      <c r="BK350" s="82"/>
      <c r="BL350" s="82"/>
      <c r="BM350" s="82"/>
      <c r="BN350" s="82"/>
      <c r="BO350" s="82"/>
      <c r="BP350" s="82"/>
      <c r="BQ350" s="82"/>
      <c r="BR350" s="82"/>
      <c r="BS350" s="82"/>
      <c r="BT350" s="82"/>
      <c r="BU350" s="82"/>
      <c r="BV350" s="82"/>
      <c r="BW350" s="82"/>
      <c r="BX350" s="80"/>
      <c r="BY350" s="80"/>
      <c r="BZ350" s="84"/>
      <c r="CA350" s="84"/>
      <c r="CD350" s="141"/>
    </row>
    <row r="351" spans="2:82" s="150" customFormat="1" ht="12.75" customHeight="1" x14ac:dyDescent="0.2">
      <c r="B351" s="217">
        <f t="shared" si="5"/>
        <v>42890</v>
      </c>
      <c r="C351" s="222">
        <v>0.1590819849</v>
      </c>
      <c r="D351" s="222">
        <v>0.15856769060000001</v>
      </c>
      <c r="E351" s="222">
        <v>0</v>
      </c>
      <c r="F351" s="222">
        <v>0</v>
      </c>
      <c r="G351" s="222">
        <v>0</v>
      </c>
      <c r="H351" s="222">
        <v>0</v>
      </c>
      <c r="I351" s="222">
        <v>4.2328596400000001E-2</v>
      </c>
      <c r="J351" s="222">
        <v>4.2050160500000003E-2</v>
      </c>
      <c r="K351" s="222">
        <v>0.23139306570000001</v>
      </c>
      <c r="L351" s="222">
        <v>0.22949992950000001</v>
      </c>
      <c r="M351" s="222">
        <v>0.36674710360000001</v>
      </c>
      <c r="N351" s="222">
        <v>0.36674710360000001</v>
      </c>
      <c r="O351" s="222">
        <v>1.3493888E-3</v>
      </c>
      <c r="P351" s="222">
        <v>1.3220002999999999E-3</v>
      </c>
      <c r="Q351" s="222">
        <v>0</v>
      </c>
      <c r="R351" s="222">
        <v>0</v>
      </c>
      <c r="S351" s="222">
        <v>0</v>
      </c>
      <c r="T351" s="222">
        <v>0</v>
      </c>
      <c r="U351" s="222">
        <v>5.748013E-4</v>
      </c>
      <c r="V351" s="222">
        <v>5.7058260000000002E-4</v>
      </c>
      <c r="W351" s="222">
        <v>1.8136246E-3</v>
      </c>
      <c r="X351" s="222">
        <v>1.6874155E-3</v>
      </c>
      <c r="Y351" s="222">
        <v>2.8174569000000002E-3</v>
      </c>
      <c r="Z351" s="222">
        <v>2.8174569000000002E-3</v>
      </c>
      <c r="AA351" s="222">
        <v>1.4671335299999999E-2</v>
      </c>
      <c r="AB351" s="222">
        <v>1.4671335299999999E-2</v>
      </c>
      <c r="AC351" s="222">
        <v>0</v>
      </c>
      <c r="AD351" s="222">
        <v>0</v>
      </c>
      <c r="AE351" s="222">
        <v>0</v>
      </c>
      <c r="AF351" s="222">
        <v>0</v>
      </c>
      <c r="AG351" s="222">
        <v>3.7905254E-3</v>
      </c>
      <c r="AH351" s="222">
        <v>3.7905254E-3</v>
      </c>
      <c r="AI351" s="222">
        <v>1.90285434E-2</v>
      </c>
      <c r="AJ351" s="222">
        <v>1.90285434E-2</v>
      </c>
      <c r="AK351" s="222">
        <v>3.5886775400000001E-2</v>
      </c>
      <c r="AL351" s="222">
        <v>3.5886775400000001E-2</v>
      </c>
      <c r="AM351" s="222">
        <v>58</v>
      </c>
      <c r="AN351" s="222">
        <v>51</v>
      </c>
      <c r="AO351" s="222" t="s">
        <v>250</v>
      </c>
      <c r="AP351" s="96"/>
      <c r="AQ351" s="67"/>
      <c r="AR351" s="82"/>
      <c r="AS351" s="82"/>
      <c r="AT351" s="80"/>
      <c r="AU351" s="82"/>
      <c r="AV351" s="82"/>
      <c r="AW351" s="82"/>
      <c r="AX351" s="82"/>
      <c r="AY351" s="82"/>
      <c r="AZ351" s="82"/>
      <c r="BA351" s="82"/>
      <c r="BB351" s="82"/>
      <c r="BC351" s="82"/>
      <c r="BD351" s="82"/>
      <c r="BE351" s="82"/>
      <c r="BF351" s="82"/>
      <c r="BG351" s="82"/>
      <c r="BH351" s="82"/>
      <c r="BI351" s="82"/>
      <c r="BJ351" s="82"/>
      <c r="BK351" s="82"/>
      <c r="BL351" s="82"/>
      <c r="BM351" s="82"/>
      <c r="BN351" s="82"/>
      <c r="BO351" s="82"/>
      <c r="BP351" s="82"/>
      <c r="BQ351" s="82"/>
      <c r="BR351" s="82"/>
      <c r="BS351" s="82"/>
      <c r="BT351" s="82"/>
      <c r="BU351" s="82"/>
      <c r="BV351" s="82"/>
      <c r="BW351" s="82"/>
      <c r="BX351" s="80"/>
      <c r="BY351" s="80"/>
      <c r="BZ351" s="84"/>
      <c r="CA351" s="84"/>
      <c r="CD351" s="141"/>
    </row>
    <row r="352" spans="2:82" s="150" customFormat="1" ht="12.75" customHeight="1" x14ac:dyDescent="0.2">
      <c r="B352" s="217">
        <f t="shared" si="5"/>
        <v>42891</v>
      </c>
      <c r="C352" s="222">
        <v>9.8512189299999997E-2</v>
      </c>
      <c r="D352" s="222">
        <v>9.8094261700000004E-2</v>
      </c>
      <c r="E352" s="222">
        <v>0</v>
      </c>
      <c r="F352" s="222">
        <v>0</v>
      </c>
      <c r="G352" s="222">
        <v>0</v>
      </c>
      <c r="H352" s="222">
        <v>0</v>
      </c>
      <c r="I352" s="222">
        <v>9.7136276000000001E-3</v>
      </c>
      <c r="J352" s="222">
        <v>9.3508170000000009E-3</v>
      </c>
      <c r="K352" s="222">
        <v>5.1251014400000003E-2</v>
      </c>
      <c r="L352" s="222">
        <v>5.0039407199999997E-2</v>
      </c>
      <c r="M352" s="222">
        <v>0.3321975808</v>
      </c>
      <c r="N352" s="222">
        <v>0.3321975808</v>
      </c>
      <c r="O352" s="222">
        <v>9.7584080000000001E-4</v>
      </c>
      <c r="P352" s="222">
        <v>9.677256E-4</v>
      </c>
      <c r="Q352" s="222">
        <v>0</v>
      </c>
      <c r="R352" s="222">
        <v>0</v>
      </c>
      <c r="S352" s="222">
        <v>0</v>
      </c>
      <c r="T352" s="222">
        <v>0</v>
      </c>
      <c r="U352" s="222">
        <v>8.64837E-5</v>
      </c>
      <c r="V352" s="222">
        <v>7.3827599999999998E-5</v>
      </c>
      <c r="W352" s="222">
        <v>1.1762685E-3</v>
      </c>
      <c r="X352" s="222">
        <v>1.1661718E-3</v>
      </c>
      <c r="Y352" s="222">
        <v>2.7751043000000001E-3</v>
      </c>
      <c r="Z352" s="222">
        <v>2.7751043000000001E-3</v>
      </c>
      <c r="AA352" s="222">
        <v>1.20620781E-2</v>
      </c>
      <c r="AB352" s="222">
        <v>1.20620781E-2</v>
      </c>
      <c r="AC352" s="222">
        <v>0</v>
      </c>
      <c r="AD352" s="222">
        <v>0</v>
      </c>
      <c r="AE352" s="222">
        <v>2.57258361E-2</v>
      </c>
      <c r="AF352" s="222">
        <v>2.57258361E-2</v>
      </c>
      <c r="AG352" s="222">
        <v>1.8081460300000001E-2</v>
      </c>
      <c r="AH352" s="222">
        <v>1.8081460300000001E-2</v>
      </c>
      <c r="AI352" s="222">
        <v>1.4577149E-3</v>
      </c>
      <c r="AJ352" s="222">
        <v>1.4577149E-3</v>
      </c>
      <c r="AK352" s="222">
        <v>8.6933766999999999E-3</v>
      </c>
      <c r="AL352" s="222">
        <v>8.6933766999999999E-3</v>
      </c>
      <c r="AM352" s="222">
        <v>85</v>
      </c>
      <c r="AN352" s="222">
        <v>79</v>
      </c>
      <c r="AO352" s="222" t="s">
        <v>250</v>
      </c>
      <c r="AP352" s="96"/>
      <c r="AQ352" s="67"/>
      <c r="AR352" s="82"/>
      <c r="AS352" s="82"/>
      <c r="AT352" s="80"/>
      <c r="AU352" s="82"/>
      <c r="AV352" s="82"/>
      <c r="AW352" s="82"/>
      <c r="AX352" s="82"/>
      <c r="AY352" s="82"/>
      <c r="AZ352" s="82"/>
      <c r="BA352" s="82"/>
      <c r="BB352" s="82"/>
      <c r="BC352" s="82"/>
      <c r="BD352" s="82"/>
      <c r="BE352" s="82"/>
      <c r="BF352" s="82"/>
      <c r="BG352" s="82"/>
      <c r="BH352" s="82"/>
      <c r="BI352" s="82"/>
      <c r="BJ352" s="82"/>
      <c r="BK352" s="82"/>
      <c r="BL352" s="82"/>
      <c r="BM352" s="82"/>
      <c r="BN352" s="82"/>
      <c r="BO352" s="82"/>
      <c r="BP352" s="82"/>
      <c r="BQ352" s="82"/>
      <c r="BR352" s="82"/>
      <c r="BS352" s="82"/>
      <c r="BT352" s="82"/>
      <c r="BU352" s="82"/>
      <c r="BV352" s="82"/>
      <c r="BW352" s="82"/>
      <c r="BX352" s="80"/>
      <c r="BY352" s="80"/>
      <c r="BZ352" s="84"/>
      <c r="CA352" s="84"/>
      <c r="CD352" s="141"/>
    </row>
    <row r="353" spans="2:82" s="150" customFormat="1" ht="12.75" customHeight="1" x14ac:dyDescent="0.2">
      <c r="B353" s="217">
        <f t="shared" si="5"/>
        <v>42892</v>
      </c>
      <c r="C353" s="222">
        <v>0.47569083480000002</v>
      </c>
      <c r="D353" s="222">
        <v>0.4754189794</v>
      </c>
      <c r="E353" s="222">
        <v>0</v>
      </c>
      <c r="F353" s="222">
        <v>0</v>
      </c>
      <c r="G353" s="222">
        <v>0</v>
      </c>
      <c r="H353" s="222">
        <v>0</v>
      </c>
      <c r="I353" s="222">
        <v>0.58931670110000001</v>
      </c>
      <c r="J353" s="222">
        <v>0.58875139259999998</v>
      </c>
      <c r="K353" s="222">
        <v>0.46870757790000001</v>
      </c>
      <c r="L353" s="222">
        <v>0.46870757790000001</v>
      </c>
      <c r="M353" s="222">
        <v>0.39012492009999999</v>
      </c>
      <c r="N353" s="222">
        <v>0.39012492009999999</v>
      </c>
      <c r="O353" s="222">
        <v>4.7450495999999997E-3</v>
      </c>
      <c r="P353" s="222">
        <v>4.7430208E-3</v>
      </c>
      <c r="Q353" s="222">
        <v>0</v>
      </c>
      <c r="R353" s="222">
        <v>0</v>
      </c>
      <c r="S353" s="222">
        <v>0</v>
      </c>
      <c r="T353" s="222">
        <v>0</v>
      </c>
      <c r="U353" s="222">
        <v>6.8643947E-3</v>
      </c>
      <c r="V353" s="222">
        <v>6.8601759999999999E-3</v>
      </c>
      <c r="W353" s="222">
        <v>3.4227901999999998E-3</v>
      </c>
      <c r="X353" s="222">
        <v>3.4227901999999998E-3</v>
      </c>
      <c r="Y353" s="222">
        <v>3.0070351E-3</v>
      </c>
      <c r="Z353" s="222">
        <v>3.0070351E-3</v>
      </c>
      <c r="AA353" s="222">
        <v>1.52109898E-2</v>
      </c>
      <c r="AB353" s="222">
        <v>1.52109898E-2</v>
      </c>
      <c r="AC353" s="222">
        <v>0</v>
      </c>
      <c r="AD353" s="222">
        <v>0</v>
      </c>
      <c r="AE353" s="222">
        <v>0</v>
      </c>
      <c r="AF353" s="222">
        <v>0</v>
      </c>
      <c r="AG353" s="222">
        <v>1.6571683600000001E-2</v>
      </c>
      <c r="AH353" s="222">
        <v>1.6571683600000001E-2</v>
      </c>
      <c r="AI353" s="222">
        <v>2.2805981199999999E-2</v>
      </c>
      <c r="AJ353" s="222">
        <v>2.2805981199999999E-2</v>
      </c>
      <c r="AK353" s="222">
        <v>1.0574034100000001E-2</v>
      </c>
      <c r="AL353" s="222">
        <v>1.0574034100000001E-2</v>
      </c>
      <c r="AM353" s="222">
        <v>168</v>
      </c>
      <c r="AN353" s="222">
        <v>127</v>
      </c>
      <c r="AO353" s="222" t="s">
        <v>250</v>
      </c>
      <c r="AP353" s="96"/>
      <c r="AQ353" s="67"/>
      <c r="AR353" s="82"/>
      <c r="AS353" s="82"/>
      <c r="AT353" s="80"/>
      <c r="AU353" s="82"/>
      <c r="AV353" s="82"/>
      <c r="AW353" s="82"/>
      <c r="AX353" s="82"/>
      <c r="AY353" s="82"/>
      <c r="AZ353" s="82"/>
      <c r="BA353" s="82"/>
      <c r="BB353" s="82"/>
      <c r="BC353" s="82"/>
      <c r="BD353" s="82"/>
      <c r="BE353" s="82"/>
      <c r="BF353" s="82"/>
      <c r="BG353" s="82"/>
      <c r="BH353" s="82"/>
      <c r="BI353" s="82"/>
      <c r="BJ353" s="82"/>
      <c r="BK353" s="82"/>
      <c r="BL353" s="82"/>
      <c r="BM353" s="82"/>
      <c r="BN353" s="82"/>
      <c r="BO353" s="82"/>
      <c r="BP353" s="82"/>
      <c r="BQ353" s="82"/>
      <c r="BR353" s="82"/>
      <c r="BS353" s="82"/>
      <c r="BT353" s="82"/>
      <c r="BU353" s="82"/>
      <c r="BV353" s="82"/>
      <c r="BW353" s="82"/>
      <c r="BX353" s="80"/>
      <c r="BY353" s="80"/>
      <c r="BZ353" s="84"/>
      <c r="CA353" s="84"/>
      <c r="CD353" s="141"/>
    </row>
    <row r="354" spans="2:82" s="150" customFormat="1" ht="12.75" customHeight="1" x14ac:dyDescent="0.2">
      <c r="B354" s="217">
        <f t="shared" si="5"/>
        <v>42893</v>
      </c>
      <c r="C354" s="222">
        <v>6.8281462799999998E-2</v>
      </c>
      <c r="D354" s="222">
        <v>6.6645254200000004E-2</v>
      </c>
      <c r="E354" s="222">
        <v>0</v>
      </c>
      <c r="F354" s="222">
        <v>0</v>
      </c>
      <c r="G354" s="222">
        <v>0</v>
      </c>
      <c r="H354" s="222">
        <v>0</v>
      </c>
      <c r="I354" s="222">
        <v>2.0165496000000001E-3</v>
      </c>
      <c r="J354" s="222">
        <v>1.3626478000000001E-3</v>
      </c>
      <c r="K354" s="222">
        <v>4.3415940000000002E-4</v>
      </c>
      <c r="L354" s="222">
        <v>4.3415940000000002E-4</v>
      </c>
      <c r="M354" s="222">
        <v>0.26730956189999999</v>
      </c>
      <c r="N354" s="222">
        <v>0.26205379480000002</v>
      </c>
      <c r="O354" s="222">
        <v>3.076132E-4</v>
      </c>
      <c r="P354" s="222">
        <v>2.847894E-4</v>
      </c>
      <c r="Q354" s="222">
        <v>0</v>
      </c>
      <c r="R354" s="222">
        <v>0</v>
      </c>
      <c r="S354" s="222">
        <v>0</v>
      </c>
      <c r="T354" s="222">
        <v>0</v>
      </c>
      <c r="U354" s="222">
        <v>2.5312200000000001E-5</v>
      </c>
      <c r="V354" s="222">
        <v>1.2656100000000001E-5</v>
      </c>
      <c r="W354" s="222">
        <v>1.0096699999999999E-5</v>
      </c>
      <c r="X354" s="222">
        <v>1.0096699999999999E-5</v>
      </c>
      <c r="Y354" s="222">
        <v>1.1667136E-3</v>
      </c>
      <c r="Z354" s="222">
        <v>1.1001594E-3</v>
      </c>
      <c r="AA354" s="222">
        <v>2.8202498000000002E-3</v>
      </c>
      <c r="AB354" s="222">
        <v>2.8202498000000002E-3</v>
      </c>
      <c r="AC354" s="222">
        <v>0</v>
      </c>
      <c r="AD354" s="222">
        <v>0</v>
      </c>
      <c r="AE354" s="222">
        <v>0</v>
      </c>
      <c r="AF354" s="222">
        <v>0</v>
      </c>
      <c r="AG354" s="222">
        <v>0</v>
      </c>
      <c r="AH354" s="222">
        <v>0</v>
      </c>
      <c r="AI354" s="222">
        <v>8.6251287999999995E-3</v>
      </c>
      <c r="AJ354" s="222">
        <v>8.6251287999999995E-3</v>
      </c>
      <c r="AK354" s="222">
        <v>4.3229910999999996E-3</v>
      </c>
      <c r="AL354" s="222">
        <v>4.3229910999999996E-3</v>
      </c>
      <c r="AM354" s="222">
        <v>89</v>
      </c>
      <c r="AN354" s="222">
        <v>85</v>
      </c>
      <c r="AO354" s="222" t="s">
        <v>250</v>
      </c>
      <c r="AP354" s="96"/>
      <c r="AQ354" s="67"/>
      <c r="AR354" s="82"/>
      <c r="AS354" s="82"/>
      <c r="AT354" s="80"/>
      <c r="AU354" s="82"/>
      <c r="AV354" s="82"/>
      <c r="AW354" s="82"/>
      <c r="AX354" s="82"/>
      <c r="AY354" s="82"/>
      <c r="AZ354" s="82"/>
      <c r="BA354" s="82"/>
      <c r="BB354" s="82"/>
      <c r="BC354" s="82"/>
      <c r="BD354" s="82"/>
      <c r="BE354" s="82"/>
      <c r="BF354" s="82"/>
      <c r="BG354" s="82"/>
      <c r="BH354" s="82"/>
      <c r="BI354" s="82"/>
      <c r="BJ354" s="82"/>
      <c r="BK354" s="82"/>
      <c r="BL354" s="82"/>
      <c r="BM354" s="82"/>
      <c r="BN354" s="82"/>
      <c r="BO354" s="82"/>
      <c r="BP354" s="82"/>
      <c r="BQ354" s="82"/>
      <c r="BR354" s="82"/>
      <c r="BS354" s="82"/>
      <c r="BT354" s="82"/>
      <c r="BU354" s="82"/>
      <c r="BV354" s="82"/>
      <c r="BW354" s="82"/>
      <c r="BX354" s="80"/>
      <c r="BY354" s="80"/>
      <c r="BZ354" s="84"/>
      <c r="CA354" s="84"/>
      <c r="CD354" s="141"/>
    </row>
    <row r="355" spans="2:82" s="150" customFormat="1" ht="12.75" customHeight="1" x14ac:dyDescent="0.2">
      <c r="B355" s="217">
        <f t="shared" si="5"/>
        <v>42894</v>
      </c>
      <c r="C355" s="222">
        <v>0.1092855448</v>
      </c>
      <c r="D355" s="222">
        <v>0.1013631914</v>
      </c>
      <c r="E355" s="222">
        <v>0</v>
      </c>
      <c r="F355" s="222">
        <v>0</v>
      </c>
      <c r="G355" s="222">
        <v>0</v>
      </c>
      <c r="H355" s="222">
        <v>0</v>
      </c>
      <c r="I355" s="222">
        <v>9.0070837599999995E-2</v>
      </c>
      <c r="J355" s="222">
        <v>7.3946887200000005E-2</v>
      </c>
      <c r="K355" s="222">
        <v>0.2342278552</v>
      </c>
      <c r="L355" s="222">
        <v>0.23338982890000001</v>
      </c>
      <c r="M355" s="222">
        <v>7.5178917100000006E-2</v>
      </c>
      <c r="N355" s="222">
        <v>7.5178917100000006E-2</v>
      </c>
      <c r="O355" s="222">
        <v>5.9341669999999995E-4</v>
      </c>
      <c r="P355" s="222">
        <v>5.3661089999999995E-4</v>
      </c>
      <c r="Q355" s="222">
        <v>0</v>
      </c>
      <c r="R355" s="222">
        <v>0</v>
      </c>
      <c r="S355" s="222">
        <v>0</v>
      </c>
      <c r="T355" s="222">
        <v>0</v>
      </c>
      <c r="U355" s="222">
        <v>6.0907850000000005E-4</v>
      </c>
      <c r="V355" s="222">
        <v>4.9517289999999998E-4</v>
      </c>
      <c r="W355" s="222">
        <v>1.0967569E-3</v>
      </c>
      <c r="X355" s="222">
        <v>1.0866602E-3</v>
      </c>
      <c r="Y355" s="222">
        <v>3.1865309999999999E-4</v>
      </c>
      <c r="Z355" s="222">
        <v>3.1865309999999999E-4</v>
      </c>
      <c r="AA355" s="222">
        <v>1.3790594000000001E-3</v>
      </c>
      <c r="AB355" s="222">
        <v>1.3790594000000001E-3</v>
      </c>
      <c r="AC355" s="222">
        <v>0</v>
      </c>
      <c r="AD355" s="222">
        <v>0</v>
      </c>
      <c r="AE355" s="222">
        <v>0</v>
      </c>
      <c r="AF355" s="222">
        <v>0</v>
      </c>
      <c r="AG355" s="222">
        <v>0</v>
      </c>
      <c r="AH355" s="222">
        <v>0</v>
      </c>
      <c r="AI355" s="222">
        <v>0</v>
      </c>
      <c r="AJ355" s="222">
        <v>0</v>
      </c>
      <c r="AK355" s="222">
        <v>5.4836542000000002E-3</v>
      </c>
      <c r="AL355" s="222">
        <v>5.4836542000000002E-3</v>
      </c>
      <c r="AM355" s="222">
        <v>94</v>
      </c>
      <c r="AN355" s="222">
        <v>79</v>
      </c>
      <c r="AO355" s="222" t="s">
        <v>250</v>
      </c>
      <c r="AP355" s="96"/>
      <c r="AQ355" s="67"/>
      <c r="AR355" s="82"/>
      <c r="AS355" s="82"/>
      <c r="AT355" s="80"/>
      <c r="AU355" s="82"/>
      <c r="AV355" s="82"/>
      <c r="AW355" s="82"/>
      <c r="AX355" s="82"/>
      <c r="AY355" s="82"/>
      <c r="AZ355" s="82"/>
      <c r="BA355" s="82"/>
      <c r="BB355" s="82"/>
      <c r="BC355" s="82"/>
      <c r="BD355" s="82"/>
      <c r="BE355" s="82"/>
      <c r="BF355" s="82"/>
      <c r="BG355" s="82"/>
      <c r="BH355" s="82"/>
      <c r="BI355" s="82"/>
      <c r="BJ355" s="82"/>
      <c r="BK355" s="82"/>
      <c r="BL355" s="82"/>
      <c r="BM355" s="82"/>
      <c r="BN355" s="82"/>
      <c r="BO355" s="82"/>
      <c r="BP355" s="82"/>
      <c r="BQ355" s="82"/>
      <c r="BR355" s="82"/>
      <c r="BS355" s="82"/>
      <c r="BT355" s="82"/>
      <c r="BU355" s="82"/>
      <c r="BV355" s="82"/>
      <c r="BW355" s="82"/>
      <c r="BX355" s="80"/>
      <c r="BY355" s="80"/>
      <c r="BZ355" s="84"/>
      <c r="CA355" s="84"/>
      <c r="CD355" s="141"/>
    </row>
    <row r="356" spans="2:82" s="150" customFormat="1" ht="12.75" customHeight="1" x14ac:dyDescent="0.2">
      <c r="B356" s="217">
        <f t="shared" si="5"/>
        <v>42895</v>
      </c>
      <c r="C356" s="222">
        <v>0.36375848960000001</v>
      </c>
      <c r="D356" s="222">
        <v>0.36375848960000001</v>
      </c>
      <c r="E356" s="222">
        <v>0</v>
      </c>
      <c r="F356" s="222">
        <v>0</v>
      </c>
      <c r="G356" s="222">
        <v>0</v>
      </c>
      <c r="H356" s="222">
        <v>0</v>
      </c>
      <c r="I356" s="222">
        <v>1.16136538E-2</v>
      </c>
      <c r="J356" s="222">
        <v>1.16136538E-2</v>
      </c>
      <c r="K356" s="222">
        <v>9.6142144999999998E-2</v>
      </c>
      <c r="L356" s="222">
        <v>9.6142144999999998E-2</v>
      </c>
      <c r="M356" s="222">
        <v>1.3474149980000001</v>
      </c>
      <c r="N356" s="222">
        <v>1.3474149980000001</v>
      </c>
      <c r="O356" s="222">
        <v>1.9184598E-3</v>
      </c>
      <c r="P356" s="222">
        <v>1.9184598E-3</v>
      </c>
      <c r="Q356" s="222">
        <v>0</v>
      </c>
      <c r="R356" s="222">
        <v>0</v>
      </c>
      <c r="S356" s="222">
        <v>0</v>
      </c>
      <c r="T356" s="222">
        <v>0</v>
      </c>
      <c r="U356" s="222">
        <v>1.5662010000000001E-4</v>
      </c>
      <c r="V356" s="222">
        <v>1.5662010000000001E-4</v>
      </c>
      <c r="W356" s="222">
        <v>8.5443539999999999E-4</v>
      </c>
      <c r="X356" s="222">
        <v>8.5443539999999999E-4</v>
      </c>
      <c r="Y356" s="222">
        <v>6.6463340999999999E-3</v>
      </c>
      <c r="Z356" s="222">
        <v>6.6463340999999999E-3</v>
      </c>
      <c r="AA356" s="222">
        <v>1.6762748E-3</v>
      </c>
      <c r="AB356" s="222">
        <v>1.6762748E-3</v>
      </c>
      <c r="AC356" s="222">
        <v>0</v>
      </c>
      <c r="AD356" s="222">
        <v>0</v>
      </c>
      <c r="AE356" s="222">
        <v>0</v>
      </c>
      <c r="AF356" s="222">
        <v>0</v>
      </c>
      <c r="AG356" s="222">
        <v>0</v>
      </c>
      <c r="AH356" s="222">
        <v>0</v>
      </c>
      <c r="AI356" s="222">
        <v>0</v>
      </c>
      <c r="AJ356" s="222">
        <v>0</v>
      </c>
      <c r="AK356" s="222">
        <v>6.6654936E-3</v>
      </c>
      <c r="AL356" s="222">
        <v>6.6654936E-3</v>
      </c>
      <c r="AM356" s="222">
        <v>116</v>
      </c>
      <c r="AN356" s="222">
        <v>108</v>
      </c>
      <c r="AO356" s="222" t="s">
        <v>250</v>
      </c>
      <c r="AP356" s="96"/>
      <c r="AQ356" s="67"/>
      <c r="AR356" s="82"/>
      <c r="AS356" s="82"/>
      <c r="AT356" s="80"/>
      <c r="AU356" s="82"/>
      <c r="AV356" s="82"/>
      <c r="AW356" s="82"/>
      <c r="AX356" s="82"/>
      <c r="AY356" s="82"/>
      <c r="AZ356" s="82"/>
      <c r="BA356" s="82"/>
      <c r="BB356" s="82"/>
      <c r="BC356" s="82"/>
      <c r="BD356" s="82"/>
      <c r="BE356" s="82"/>
      <c r="BF356" s="82"/>
      <c r="BG356" s="82"/>
      <c r="BH356" s="82"/>
      <c r="BI356" s="82"/>
      <c r="BJ356" s="82"/>
      <c r="BK356" s="82"/>
      <c r="BL356" s="82"/>
      <c r="BM356" s="82"/>
      <c r="BN356" s="82"/>
      <c r="BO356" s="82"/>
      <c r="BP356" s="82"/>
      <c r="BQ356" s="82"/>
      <c r="BR356" s="82"/>
      <c r="BS356" s="82"/>
      <c r="BT356" s="82"/>
      <c r="BU356" s="82"/>
      <c r="BV356" s="82"/>
      <c r="BW356" s="82"/>
      <c r="BX356" s="80"/>
      <c r="BY356" s="80"/>
      <c r="BZ356" s="84"/>
      <c r="CA356" s="84"/>
      <c r="CD356" s="141"/>
    </row>
    <row r="357" spans="2:82" s="150" customFormat="1" ht="12.75" customHeight="1" x14ac:dyDescent="0.2">
      <c r="B357" s="217">
        <f t="shared" si="5"/>
        <v>42896</v>
      </c>
      <c r="C357" s="222">
        <v>7.7235106799999995E-2</v>
      </c>
      <c r="D357" s="222">
        <v>7.7235106799999995E-2</v>
      </c>
      <c r="E357" s="222">
        <v>0</v>
      </c>
      <c r="F357" s="222">
        <v>0</v>
      </c>
      <c r="G357" s="222">
        <v>0</v>
      </c>
      <c r="H357" s="222">
        <v>0</v>
      </c>
      <c r="I357" s="222">
        <v>5.5898129999999999E-3</v>
      </c>
      <c r="J357" s="222">
        <v>5.5898129999999999E-3</v>
      </c>
      <c r="K357" s="222">
        <v>0.28089801759999999</v>
      </c>
      <c r="L357" s="222">
        <v>0.28089801759999999</v>
      </c>
      <c r="M357" s="222">
        <v>7.1992446000000002E-2</v>
      </c>
      <c r="N357" s="222">
        <v>7.1992446000000002E-2</v>
      </c>
      <c r="O357" s="222">
        <v>1.4843022999999999E-3</v>
      </c>
      <c r="P357" s="222">
        <v>1.4843022999999999E-3</v>
      </c>
      <c r="Q357" s="222">
        <v>0</v>
      </c>
      <c r="R357" s="222">
        <v>0</v>
      </c>
      <c r="S357" s="222">
        <v>0</v>
      </c>
      <c r="T357" s="222">
        <v>0</v>
      </c>
      <c r="U357" s="222">
        <v>1.3078039999999999E-4</v>
      </c>
      <c r="V357" s="222">
        <v>1.3078039999999999E-4</v>
      </c>
      <c r="W357" s="222">
        <v>2.4711738E-3</v>
      </c>
      <c r="X357" s="222">
        <v>2.4711738E-3</v>
      </c>
      <c r="Y357" s="222">
        <v>3.6776180000000001E-3</v>
      </c>
      <c r="Z357" s="222">
        <v>3.6776180000000001E-3</v>
      </c>
      <c r="AA357" s="222">
        <v>1.28941291E-2</v>
      </c>
      <c r="AB357" s="222">
        <v>1.28941291E-2</v>
      </c>
      <c r="AC357" s="222">
        <v>0</v>
      </c>
      <c r="AD357" s="222">
        <v>0</v>
      </c>
      <c r="AE357" s="222">
        <v>0</v>
      </c>
      <c r="AF357" s="222">
        <v>0</v>
      </c>
      <c r="AG357" s="222">
        <v>0</v>
      </c>
      <c r="AH357" s="222">
        <v>0</v>
      </c>
      <c r="AI357" s="222">
        <v>2.5412198800000001E-2</v>
      </c>
      <c r="AJ357" s="222">
        <v>2.5412198800000001E-2</v>
      </c>
      <c r="AK357" s="222">
        <v>3.0967822499999999E-2</v>
      </c>
      <c r="AL357" s="222">
        <v>3.0967822499999999E-2</v>
      </c>
      <c r="AM357" s="222">
        <v>41</v>
      </c>
      <c r="AN357" s="222">
        <v>34</v>
      </c>
      <c r="AO357" s="222" t="s">
        <v>250</v>
      </c>
      <c r="AP357" s="96"/>
      <c r="AQ357" s="67"/>
      <c r="AR357" s="82"/>
      <c r="AS357" s="82"/>
      <c r="AT357" s="80"/>
      <c r="AU357" s="82"/>
      <c r="AV357" s="82"/>
      <c r="AW357" s="82"/>
      <c r="AX357" s="82"/>
      <c r="AY357" s="82"/>
      <c r="AZ357" s="82"/>
      <c r="BA357" s="82"/>
      <c r="BB357" s="82"/>
      <c r="BC357" s="82"/>
      <c r="BD357" s="82"/>
      <c r="BE357" s="82"/>
      <c r="BF357" s="82"/>
      <c r="BG357" s="82"/>
      <c r="BH357" s="82"/>
      <c r="BI357" s="82"/>
      <c r="BJ357" s="82"/>
      <c r="BK357" s="82"/>
      <c r="BL357" s="82"/>
      <c r="BM357" s="82"/>
      <c r="BN357" s="82"/>
      <c r="BO357" s="82"/>
      <c r="BP357" s="82"/>
      <c r="BQ357" s="82"/>
      <c r="BR357" s="82"/>
      <c r="BS357" s="82"/>
      <c r="BT357" s="82"/>
      <c r="BU357" s="82"/>
      <c r="BV357" s="82"/>
      <c r="BW357" s="82"/>
      <c r="BX357" s="80"/>
      <c r="BY357" s="80"/>
      <c r="BZ357" s="84"/>
      <c r="CA357" s="84"/>
      <c r="CD357" s="141"/>
    </row>
    <row r="358" spans="2:82" s="150" customFormat="1" ht="12.75" customHeight="1" x14ac:dyDescent="0.2">
      <c r="B358" s="217">
        <f t="shared" si="5"/>
        <v>42897</v>
      </c>
      <c r="C358" s="222">
        <v>0.10352326100000001</v>
      </c>
      <c r="D358" s="222">
        <v>9.1535233199999996E-2</v>
      </c>
      <c r="E358" s="222">
        <v>0</v>
      </c>
      <c r="F358" s="222">
        <v>0</v>
      </c>
      <c r="G358" s="222">
        <v>0</v>
      </c>
      <c r="H358" s="222">
        <v>0</v>
      </c>
      <c r="I358" s="222">
        <v>2.5662513200000001E-2</v>
      </c>
      <c r="J358" s="222">
        <v>7.5515369999999997E-4</v>
      </c>
      <c r="K358" s="222">
        <v>2.0758879599999999E-2</v>
      </c>
      <c r="L358" s="222">
        <v>2.0758879599999999E-2</v>
      </c>
      <c r="M358" s="222">
        <v>0.34598842590000001</v>
      </c>
      <c r="N358" s="222">
        <v>0.34594809009999999</v>
      </c>
      <c r="O358" s="222">
        <v>1.6085647000000001E-3</v>
      </c>
      <c r="P358" s="222">
        <v>1.5517589E-3</v>
      </c>
      <c r="Q358" s="222">
        <v>0</v>
      </c>
      <c r="R358" s="222">
        <v>0</v>
      </c>
      <c r="S358" s="222">
        <v>0</v>
      </c>
      <c r="T358" s="222">
        <v>0</v>
      </c>
      <c r="U358" s="222">
        <v>1.2656169999999999E-4</v>
      </c>
      <c r="V358" s="222">
        <v>1.2656100000000001E-5</v>
      </c>
      <c r="W358" s="222">
        <v>1.741685E-4</v>
      </c>
      <c r="X358" s="222">
        <v>1.741685E-4</v>
      </c>
      <c r="Y358" s="222">
        <v>6.0150784999999998E-3</v>
      </c>
      <c r="Z358" s="222">
        <v>6.0070113000000001E-3</v>
      </c>
      <c r="AA358" s="222">
        <v>8.2180576999999998E-3</v>
      </c>
      <c r="AB358" s="222">
        <v>8.2180576999999998E-3</v>
      </c>
      <c r="AC358" s="222">
        <v>0</v>
      </c>
      <c r="AD358" s="222">
        <v>0</v>
      </c>
      <c r="AE358" s="222">
        <v>0</v>
      </c>
      <c r="AF358" s="222">
        <v>0</v>
      </c>
      <c r="AG358" s="222">
        <v>3.5062888E-3</v>
      </c>
      <c r="AH358" s="222">
        <v>3.5062888E-3</v>
      </c>
      <c r="AI358" s="222">
        <v>3.1438681999999998E-3</v>
      </c>
      <c r="AJ358" s="222">
        <v>3.1438681999999998E-3</v>
      </c>
      <c r="AK358" s="222">
        <v>2.3461327300000001E-2</v>
      </c>
      <c r="AL358" s="222">
        <v>2.3461327300000001E-2</v>
      </c>
      <c r="AM358" s="222">
        <v>33</v>
      </c>
      <c r="AN358" s="222">
        <v>31</v>
      </c>
      <c r="AO358" s="222" t="s">
        <v>250</v>
      </c>
      <c r="AP358" s="96"/>
      <c r="AQ358" s="67"/>
      <c r="AR358" s="82"/>
      <c r="AS358" s="82"/>
      <c r="AT358" s="80"/>
      <c r="AU358" s="82"/>
      <c r="AV358" s="82"/>
      <c r="AW358" s="82"/>
      <c r="AX358" s="82"/>
      <c r="AY358" s="82"/>
      <c r="AZ358" s="82"/>
      <c r="BA358" s="82"/>
      <c r="BB358" s="82"/>
      <c r="BC358" s="82"/>
      <c r="BD358" s="82"/>
      <c r="BE358" s="82"/>
      <c r="BF358" s="82"/>
      <c r="BG358" s="82"/>
      <c r="BH358" s="82"/>
      <c r="BI358" s="82"/>
      <c r="BJ358" s="82"/>
      <c r="BK358" s="82"/>
      <c r="BL358" s="82"/>
      <c r="BM358" s="82"/>
      <c r="BN358" s="82"/>
      <c r="BO358" s="82"/>
      <c r="BP358" s="82"/>
      <c r="BQ358" s="82"/>
      <c r="BR358" s="82"/>
      <c r="BS358" s="82"/>
      <c r="BT358" s="82"/>
      <c r="BU358" s="82"/>
      <c r="BV358" s="82"/>
      <c r="BW358" s="82"/>
      <c r="BX358" s="80"/>
      <c r="BY358" s="80"/>
      <c r="BZ358" s="84"/>
      <c r="CA358" s="84"/>
      <c r="CD358" s="141"/>
    </row>
    <row r="359" spans="2:82" s="150" customFormat="1" ht="12.75" customHeight="1" x14ac:dyDescent="0.2">
      <c r="B359" s="217">
        <f t="shared" si="5"/>
        <v>42898</v>
      </c>
      <c r="C359" s="222">
        <v>0.52230009119999998</v>
      </c>
      <c r="D359" s="222">
        <v>0.52215199030000004</v>
      </c>
      <c r="E359" s="222">
        <v>0</v>
      </c>
      <c r="F359" s="222">
        <v>0</v>
      </c>
      <c r="G359" s="222">
        <v>0</v>
      </c>
      <c r="H359" s="222">
        <v>0</v>
      </c>
      <c r="I359" s="222">
        <v>3.06364116E-2</v>
      </c>
      <c r="J359" s="222">
        <v>3.0328443699999999E-2</v>
      </c>
      <c r="K359" s="222">
        <v>1.5829331843000001</v>
      </c>
      <c r="L359" s="222">
        <v>1.5829331843000001</v>
      </c>
      <c r="M359" s="222">
        <v>0.75353151249999994</v>
      </c>
      <c r="N359" s="222">
        <v>0.75353151249999994</v>
      </c>
      <c r="O359" s="222">
        <v>5.9853917999999999E-3</v>
      </c>
      <c r="P359" s="222">
        <v>5.9833630000000002E-3</v>
      </c>
      <c r="Q359" s="222">
        <v>0</v>
      </c>
      <c r="R359" s="222">
        <v>0</v>
      </c>
      <c r="S359" s="222">
        <v>0</v>
      </c>
      <c r="T359" s="222">
        <v>0</v>
      </c>
      <c r="U359" s="222">
        <v>1.181243E-4</v>
      </c>
      <c r="V359" s="222">
        <v>1.139056E-4</v>
      </c>
      <c r="W359" s="222">
        <v>1.8731952199999999E-2</v>
      </c>
      <c r="X359" s="222">
        <v>1.8731952199999999E-2</v>
      </c>
      <c r="Y359" s="222">
        <v>8.6076630999999994E-3</v>
      </c>
      <c r="Z359" s="222">
        <v>8.6076630999999994E-3</v>
      </c>
      <c r="AA359" s="222">
        <v>0</v>
      </c>
      <c r="AB359" s="222">
        <v>0</v>
      </c>
      <c r="AC359" s="222">
        <v>0</v>
      </c>
      <c r="AD359" s="222">
        <v>0</v>
      </c>
      <c r="AE359" s="222">
        <v>0</v>
      </c>
      <c r="AF359" s="222">
        <v>0</v>
      </c>
      <c r="AG359" s="222">
        <v>0</v>
      </c>
      <c r="AH359" s="222">
        <v>0</v>
      </c>
      <c r="AI359" s="222">
        <v>0</v>
      </c>
      <c r="AJ359" s="222">
        <v>0</v>
      </c>
      <c r="AK359" s="222">
        <v>0</v>
      </c>
      <c r="AL359" s="222">
        <v>0</v>
      </c>
      <c r="AM359" s="222">
        <v>67</v>
      </c>
      <c r="AN359" s="222">
        <v>51</v>
      </c>
      <c r="AO359" s="222" t="s">
        <v>250</v>
      </c>
      <c r="AP359" s="96"/>
      <c r="AQ359" s="67"/>
      <c r="AR359" s="82"/>
      <c r="AS359" s="82"/>
      <c r="AT359" s="80"/>
      <c r="AU359" s="82"/>
      <c r="AV359" s="82"/>
      <c r="AW359" s="82"/>
      <c r="AX359" s="82"/>
      <c r="AY359" s="82"/>
      <c r="AZ359" s="82"/>
      <c r="BA359" s="82"/>
      <c r="BB359" s="82"/>
      <c r="BC359" s="82"/>
      <c r="BD359" s="82"/>
      <c r="BE359" s="82"/>
      <c r="BF359" s="82"/>
      <c r="BG359" s="82"/>
      <c r="BH359" s="82"/>
      <c r="BI359" s="82"/>
      <c r="BJ359" s="82"/>
      <c r="BK359" s="82"/>
      <c r="BL359" s="82"/>
      <c r="BM359" s="82"/>
      <c r="BN359" s="82"/>
      <c r="BO359" s="82"/>
      <c r="BP359" s="82"/>
      <c r="BQ359" s="82"/>
      <c r="BR359" s="82"/>
      <c r="BS359" s="82"/>
      <c r="BT359" s="82"/>
      <c r="BU359" s="82"/>
      <c r="BV359" s="82"/>
      <c r="BW359" s="82"/>
      <c r="BX359" s="80"/>
      <c r="BY359" s="80"/>
      <c r="BZ359" s="84"/>
      <c r="CA359" s="84"/>
      <c r="CD359" s="141"/>
    </row>
    <row r="360" spans="2:82" s="150" customFormat="1" ht="12.75" customHeight="1" x14ac:dyDescent="0.2">
      <c r="B360" s="217">
        <f t="shared" si="5"/>
        <v>42899</v>
      </c>
      <c r="C360" s="222">
        <v>2.3146277699999999E-2</v>
      </c>
      <c r="D360" s="222">
        <v>2.26127104E-2</v>
      </c>
      <c r="E360" s="222">
        <v>0</v>
      </c>
      <c r="F360" s="222">
        <v>0</v>
      </c>
      <c r="G360" s="222">
        <v>0</v>
      </c>
      <c r="H360" s="222">
        <v>0</v>
      </c>
      <c r="I360" s="222">
        <v>8.2729233999999999E-3</v>
      </c>
      <c r="J360" s="222">
        <v>7.1633992E-3</v>
      </c>
      <c r="K360" s="222">
        <v>9.1935693999999998E-2</v>
      </c>
      <c r="L360" s="222">
        <v>9.1935693999999998E-2</v>
      </c>
      <c r="M360" s="222">
        <v>2.7630053999999999E-3</v>
      </c>
      <c r="N360" s="222">
        <v>2.7630053999999999E-3</v>
      </c>
      <c r="O360" s="222">
        <v>2.776888E-4</v>
      </c>
      <c r="P360" s="222">
        <v>2.736312E-4</v>
      </c>
      <c r="Q360" s="222">
        <v>0</v>
      </c>
      <c r="R360" s="222">
        <v>0</v>
      </c>
      <c r="S360" s="222">
        <v>0</v>
      </c>
      <c r="T360" s="222">
        <v>0</v>
      </c>
      <c r="U360" s="222">
        <v>1.2656169999999999E-4</v>
      </c>
      <c r="V360" s="222">
        <v>1.181243E-4</v>
      </c>
      <c r="W360" s="222">
        <v>1.0538457999999999E-3</v>
      </c>
      <c r="X360" s="222">
        <v>1.0538457999999999E-3</v>
      </c>
      <c r="Y360" s="222">
        <v>2.0168000000000001E-5</v>
      </c>
      <c r="Z360" s="222">
        <v>2.0168000000000001E-5</v>
      </c>
      <c r="AA360" s="222">
        <v>1.1650744100000001E-2</v>
      </c>
      <c r="AB360" s="222">
        <v>1.1650744100000001E-2</v>
      </c>
      <c r="AC360" s="222">
        <v>0</v>
      </c>
      <c r="AD360" s="222">
        <v>0</v>
      </c>
      <c r="AE360" s="222">
        <v>0</v>
      </c>
      <c r="AF360" s="222">
        <v>0</v>
      </c>
      <c r="AG360" s="222">
        <v>0</v>
      </c>
      <c r="AH360" s="222">
        <v>0</v>
      </c>
      <c r="AI360" s="222">
        <v>1.1214939199999999E-2</v>
      </c>
      <c r="AJ360" s="222">
        <v>1.1214939199999999E-2</v>
      </c>
      <c r="AK360" s="222">
        <v>3.7367099799999998E-2</v>
      </c>
      <c r="AL360" s="222">
        <v>3.7367099799999998E-2</v>
      </c>
      <c r="AM360" s="222">
        <v>107</v>
      </c>
      <c r="AN360" s="222">
        <v>87</v>
      </c>
      <c r="AO360" s="222" t="s">
        <v>250</v>
      </c>
      <c r="AP360" s="96"/>
      <c r="AQ360" s="67"/>
      <c r="AR360" s="82"/>
      <c r="AS360" s="82"/>
      <c r="AT360" s="80"/>
      <c r="AU360" s="82"/>
      <c r="AV360" s="82"/>
      <c r="AW360" s="82"/>
      <c r="AX360" s="82"/>
      <c r="AY360" s="82"/>
      <c r="AZ360" s="82"/>
      <c r="BA360" s="82"/>
      <c r="BB360" s="82"/>
      <c r="BC360" s="82"/>
      <c r="BD360" s="82"/>
      <c r="BE360" s="82"/>
      <c r="BF360" s="82"/>
      <c r="BG360" s="82"/>
      <c r="BH360" s="82"/>
      <c r="BI360" s="82"/>
      <c r="BJ360" s="82"/>
      <c r="BK360" s="82"/>
      <c r="BL360" s="82"/>
      <c r="BM360" s="82"/>
      <c r="BN360" s="82"/>
      <c r="BO360" s="82"/>
      <c r="BP360" s="82"/>
      <c r="BQ360" s="82"/>
      <c r="BR360" s="82"/>
      <c r="BS360" s="82"/>
      <c r="BT360" s="82"/>
      <c r="BU360" s="82"/>
      <c r="BV360" s="82"/>
      <c r="BW360" s="82"/>
      <c r="BX360" s="80"/>
      <c r="BY360" s="80"/>
      <c r="BZ360" s="84"/>
      <c r="CA360" s="84"/>
      <c r="CD360" s="141"/>
    </row>
    <row r="361" spans="2:82" s="150" customFormat="1" ht="12.75" customHeight="1" x14ac:dyDescent="0.2">
      <c r="B361" s="217">
        <f t="shared" si="5"/>
        <v>42900</v>
      </c>
      <c r="C361" s="222">
        <v>0.49498979199999998</v>
      </c>
      <c r="D361" s="222">
        <v>0.49498979199999998</v>
      </c>
      <c r="E361" s="222">
        <v>0</v>
      </c>
      <c r="F361" s="222">
        <v>0</v>
      </c>
      <c r="G361" s="222">
        <v>0</v>
      </c>
      <c r="H361" s="222">
        <v>0</v>
      </c>
      <c r="I361" s="222">
        <v>4.1873906500000002E-2</v>
      </c>
      <c r="J361" s="222">
        <v>4.1873906500000002E-2</v>
      </c>
      <c r="K361" s="222">
        <v>1.9044450422000001</v>
      </c>
      <c r="L361" s="222">
        <v>1.9044450422000001</v>
      </c>
      <c r="M361" s="222">
        <v>0.36656283020000002</v>
      </c>
      <c r="N361" s="222">
        <v>0.36656283020000002</v>
      </c>
      <c r="O361" s="222">
        <v>7.5952242000000003E-3</v>
      </c>
      <c r="P361" s="222">
        <v>7.5952242000000003E-3</v>
      </c>
      <c r="Q361" s="222">
        <v>0</v>
      </c>
      <c r="R361" s="222">
        <v>0</v>
      </c>
      <c r="S361" s="222">
        <v>0</v>
      </c>
      <c r="T361" s="222">
        <v>0</v>
      </c>
      <c r="U361" s="222">
        <v>6.4546489999999998E-4</v>
      </c>
      <c r="V361" s="222">
        <v>6.4546489999999998E-4</v>
      </c>
      <c r="W361" s="222">
        <v>2.90861452E-2</v>
      </c>
      <c r="X361" s="222">
        <v>2.90861452E-2</v>
      </c>
      <c r="Y361" s="222">
        <v>5.7276858999999996E-3</v>
      </c>
      <c r="Z361" s="222">
        <v>5.7276858999999996E-3</v>
      </c>
      <c r="AA361" s="222">
        <v>1.2569525099999999E-2</v>
      </c>
      <c r="AB361" s="222">
        <v>1.2569525099999999E-2</v>
      </c>
      <c r="AC361" s="222">
        <v>0</v>
      </c>
      <c r="AD361" s="222">
        <v>0</v>
      </c>
      <c r="AE361" s="222">
        <v>0</v>
      </c>
      <c r="AF361" s="222">
        <v>0</v>
      </c>
      <c r="AG361" s="222">
        <v>4.8320235000000001E-3</v>
      </c>
      <c r="AH361" s="222">
        <v>4.8320235000000001E-3</v>
      </c>
      <c r="AI361" s="222">
        <v>3.41395569E-2</v>
      </c>
      <c r="AJ361" s="222">
        <v>3.41395569E-2</v>
      </c>
      <c r="AK361" s="222">
        <v>1.3464095299999999E-2</v>
      </c>
      <c r="AL361" s="222">
        <v>1.3464095299999999E-2</v>
      </c>
      <c r="AM361" s="222">
        <v>110</v>
      </c>
      <c r="AN361" s="222">
        <v>95</v>
      </c>
      <c r="AO361" s="222" t="s">
        <v>250</v>
      </c>
      <c r="AP361" s="96"/>
      <c r="AQ361" s="67"/>
      <c r="AR361" s="82"/>
      <c r="AS361" s="82"/>
      <c r="AT361" s="80"/>
      <c r="AU361" s="82"/>
      <c r="AV361" s="82"/>
      <c r="AW361" s="82"/>
      <c r="AX361" s="82"/>
      <c r="AY361" s="82"/>
      <c r="AZ361" s="82"/>
      <c r="BA361" s="82"/>
      <c r="BB361" s="82"/>
      <c r="BC361" s="82"/>
      <c r="BD361" s="82"/>
      <c r="BE361" s="82"/>
      <c r="BF361" s="82"/>
      <c r="BG361" s="82"/>
      <c r="BH361" s="82"/>
      <c r="BI361" s="82"/>
      <c r="BJ361" s="82"/>
      <c r="BK361" s="82"/>
      <c r="BL361" s="82"/>
      <c r="BM361" s="82"/>
      <c r="BN361" s="82"/>
      <c r="BO361" s="82"/>
      <c r="BP361" s="82"/>
      <c r="BQ361" s="82"/>
      <c r="BR361" s="82"/>
      <c r="BS361" s="82"/>
      <c r="BT361" s="82"/>
      <c r="BU361" s="82"/>
      <c r="BV361" s="82"/>
      <c r="BW361" s="82"/>
      <c r="BX361" s="80"/>
      <c r="BY361" s="80"/>
      <c r="BZ361" s="84"/>
      <c r="CA361" s="84"/>
      <c r="CD361" s="141"/>
    </row>
    <row r="362" spans="2:82" s="150" customFormat="1" ht="12.75" customHeight="1" x14ac:dyDescent="0.2">
      <c r="B362" s="217">
        <f t="shared" si="5"/>
        <v>42901</v>
      </c>
      <c r="C362" s="222">
        <v>6.8417590700000003E-2</v>
      </c>
      <c r="D362" s="222">
        <v>6.8036180700000004E-2</v>
      </c>
      <c r="E362" s="222">
        <v>0</v>
      </c>
      <c r="F362" s="222">
        <v>0</v>
      </c>
      <c r="G362" s="222">
        <v>0</v>
      </c>
      <c r="H362" s="222">
        <v>0</v>
      </c>
      <c r="I362" s="222">
        <v>6.0483853300000001E-2</v>
      </c>
      <c r="J362" s="222">
        <v>5.9711825599999997E-2</v>
      </c>
      <c r="K362" s="222">
        <v>5.3585964200000002E-2</v>
      </c>
      <c r="L362" s="222">
        <v>5.3585964200000002E-2</v>
      </c>
      <c r="M362" s="222">
        <v>0.1135804327</v>
      </c>
      <c r="N362" s="222">
        <v>0.1135400969</v>
      </c>
      <c r="O362" s="222">
        <v>4.7422639999999998E-4</v>
      </c>
      <c r="P362" s="222">
        <v>4.6611120000000002E-4</v>
      </c>
      <c r="Q362" s="222">
        <v>0</v>
      </c>
      <c r="R362" s="222">
        <v>0</v>
      </c>
      <c r="S362" s="222">
        <v>0</v>
      </c>
      <c r="T362" s="222">
        <v>0</v>
      </c>
      <c r="U362" s="222">
        <v>2.3624860000000001E-4</v>
      </c>
      <c r="V362" s="222">
        <v>2.235925E-4</v>
      </c>
      <c r="W362" s="222">
        <v>5.5910620000000004E-4</v>
      </c>
      <c r="X362" s="222">
        <v>5.5910620000000004E-4</v>
      </c>
      <c r="Y362" s="222">
        <v>9.8721940000000004E-4</v>
      </c>
      <c r="Z362" s="222">
        <v>9.7915219999999991E-4</v>
      </c>
      <c r="AA362" s="222">
        <v>9.8943325999999998E-3</v>
      </c>
      <c r="AB362" s="222">
        <v>9.8943325999999998E-3</v>
      </c>
      <c r="AC362" s="222">
        <v>0</v>
      </c>
      <c r="AD362" s="222">
        <v>0</v>
      </c>
      <c r="AE362" s="222">
        <v>0</v>
      </c>
      <c r="AF362" s="222">
        <v>0</v>
      </c>
      <c r="AG362" s="222">
        <v>0</v>
      </c>
      <c r="AH362" s="222">
        <v>0</v>
      </c>
      <c r="AI362" s="222">
        <v>8.3865934999999992E-3</v>
      </c>
      <c r="AJ362" s="222">
        <v>8.3865934999999992E-3</v>
      </c>
      <c r="AK362" s="222">
        <v>3.26427673E-2</v>
      </c>
      <c r="AL362" s="222">
        <v>3.26427673E-2</v>
      </c>
      <c r="AM362" s="222">
        <v>95</v>
      </c>
      <c r="AN362" s="222">
        <v>91</v>
      </c>
      <c r="AO362" s="222" t="s">
        <v>250</v>
      </c>
      <c r="AP362" s="96"/>
      <c r="AQ362" s="67"/>
      <c r="AR362" s="82"/>
      <c r="AS362" s="82"/>
      <c r="AT362" s="80"/>
      <c r="AU362" s="82"/>
      <c r="AV362" s="82"/>
      <c r="AW362" s="82"/>
      <c r="AX362" s="82"/>
      <c r="AY362" s="82"/>
      <c r="AZ362" s="82"/>
      <c r="BA362" s="82"/>
      <c r="BB362" s="82"/>
      <c r="BC362" s="82"/>
      <c r="BD362" s="82"/>
      <c r="BE362" s="82"/>
      <c r="BF362" s="82"/>
      <c r="BG362" s="82"/>
      <c r="BH362" s="82"/>
      <c r="BI362" s="82"/>
      <c r="BJ362" s="82"/>
      <c r="BK362" s="82"/>
      <c r="BL362" s="82"/>
      <c r="BM362" s="82"/>
      <c r="BN362" s="82"/>
      <c r="BO362" s="82"/>
      <c r="BP362" s="82"/>
      <c r="BQ362" s="82"/>
      <c r="BR362" s="82"/>
      <c r="BS362" s="82"/>
      <c r="BT362" s="82"/>
      <c r="BU362" s="82"/>
      <c r="BV362" s="82"/>
      <c r="BW362" s="82"/>
      <c r="BX362" s="80"/>
      <c r="BY362" s="80"/>
      <c r="BZ362" s="84"/>
      <c r="CA362" s="84"/>
      <c r="CD362" s="141"/>
    </row>
    <row r="363" spans="2:82" s="150" customFormat="1" ht="12.75" customHeight="1" x14ac:dyDescent="0.2">
      <c r="B363" s="217">
        <f t="shared" si="5"/>
        <v>42902</v>
      </c>
      <c r="C363" s="222">
        <v>0.214041014</v>
      </c>
      <c r="D363" s="222">
        <v>0.20786237660000001</v>
      </c>
      <c r="E363" s="222">
        <v>0</v>
      </c>
      <c r="F363" s="222">
        <v>0</v>
      </c>
      <c r="G363" s="222">
        <v>0</v>
      </c>
      <c r="H363" s="222">
        <v>0</v>
      </c>
      <c r="I363" s="222">
        <v>0.1587737467</v>
      </c>
      <c r="J363" s="222">
        <v>0.1587526531</v>
      </c>
      <c r="K363" s="222">
        <v>0.1192966197</v>
      </c>
      <c r="L363" s="222">
        <v>0.1192966197</v>
      </c>
      <c r="M363" s="222">
        <v>0.4521788162</v>
      </c>
      <c r="N363" s="222">
        <v>0.42765058630000002</v>
      </c>
      <c r="O363" s="222">
        <v>5.8416021999999996E-3</v>
      </c>
      <c r="P363" s="222">
        <v>5.8101560999999999E-3</v>
      </c>
      <c r="Q363" s="222">
        <v>0</v>
      </c>
      <c r="R363" s="222">
        <v>0</v>
      </c>
      <c r="S363" s="222">
        <v>0</v>
      </c>
      <c r="T363" s="222">
        <v>0</v>
      </c>
      <c r="U363" s="222">
        <v>6.5559004000000001E-3</v>
      </c>
      <c r="V363" s="222">
        <v>6.5516817E-3</v>
      </c>
      <c r="W363" s="222">
        <v>1.8439146000000001E-3</v>
      </c>
      <c r="X363" s="222">
        <v>1.8439146000000001E-3</v>
      </c>
      <c r="Y363" s="222">
        <v>9.2187507999999998E-3</v>
      </c>
      <c r="Z363" s="222">
        <v>9.1017769000000005E-3</v>
      </c>
      <c r="AA363" s="222">
        <v>1.6482523799999999E-2</v>
      </c>
      <c r="AB363" s="222">
        <v>1.6482523799999999E-2</v>
      </c>
      <c r="AC363" s="222">
        <v>0</v>
      </c>
      <c r="AD363" s="222">
        <v>0</v>
      </c>
      <c r="AE363" s="222">
        <v>0</v>
      </c>
      <c r="AF363" s="222">
        <v>0</v>
      </c>
      <c r="AG363" s="222">
        <v>2.742172E-2</v>
      </c>
      <c r="AH363" s="222">
        <v>2.742172E-2</v>
      </c>
      <c r="AI363" s="222">
        <v>0</v>
      </c>
      <c r="AJ363" s="222">
        <v>0</v>
      </c>
      <c r="AK363" s="222">
        <v>1.3104098200000001E-2</v>
      </c>
      <c r="AL363" s="222">
        <v>1.3104098200000001E-2</v>
      </c>
      <c r="AM363" s="222">
        <v>104</v>
      </c>
      <c r="AN363" s="222">
        <v>100</v>
      </c>
      <c r="AO363" s="222" t="s">
        <v>250</v>
      </c>
      <c r="AP363" s="96"/>
      <c r="AQ363" s="67"/>
      <c r="AR363" s="82"/>
      <c r="AS363" s="82"/>
      <c r="AT363" s="80"/>
      <c r="AU363" s="82"/>
      <c r="AV363" s="82"/>
      <c r="AW363" s="82"/>
      <c r="AX363" s="82"/>
      <c r="AY363" s="82"/>
      <c r="AZ363" s="82"/>
      <c r="BA363" s="82"/>
      <c r="BB363" s="82"/>
      <c r="BC363" s="82"/>
      <c r="BD363" s="82"/>
      <c r="BE363" s="82"/>
      <c r="BF363" s="82"/>
      <c r="BG363" s="82"/>
      <c r="BH363" s="82"/>
      <c r="BI363" s="82"/>
      <c r="BJ363" s="82"/>
      <c r="BK363" s="82"/>
      <c r="BL363" s="82"/>
      <c r="BM363" s="82"/>
      <c r="BN363" s="82"/>
      <c r="BO363" s="82"/>
      <c r="BP363" s="82"/>
      <c r="BQ363" s="82"/>
      <c r="BR363" s="82"/>
      <c r="BS363" s="82"/>
      <c r="BT363" s="82"/>
      <c r="BU363" s="82"/>
      <c r="BV363" s="82"/>
      <c r="BW363" s="82"/>
      <c r="BX363" s="80"/>
      <c r="BY363" s="80"/>
      <c r="BZ363" s="84"/>
      <c r="CA363" s="84"/>
      <c r="CD363" s="141"/>
    </row>
    <row r="364" spans="2:82" s="150" customFormat="1" ht="12.75" customHeight="1" x14ac:dyDescent="0.2">
      <c r="B364" s="217">
        <f t="shared" si="5"/>
        <v>42903</v>
      </c>
      <c r="C364" s="222">
        <v>0.1108549513</v>
      </c>
      <c r="D364" s="222">
        <v>0.1107636565</v>
      </c>
      <c r="E364" s="222">
        <v>0</v>
      </c>
      <c r="F364" s="222">
        <v>0</v>
      </c>
      <c r="G364" s="222">
        <v>0</v>
      </c>
      <c r="H364" s="222">
        <v>0</v>
      </c>
      <c r="I364" s="222">
        <v>0.1014392922</v>
      </c>
      <c r="J364" s="222">
        <v>0.1012494495</v>
      </c>
      <c r="K364" s="222">
        <v>3.8948089999999999E-3</v>
      </c>
      <c r="L364" s="222">
        <v>3.8948089999999999E-3</v>
      </c>
      <c r="M364" s="222">
        <v>0.2437137285</v>
      </c>
      <c r="N364" s="222">
        <v>0.2437137285</v>
      </c>
      <c r="O364" s="222">
        <v>1.1850579000000001E-3</v>
      </c>
      <c r="P364" s="222">
        <v>1.1830291E-3</v>
      </c>
      <c r="Q364" s="222">
        <v>0</v>
      </c>
      <c r="R364" s="222">
        <v>0</v>
      </c>
      <c r="S364" s="222">
        <v>0</v>
      </c>
      <c r="T364" s="222">
        <v>0</v>
      </c>
      <c r="U364" s="222">
        <v>6.1013310000000004E-4</v>
      </c>
      <c r="V364" s="222">
        <v>6.0591439999999996E-4</v>
      </c>
      <c r="W364" s="222">
        <v>7.3201200000000007E-5</v>
      </c>
      <c r="X364" s="222">
        <v>7.3201200000000007E-5</v>
      </c>
      <c r="Y364" s="222">
        <v>3.4870313999999999E-3</v>
      </c>
      <c r="Z364" s="222">
        <v>3.4870313999999999E-3</v>
      </c>
      <c r="AA364" s="222">
        <v>4.6382853999999999E-3</v>
      </c>
      <c r="AB364" s="222">
        <v>4.6382853999999999E-3</v>
      </c>
      <c r="AC364" s="222">
        <v>0</v>
      </c>
      <c r="AD364" s="222">
        <v>0</v>
      </c>
      <c r="AE364" s="222">
        <v>0</v>
      </c>
      <c r="AF364" s="222">
        <v>0</v>
      </c>
      <c r="AG364" s="222">
        <v>6.5917600000000001E-5</v>
      </c>
      <c r="AH364" s="222">
        <v>6.5917600000000001E-5</v>
      </c>
      <c r="AI364" s="222">
        <v>1.11076614E-2</v>
      </c>
      <c r="AJ364" s="222">
        <v>1.11076614E-2</v>
      </c>
      <c r="AK364" s="222">
        <v>9.4426145E-3</v>
      </c>
      <c r="AL364" s="222">
        <v>9.4426145E-3</v>
      </c>
      <c r="AM364" s="222">
        <v>57</v>
      </c>
      <c r="AN364" s="222">
        <v>55</v>
      </c>
      <c r="AO364" s="222" t="s">
        <v>250</v>
      </c>
      <c r="AP364" s="96"/>
      <c r="AQ364" s="67"/>
      <c r="AR364" s="82"/>
      <c r="AS364" s="82"/>
      <c r="AT364" s="80"/>
      <c r="AU364" s="82"/>
      <c r="AV364" s="82"/>
      <c r="AW364" s="82"/>
      <c r="AX364" s="82"/>
      <c r="AY364" s="82"/>
      <c r="AZ364" s="82"/>
      <c r="BA364" s="82"/>
      <c r="BB364" s="82"/>
      <c r="BC364" s="82"/>
      <c r="BD364" s="82"/>
      <c r="BE364" s="82"/>
      <c r="BF364" s="82"/>
      <c r="BG364" s="82"/>
      <c r="BH364" s="82"/>
      <c r="BI364" s="82"/>
      <c r="BJ364" s="82"/>
      <c r="BK364" s="82"/>
      <c r="BL364" s="82"/>
      <c r="BM364" s="82"/>
      <c r="BN364" s="82"/>
      <c r="BO364" s="82"/>
      <c r="BP364" s="82"/>
      <c r="BQ364" s="82"/>
      <c r="BR364" s="82"/>
      <c r="BS364" s="82"/>
      <c r="BT364" s="82"/>
      <c r="BU364" s="82"/>
      <c r="BV364" s="82"/>
      <c r="BW364" s="82"/>
      <c r="BX364" s="80"/>
      <c r="BY364" s="80"/>
      <c r="BZ364" s="84"/>
      <c r="CA364" s="84"/>
      <c r="CD364" s="141"/>
    </row>
    <row r="365" spans="2:82" s="150" customFormat="1" ht="12.75" customHeight="1" x14ac:dyDescent="0.2">
      <c r="B365" s="217">
        <f t="shared" si="5"/>
        <v>42904</v>
      </c>
      <c r="C365" s="222">
        <v>4.0877196599999999E-2</v>
      </c>
      <c r="D365" s="222">
        <v>4.0856908800000001E-2</v>
      </c>
      <c r="E365" s="222">
        <v>0</v>
      </c>
      <c r="F365" s="222">
        <v>0</v>
      </c>
      <c r="G365" s="222">
        <v>0</v>
      </c>
      <c r="H365" s="222">
        <v>0</v>
      </c>
      <c r="I365" s="222">
        <v>1.5946777000000001E-3</v>
      </c>
      <c r="J365" s="222">
        <v>1.5524904E-3</v>
      </c>
      <c r="K365" s="222">
        <v>1.0115643400000001E-2</v>
      </c>
      <c r="L365" s="222">
        <v>1.0115643400000001E-2</v>
      </c>
      <c r="M365" s="222">
        <v>0.15141130920000001</v>
      </c>
      <c r="N365" s="222">
        <v>0.15141130920000001</v>
      </c>
      <c r="O365" s="222">
        <v>5.0896890000000003E-4</v>
      </c>
      <c r="P365" s="222">
        <v>5.0694010000000003E-4</v>
      </c>
      <c r="Q365" s="222">
        <v>0</v>
      </c>
      <c r="R365" s="222">
        <v>0</v>
      </c>
      <c r="S365" s="222">
        <v>0</v>
      </c>
      <c r="T365" s="222">
        <v>0</v>
      </c>
      <c r="U365" s="222">
        <v>2.1093500000000001E-5</v>
      </c>
      <c r="V365" s="222">
        <v>1.68748E-5</v>
      </c>
      <c r="W365" s="222">
        <v>1.047535E-4</v>
      </c>
      <c r="X365" s="222">
        <v>1.047535E-4</v>
      </c>
      <c r="Y365" s="222">
        <v>1.8998169E-3</v>
      </c>
      <c r="Z365" s="222">
        <v>1.8998169E-3</v>
      </c>
      <c r="AA365" s="222">
        <v>5.4979785000000003E-3</v>
      </c>
      <c r="AB365" s="222">
        <v>5.4979785000000003E-3</v>
      </c>
      <c r="AC365" s="222">
        <v>0</v>
      </c>
      <c r="AD365" s="222">
        <v>0</v>
      </c>
      <c r="AE365" s="222">
        <v>0</v>
      </c>
      <c r="AF365" s="222">
        <v>0</v>
      </c>
      <c r="AG365" s="222">
        <v>6.9345310000000005E-4</v>
      </c>
      <c r="AH365" s="222">
        <v>6.9345310000000005E-4</v>
      </c>
      <c r="AI365" s="222">
        <v>8.6125079E-3</v>
      </c>
      <c r="AJ365" s="222">
        <v>8.6125079E-3</v>
      </c>
      <c r="AK365" s="222">
        <v>1.3654682099999999E-2</v>
      </c>
      <c r="AL365" s="222">
        <v>1.3654682099999999E-2</v>
      </c>
      <c r="AM365" s="222">
        <v>45</v>
      </c>
      <c r="AN365" s="222">
        <v>45</v>
      </c>
      <c r="AO365" s="222" t="s">
        <v>250</v>
      </c>
      <c r="AP365" s="96"/>
      <c r="AQ365" s="67"/>
      <c r="AR365" s="82"/>
      <c r="AS365" s="82"/>
      <c r="AT365" s="80"/>
      <c r="AU365" s="82"/>
      <c r="AV365" s="82"/>
      <c r="AW365" s="82"/>
      <c r="AX365" s="82"/>
      <c r="AY365" s="82"/>
      <c r="AZ365" s="82"/>
      <c r="BA365" s="82"/>
      <c r="BB365" s="82"/>
      <c r="BC365" s="82"/>
      <c r="BD365" s="82"/>
      <c r="BE365" s="82"/>
      <c r="BF365" s="82"/>
      <c r="BG365" s="82"/>
      <c r="BH365" s="82"/>
      <c r="BI365" s="82"/>
      <c r="BJ365" s="82"/>
      <c r="BK365" s="82"/>
      <c r="BL365" s="82"/>
      <c r="BM365" s="82"/>
      <c r="BN365" s="82"/>
      <c r="BO365" s="82"/>
      <c r="BP365" s="82"/>
      <c r="BQ365" s="82"/>
      <c r="BR365" s="82"/>
      <c r="BS365" s="82"/>
      <c r="BT365" s="82"/>
      <c r="BU365" s="82"/>
      <c r="BV365" s="82"/>
      <c r="BW365" s="82"/>
      <c r="BX365" s="80"/>
      <c r="BY365" s="80"/>
      <c r="BZ365" s="84"/>
      <c r="CA365" s="84"/>
      <c r="CD365" s="141"/>
    </row>
    <row r="366" spans="2:82" s="150" customFormat="1" ht="12.75" customHeight="1" x14ac:dyDescent="0.2">
      <c r="B366" s="217">
        <f t="shared" si="5"/>
        <v>42905</v>
      </c>
      <c r="C366" s="222">
        <v>0.16692502249999999</v>
      </c>
      <c r="D366" s="222">
        <v>0.16683169880000001</v>
      </c>
      <c r="E366" s="222">
        <v>0</v>
      </c>
      <c r="F366" s="222">
        <v>0</v>
      </c>
      <c r="G366" s="222">
        <v>0</v>
      </c>
      <c r="H366" s="222">
        <v>0</v>
      </c>
      <c r="I366" s="222">
        <v>8.98720514E-2</v>
      </c>
      <c r="J366" s="222">
        <v>8.9842520199999998E-2</v>
      </c>
      <c r="K366" s="222">
        <v>0.53394903370000002</v>
      </c>
      <c r="L366" s="222">
        <v>0.53394903370000002</v>
      </c>
      <c r="M366" s="222">
        <v>6.5281475300000003E-2</v>
      </c>
      <c r="N366" s="222">
        <v>6.4966855899999995E-2</v>
      </c>
      <c r="O366" s="222">
        <v>4.0337109000000001E-3</v>
      </c>
      <c r="P366" s="222">
        <v>4.0296532999999999E-3</v>
      </c>
      <c r="Q366" s="222">
        <v>0</v>
      </c>
      <c r="R366" s="222">
        <v>0</v>
      </c>
      <c r="S366" s="222">
        <v>0</v>
      </c>
      <c r="T366" s="222">
        <v>0</v>
      </c>
      <c r="U366" s="222">
        <v>4.2719873999999998E-3</v>
      </c>
      <c r="V366" s="222">
        <v>4.2677686999999997E-3</v>
      </c>
      <c r="W366" s="222">
        <v>8.4194079000000002E-3</v>
      </c>
      <c r="X366" s="222">
        <v>8.4194079000000002E-3</v>
      </c>
      <c r="Y366" s="222">
        <v>1.1435204E-3</v>
      </c>
      <c r="Z366" s="222">
        <v>1.1354532000000001E-3</v>
      </c>
      <c r="AA366" s="222">
        <v>3.7664195000000002E-3</v>
      </c>
      <c r="AB366" s="222">
        <v>3.7664195000000002E-3</v>
      </c>
      <c r="AC366" s="222">
        <v>0</v>
      </c>
      <c r="AD366" s="222">
        <v>0</v>
      </c>
      <c r="AE366" s="222">
        <v>0</v>
      </c>
      <c r="AF366" s="222">
        <v>0</v>
      </c>
      <c r="AG366" s="222">
        <v>0</v>
      </c>
      <c r="AH366" s="222">
        <v>0</v>
      </c>
      <c r="AI366" s="222">
        <v>1.12023183E-2</v>
      </c>
      <c r="AJ366" s="222">
        <v>1.12023183E-2</v>
      </c>
      <c r="AK366" s="222">
        <v>6.0261708999999998E-3</v>
      </c>
      <c r="AL366" s="222">
        <v>6.0261708999999998E-3</v>
      </c>
      <c r="AM366" s="222">
        <v>127</v>
      </c>
      <c r="AN366" s="222">
        <v>114</v>
      </c>
      <c r="AO366" s="222" t="s">
        <v>250</v>
      </c>
      <c r="AP366" s="96"/>
      <c r="AQ366" s="67"/>
      <c r="AR366" s="82"/>
      <c r="AS366" s="82"/>
      <c r="AT366" s="80"/>
      <c r="AU366" s="82"/>
      <c r="AV366" s="82"/>
      <c r="AW366" s="82"/>
      <c r="AX366" s="82"/>
      <c r="AY366" s="82"/>
      <c r="AZ366" s="82"/>
      <c r="BA366" s="82"/>
      <c r="BB366" s="82"/>
      <c r="BC366" s="82"/>
      <c r="BD366" s="82"/>
      <c r="BE366" s="82"/>
      <c r="BF366" s="82"/>
      <c r="BG366" s="82"/>
      <c r="BH366" s="82"/>
      <c r="BI366" s="82"/>
      <c r="BJ366" s="82"/>
      <c r="BK366" s="82"/>
      <c r="BL366" s="82"/>
      <c r="BM366" s="82"/>
      <c r="BN366" s="82"/>
      <c r="BO366" s="82"/>
      <c r="BP366" s="82"/>
      <c r="BQ366" s="82"/>
      <c r="BR366" s="82"/>
      <c r="BS366" s="82"/>
      <c r="BT366" s="82"/>
      <c r="BU366" s="82"/>
      <c r="BV366" s="82"/>
      <c r="BW366" s="82"/>
      <c r="BX366" s="80"/>
      <c r="BY366" s="80"/>
      <c r="BZ366" s="84"/>
      <c r="CA366" s="84"/>
      <c r="CD366" s="141"/>
    </row>
    <row r="367" spans="2:82" s="150" customFormat="1" ht="12.75" customHeight="1" x14ac:dyDescent="0.2">
      <c r="B367" s="217">
        <f t="shared" si="5"/>
        <v>42906</v>
      </c>
      <c r="C367" s="222">
        <v>1.9609626629000001</v>
      </c>
      <c r="D367" s="222">
        <v>0.37285820159999999</v>
      </c>
      <c r="E367" s="222">
        <v>0</v>
      </c>
      <c r="F367" s="222">
        <v>0</v>
      </c>
      <c r="G367" s="222">
        <v>4.1161454999999996E-3</v>
      </c>
      <c r="H367" s="222">
        <v>4.1161454999999996E-3</v>
      </c>
      <c r="I367" s="222">
        <v>0.23066579970000001</v>
      </c>
      <c r="J367" s="222">
        <v>0.23062361240000001</v>
      </c>
      <c r="K367" s="222">
        <v>2.8066992675</v>
      </c>
      <c r="L367" s="222">
        <v>0.84167919930000001</v>
      </c>
      <c r="M367" s="222">
        <v>5.1133494846999996</v>
      </c>
      <c r="N367" s="222">
        <v>0.3685621905</v>
      </c>
      <c r="O367" s="222">
        <v>2.99117424E-2</v>
      </c>
      <c r="P367" s="222">
        <v>4.0722576000000003E-3</v>
      </c>
      <c r="Q367" s="222">
        <v>0</v>
      </c>
      <c r="R367" s="222">
        <v>0</v>
      </c>
      <c r="S367" s="222">
        <v>5.8801899999999997E-5</v>
      </c>
      <c r="T367" s="222">
        <v>5.8801899999999997E-5</v>
      </c>
      <c r="U367" s="222">
        <v>2.5744775000000001E-3</v>
      </c>
      <c r="V367" s="222">
        <v>2.5702588E-3</v>
      </c>
      <c r="W367" s="222">
        <v>4.6988903800000002E-2</v>
      </c>
      <c r="X367" s="222">
        <v>8.8283253999999999E-3</v>
      </c>
      <c r="Y367" s="222">
        <v>7.6465614299999998E-2</v>
      </c>
      <c r="Z367" s="222">
        <v>4.2161011000000003E-3</v>
      </c>
      <c r="AA367" s="222">
        <v>4.1053263100000001E-2</v>
      </c>
      <c r="AB367" s="222">
        <v>4.1053263100000001E-2</v>
      </c>
      <c r="AC367" s="222">
        <v>0</v>
      </c>
      <c r="AD367" s="222">
        <v>0</v>
      </c>
      <c r="AE367" s="222">
        <v>0</v>
      </c>
      <c r="AF367" s="222">
        <v>0</v>
      </c>
      <c r="AG367" s="222">
        <v>5.7493327499999997E-2</v>
      </c>
      <c r="AH367" s="222">
        <v>5.7493327499999997E-2</v>
      </c>
      <c r="AI367" s="222">
        <v>2.0790422199999999E-2</v>
      </c>
      <c r="AJ367" s="222">
        <v>2.0790422199999999E-2</v>
      </c>
      <c r="AK367" s="222">
        <v>3.66914749E-2</v>
      </c>
      <c r="AL367" s="222">
        <v>3.66914749E-2</v>
      </c>
      <c r="AM367" s="222">
        <v>329</v>
      </c>
      <c r="AN367" s="222">
        <v>124</v>
      </c>
      <c r="AO367" s="222" t="s">
        <v>250</v>
      </c>
      <c r="AP367" s="96"/>
      <c r="AQ367" s="67"/>
      <c r="AR367" s="82"/>
      <c r="AS367" s="82"/>
      <c r="AT367" s="80"/>
      <c r="AU367" s="82"/>
      <c r="AV367" s="82"/>
      <c r="AW367" s="82"/>
      <c r="AX367" s="82"/>
      <c r="AY367" s="82"/>
      <c r="AZ367" s="82"/>
      <c r="BA367" s="82"/>
      <c r="BB367" s="82"/>
      <c r="BC367" s="82"/>
      <c r="BD367" s="82"/>
      <c r="BE367" s="82"/>
      <c r="BF367" s="82"/>
      <c r="BG367" s="82"/>
      <c r="BH367" s="82"/>
      <c r="BI367" s="82"/>
      <c r="BJ367" s="82"/>
      <c r="BK367" s="82"/>
      <c r="BL367" s="82"/>
      <c r="BM367" s="82"/>
      <c r="BN367" s="82"/>
      <c r="BO367" s="82"/>
      <c r="BP367" s="82"/>
      <c r="BQ367" s="82"/>
      <c r="BR367" s="82"/>
      <c r="BS367" s="82"/>
      <c r="BT367" s="82"/>
      <c r="BU367" s="82"/>
      <c r="BV367" s="82"/>
      <c r="BW367" s="82"/>
      <c r="BX367" s="80"/>
      <c r="BY367" s="80"/>
      <c r="BZ367" s="84"/>
      <c r="CA367" s="84"/>
      <c r="CD367" s="141"/>
    </row>
    <row r="368" spans="2:82" s="150" customFormat="1" ht="12.75" customHeight="1" x14ac:dyDescent="0.2">
      <c r="B368" s="217">
        <f t="shared" si="5"/>
        <v>42907</v>
      </c>
      <c r="C368" s="222">
        <v>3.4837239333999999</v>
      </c>
      <c r="D368" s="222">
        <v>3.4836199584999998</v>
      </c>
      <c r="E368" s="222">
        <v>0</v>
      </c>
      <c r="F368" s="222">
        <v>0</v>
      </c>
      <c r="G368" s="222">
        <v>0</v>
      </c>
      <c r="H368" s="222">
        <v>0</v>
      </c>
      <c r="I368" s="222">
        <v>4.2317988399999999E-2</v>
      </c>
      <c r="J368" s="222">
        <v>4.22336138E-2</v>
      </c>
      <c r="K368" s="222">
        <v>3.364737E-3</v>
      </c>
      <c r="L368" s="222">
        <v>3.0492137000000001E-3</v>
      </c>
      <c r="M368" s="222">
        <v>13.7689750677</v>
      </c>
      <c r="N368" s="222">
        <v>13.7689750677</v>
      </c>
      <c r="O368" s="222">
        <v>8.5791830000000004E-4</v>
      </c>
      <c r="P368" s="222">
        <v>8.4752079999999999E-4</v>
      </c>
      <c r="Q368" s="222">
        <v>0</v>
      </c>
      <c r="R368" s="222">
        <v>0</v>
      </c>
      <c r="S368" s="222">
        <v>0</v>
      </c>
      <c r="T368" s="222">
        <v>0</v>
      </c>
      <c r="U368" s="222">
        <v>4.1976300000000003E-4</v>
      </c>
      <c r="V368" s="222">
        <v>4.1132560000000002E-4</v>
      </c>
      <c r="W368" s="222">
        <v>6.1842399999999996E-5</v>
      </c>
      <c r="X368" s="222">
        <v>3.02901E-5</v>
      </c>
      <c r="Y368" s="222">
        <v>2.5593075E-3</v>
      </c>
      <c r="Z368" s="222">
        <v>2.5593075E-3</v>
      </c>
      <c r="AA368" s="222">
        <v>4.1026382600000001E-2</v>
      </c>
      <c r="AB368" s="222">
        <v>4.1026382600000001E-2</v>
      </c>
      <c r="AC368" s="222">
        <v>0</v>
      </c>
      <c r="AD368" s="222">
        <v>0</v>
      </c>
      <c r="AE368" s="222">
        <v>0</v>
      </c>
      <c r="AF368" s="222">
        <v>0</v>
      </c>
      <c r="AG368" s="222">
        <v>7.8935003500000003E-2</v>
      </c>
      <c r="AH368" s="222">
        <v>7.8935003500000003E-2</v>
      </c>
      <c r="AI368" s="222">
        <v>1.10268876E-2</v>
      </c>
      <c r="AJ368" s="222">
        <v>1.10268876E-2</v>
      </c>
      <c r="AK368" s="222">
        <v>3.3841750000000001E-3</v>
      </c>
      <c r="AL368" s="222">
        <v>3.3841750000000001E-3</v>
      </c>
      <c r="AM368" s="222">
        <v>121</v>
      </c>
      <c r="AN368" s="222">
        <v>99</v>
      </c>
      <c r="AO368" s="222" t="s">
        <v>250</v>
      </c>
      <c r="AP368" s="96"/>
      <c r="AQ368" s="67"/>
      <c r="AR368" s="82"/>
      <c r="AS368" s="82"/>
      <c r="AT368" s="80"/>
      <c r="AU368" s="82"/>
      <c r="AV368" s="82"/>
      <c r="AW368" s="82"/>
      <c r="AX368" s="82"/>
      <c r="AY368" s="82"/>
      <c r="AZ368" s="82"/>
      <c r="BA368" s="82"/>
      <c r="BB368" s="82"/>
      <c r="BC368" s="82"/>
      <c r="BD368" s="82"/>
      <c r="BE368" s="82"/>
      <c r="BF368" s="82"/>
      <c r="BG368" s="82"/>
      <c r="BH368" s="82"/>
      <c r="BI368" s="82"/>
      <c r="BJ368" s="82"/>
      <c r="BK368" s="82"/>
      <c r="BL368" s="82"/>
      <c r="BM368" s="82"/>
      <c r="BN368" s="82"/>
      <c r="BO368" s="82"/>
      <c r="BP368" s="82"/>
      <c r="BQ368" s="82"/>
      <c r="BR368" s="82"/>
      <c r="BS368" s="82"/>
      <c r="BT368" s="82"/>
      <c r="BU368" s="82"/>
      <c r="BV368" s="82"/>
      <c r="BW368" s="82"/>
      <c r="BX368" s="80"/>
      <c r="BY368" s="80"/>
      <c r="BZ368" s="84"/>
      <c r="CA368" s="84"/>
      <c r="CD368" s="141"/>
    </row>
    <row r="369" spans="2:82" s="150" customFormat="1" ht="12.75" customHeight="1" x14ac:dyDescent="0.2">
      <c r="B369" s="217">
        <f t="shared" si="5"/>
        <v>42908</v>
      </c>
      <c r="C369" s="222">
        <v>1.3403609811999999</v>
      </c>
      <c r="D369" s="222">
        <v>1.3391782056999999</v>
      </c>
      <c r="E369" s="222">
        <v>0</v>
      </c>
      <c r="F369" s="222">
        <v>0</v>
      </c>
      <c r="G369" s="222">
        <v>0</v>
      </c>
      <c r="H369" s="222">
        <v>0</v>
      </c>
      <c r="I369" s="222">
        <v>0.4599085155</v>
      </c>
      <c r="J369" s="222">
        <v>0.45855852400000002</v>
      </c>
      <c r="K369" s="222">
        <v>2.50550483E-2</v>
      </c>
      <c r="L369" s="222">
        <v>2.49540808E-2</v>
      </c>
      <c r="M369" s="222">
        <v>4.4303066597000003</v>
      </c>
      <c r="N369" s="222">
        <v>4.4282656657999997</v>
      </c>
      <c r="O369" s="222">
        <v>3.2364024999999999E-3</v>
      </c>
      <c r="P369" s="222">
        <v>3.2242297000000001E-3</v>
      </c>
      <c r="Q369" s="222">
        <v>0</v>
      </c>
      <c r="R369" s="222">
        <v>0</v>
      </c>
      <c r="S369" s="222">
        <v>0</v>
      </c>
      <c r="T369" s="222">
        <v>0</v>
      </c>
      <c r="U369" s="222">
        <v>6.1851798999999997E-3</v>
      </c>
      <c r="V369" s="222">
        <v>6.1725238000000003E-3</v>
      </c>
      <c r="W369" s="222">
        <v>2.7387359999999999E-4</v>
      </c>
      <c r="X369" s="222">
        <v>2.637769E-4</v>
      </c>
      <c r="Y369" s="222">
        <v>8.2285069999999999E-4</v>
      </c>
      <c r="Z369" s="222">
        <v>8.0671629999999996E-4</v>
      </c>
      <c r="AA369" s="222">
        <v>6.03628846E-2</v>
      </c>
      <c r="AB369" s="222">
        <v>6.03628846E-2</v>
      </c>
      <c r="AC369" s="222">
        <v>0</v>
      </c>
      <c r="AD369" s="222">
        <v>0</v>
      </c>
      <c r="AE369" s="222">
        <v>0</v>
      </c>
      <c r="AF369" s="222">
        <v>0</v>
      </c>
      <c r="AG369" s="222">
        <v>7.7701026199999995E-2</v>
      </c>
      <c r="AH369" s="222">
        <v>7.7701026199999995E-2</v>
      </c>
      <c r="AI369" s="222">
        <v>2.4955321999999999E-2</v>
      </c>
      <c r="AJ369" s="222">
        <v>2.4955321999999999E-2</v>
      </c>
      <c r="AK369" s="222">
        <v>7.1504309200000005E-2</v>
      </c>
      <c r="AL369" s="222">
        <v>7.1504309200000005E-2</v>
      </c>
      <c r="AM369" s="222">
        <v>136</v>
      </c>
      <c r="AN369" s="222">
        <v>121</v>
      </c>
      <c r="AO369" s="222" t="s">
        <v>250</v>
      </c>
      <c r="AP369" s="96"/>
      <c r="AQ369" s="67"/>
      <c r="AR369" s="82"/>
      <c r="AS369" s="82"/>
      <c r="AT369" s="80"/>
      <c r="AU369" s="82"/>
      <c r="AV369" s="82"/>
      <c r="AW369" s="82"/>
      <c r="AX369" s="82"/>
      <c r="AY369" s="82"/>
      <c r="AZ369" s="82"/>
      <c r="BA369" s="82"/>
      <c r="BB369" s="82"/>
      <c r="BC369" s="82"/>
      <c r="BD369" s="82"/>
      <c r="BE369" s="82"/>
      <c r="BF369" s="82"/>
      <c r="BG369" s="82"/>
      <c r="BH369" s="82"/>
      <c r="BI369" s="82"/>
      <c r="BJ369" s="82"/>
      <c r="BK369" s="82"/>
      <c r="BL369" s="82"/>
      <c r="BM369" s="82"/>
      <c r="BN369" s="82"/>
      <c r="BO369" s="82"/>
      <c r="BP369" s="82"/>
      <c r="BQ369" s="82"/>
      <c r="BR369" s="82"/>
      <c r="BS369" s="82"/>
      <c r="BT369" s="82"/>
      <c r="BU369" s="82"/>
      <c r="BV369" s="82"/>
      <c r="BW369" s="82"/>
      <c r="BX369" s="80"/>
      <c r="BY369" s="80"/>
      <c r="BZ369" s="84"/>
      <c r="CA369" s="84"/>
      <c r="CD369" s="141"/>
    </row>
    <row r="370" spans="2:82" s="150" customFormat="1" ht="12.75" customHeight="1" x14ac:dyDescent="0.2">
      <c r="B370" s="217">
        <f t="shared" si="5"/>
        <v>42909</v>
      </c>
      <c r="C370" s="222">
        <v>0.77448234979999997</v>
      </c>
      <c r="D370" s="222">
        <v>0.77432004769999996</v>
      </c>
      <c r="E370" s="222">
        <v>0</v>
      </c>
      <c r="F370" s="222">
        <v>0</v>
      </c>
      <c r="G370" s="222">
        <v>0</v>
      </c>
      <c r="H370" s="222">
        <v>0</v>
      </c>
      <c r="I370" s="222">
        <v>5.1468468999999999E-3</v>
      </c>
      <c r="J370" s="222">
        <v>4.851536E-3</v>
      </c>
      <c r="K370" s="222">
        <v>2.0053365600000001E-2</v>
      </c>
      <c r="L370" s="222">
        <v>1.9952398100000001E-2</v>
      </c>
      <c r="M370" s="222">
        <v>3.0537662042</v>
      </c>
      <c r="N370" s="222">
        <v>3.0537662042</v>
      </c>
      <c r="O370" s="222">
        <v>1.8865065899999998E-2</v>
      </c>
      <c r="P370" s="222">
        <v>1.8858979500000001E-2</v>
      </c>
      <c r="Q370" s="222">
        <v>0</v>
      </c>
      <c r="R370" s="222">
        <v>0</v>
      </c>
      <c r="S370" s="222">
        <v>0</v>
      </c>
      <c r="T370" s="222">
        <v>0</v>
      </c>
      <c r="U370" s="222">
        <v>1.4343649999999999E-4</v>
      </c>
      <c r="V370" s="222">
        <v>1.3499909999999999E-4</v>
      </c>
      <c r="W370" s="222">
        <v>3.7484079999999998E-4</v>
      </c>
      <c r="X370" s="222">
        <v>3.647441E-4</v>
      </c>
      <c r="Y370" s="222">
        <v>7.4440756400000002E-2</v>
      </c>
      <c r="Z370" s="222">
        <v>7.4440756400000002E-2</v>
      </c>
      <c r="AA370" s="222">
        <v>8.0656460200000002E-2</v>
      </c>
      <c r="AB370" s="222">
        <v>8.0656460200000002E-2</v>
      </c>
      <c r="AC370" s="222">
        <v>0</v>
      </c>
      <c r="AD370" s="222">
        <v>0</v>
      </c>
      <c r="AE370" s="222">
        <v>0</v>
      </c>
      <c r="AF370" s="222">
        <v>0</v>
      </c>
      <c r="AG370" s="222">
        <v>0.12698787719999999</v>
      </c>
      <c r="AH370" s="222">
        <v>0.12698787719999999</v>
      </c>
      <c r="AI370" s="222">
        <v>4.2759636E-3</v>
      </c>
      <c r="AJ370" s="222">
        <v>4.2759636E-3</v>
      </c>
      <c r="AK370" s="222">
        <v>7.4474033699999997E-2</v>
      </c>
      <c r="AL370" s="222">
        <v>7.4474033699999997E-2</v>
      </c>
      <c r="AM370" s="222">
        <v>165</v>
      </c>
      <c r="AN370" s="222">
        <v>144</v>
      </c>
      <c r="AO370" s="222" t="s">
        <v>250</v>
      </c>
      <c r="AP370" s="96"/>
      <c r="AQ370" s="67"/>
      <c r="AR370" s="82"/>
      <c r="AS370" s="82"/>
      <c r="AT370" s="80"/>
      <c r="AU370" s="82"/>
      <c r="AV370" s="82"/>
      <c r="AW370" s="82"/>
      <c r="AX370" s="82"/>
      <c r="AY370" s="82"/>
      <c r="AZ370" s="82"/>
      <c r="BA370" s="82"/>
      <c r="BB370" s="82"/>
      <c r="BC370" s="82"/>
      <c r="BD370" s="82"/>
      <c r="BE370" s="82"/>
      <c r="BF370" s="82"/>
      <c r="BG370" s="82"/>
      <c r="BH370" s="82"/>
      <c r="BI370" s="82"/>
      <c r="BJ370" s="82"/>
      <c r="BK370" s="82"/>
      <c r="BL370" s="82"/>
      <c r="BM370" s="82"/>
      <c r="BN370" s="82"/>
      <c r="BO370" s="82"/>
      <c r="BP370" s="82"/>
      <c r="BQ370" s="82"/>
      <c r="BR370" s="82"/>
      <c r="BS370" s="82"/>
      <c r="BT370" s="82"/>
      <c r="BU370" s="82"/>
      <c r="BV370" s="82"/>
      <c r="BW370" s="82"/>
      <c r="BX370" s="80"/>
      <c r="BY370" s="80"/>
      <c r="BZ370" s="84"/>
      <c r="CA370" s="84"/>
      <c r="CD370" s="141"/>
    </row>
    <row r="371" spans="2:82" s="150" customFormat="1" ht="12.75" customHeight="1" x14ac:dyDescent="0.2">
      <c r="B371" s="217">
        <f t="shared" si="5"/>
        <v>42910</v>
      </c>
      <c r="C371" s="222">
        <v>0.64776496750000001</v>
      </c>
      <c r="D371" s="222">
        <v>0.64748093949999996</v>
      </c>
      <c r="E371" s="222">
        <v>0</v>
      </c>
      <c r="F371" s="222">
        <v>0</v>
      </c>
      <c r="G371" s="222">
        <v>5.0569526000000002E-3</v>
      </c>
      <c r="H371" s="222">
        <v>5.0569526000000002E-3</v>
      </c>
      <c r="I371" s="222">
        <v>2.6782576999999998E-2</v>
      </c>
      <c r="J371" s="222">
        <v>2.6782576999999998E-2</v>
      </c>
      <c r="K371" s="222">
        <v>1.6200003005000001</v>
      </c>
      <c r="L371" s="222">
        <v>1.6200003005000001</v>
      </c>
      <c r="M371" s="222">
        <v>1.2294860859000001</v>
      </c>
      <c r="N371" s="222">
        <v>1.2283566847</v>
      </c>
      <c r="O371" s="222">
        <v>3.4369972999999999E-3</v>
      </c>
      <c r="P371" s="222">
        <v>3.4349684999999998E-3</v>
      </c>
      <c r="Q371" s="222">
        <v>0</v>
      </c>
      <c r="R371" s="222">
        <v>0</v>
      </c>
      <c r="S371" s="222">
        <v>5.8801899999999997E-5</v>
      </c>
      <c r="T371" s="222">
        <v>5.8801899999999997E-5</v>
      </c>
      <c r="U371" s="222">
        <v>3.6281030000000003E-4</v>
      </c>
      <c r="V371" s="222">
        <v>3.6281030000000003E-4</v>
      </c>
      <c r="W371" s="222">
        <v>9.4126734E-3</v>
      </c>
      <c r="X371" s="222">
        <v>9.4126734E-3</v>
      </c>
      <c r="Y371" s="222">
        <v>5.4443267999999996E-3</v>
      </c>
      <c r="Z371" s="222">
        <v>5.4362595999999999E-3</v>
      </c>
      <c r="AA371" s="222">
        <v>6.3383983E-3</v>
      </c>
      <c r="AB371" s="222">
        <v>6.3383983E-3</v>
      </c>
      <c r="AC371" s="222">
        <v>0</v>
      </c>
      <c r="AD371" s="222">
        <v>0</v>
      </c>
      <c r="AE371" s="222">
        <v>0</v>
      </c>
      <c r="AF371" s="222">
        <v>0</v>
      </c>
      <c r="AG371" s="222">
        <v>0</v>
      </c>
      <c r="AH371" s="222">
        <v>0</v>
      </c>
      <c r="AI371" s="222">
        <v>6.0757051999999999E-3</v>
      </c>
      <c r="AJ371" s="222">
        <v>6.0757051999999999E-3</v>
      </c>
      <c r="AK371" s="222">
        <v>2.0349419099999998E-2</v>
      </c>
      <c r="AL371" s="222">
        <v>2.0349419099999998E-2</v>
      </c>
      <c r="AM371" s="222">
        <v>82</v>
      </c>
      <c r="AN371" s="222">
        <v>71</v>
      </c>
      <c r="AO371" s="222" t="s">
        <v>250</v>
      </c>
      <c r="AP371" s="96"/>
      <c r="AQ371" s="67"/>
      <c r="AR371" s="82"/>
      <c r="AS371" s="82"/>
      <c r="AT371" s="80"/>
      <c r="AU371" s="82"/>
      <c r="AV371" s="82"/>
      <c r="AW371" s="82"/>
      <c r="AX371" s="82"/>
      <c r="AY371" s="82"/>
      <c r="AZ371" s="82"/>
      <c r="BA371" s="82"/>
      <c r="BB371" s="82"/>
      <c r="BC371" s="82"/>
      <c r="BD371" s="82"/>
      <c r="BE371" s="82"/>
      <c r="BF371" s="82"/>
      <c r="BG371" s="82"/>
      <c r="BH371" s="82"/>
      <c r="BI371" s="82"/>
      <c r="BJ371" s="82"/>
      <c r="BK371" s="82"/>
      <c r="BL371" s="82"/>
      <c r="BM371" s="82"/>
      <c r="BN371" s="82"/>
      <c r="BO371" s="82"/>
      <c r="BP371" s="82"/>
      <c r="BQ371" s="82"/>
      <c r="BR371" s="82"/>
      <c r="BS371" s="82"/>
      <c r="BT371" s="82"/>
      <c r="BU371" s="82"/>
      <c r="BV371" s="82"/>
      <c r="BW371" s="82"/>
      <c r="BX371" s="80"/>
      <c r="BY371" s="80"/>
      <c r="BZ371" s="84"/>
      <c r="CA371" s="84"/>
      <c r="CD371" s="141"/>
    </row>
    <row r="372" spans="2:82" s="150" customFormat="1" ht="12.75" customHeight="1" x14ac:dyDescent="0.2">
      <c r="B372" s="217">
        <f t="shared" si="5"/>
        <v>42911</v>
      </c>
      <c r="C372" s="222">
        <v>0.56058801380000001</v>
      </c>
      <c r="D372" s="222">
        <v>0.56057178360000004</v>
      </c>
      <c r="E372" s="222">
        <v>0</v>
      </c>
      <c r="F372" s="222">
        <v>0</v>
      </c>
      <c r="G372" s="222">
        <v>0</v>
      </c>
      <c r="H372" s="222">
        <v>0</v>
      </c>
      <c r="I372" s="222">
        <v>1.4529302500000001E-2</v>
      </c>
      <c r="J372" s="222">
        <v>1.44955528E-2</v>
      </c>
      <c r="K372" s="222">
        <v>2.6160511501000001</v>
      </c>
      <c r="L372" s="222">
        <v>2.6160511501000001</v>
      </c>
      <c r="M372" s="222">
        <v>0.1111301884</v>
      </c>
      <c r="N372" s="222">
        <v>0.1111301884</v>
      </c>
      <c r="O372" s="222">
        <v>3.0903306999999999E-3</v>
      </c>
      <c r="P372" s="222">
        <v>3.0883019000000002E-3</v>
      </c>
      <c r="Q372" s="222">
        <v>0</v>
      </c>
      <c r="R372" s="222">
        <v>0</v>
      </c>
      <c r="S372" s="222">
        <v>0</v>
      </c>
      <c r="T372" s="222">
        <v>0</v>
      </c>
      <c r="U372" s="222">
        <v>1.2234299999999999E-4</v>
      </c>
      <c r="V372" s="222">
        <v>1.181243E-4</v>
      </c>
      <c r="W372" s="222">
        <v>1.2627218799999999E-2</v>
      </c>
      <c r="X372" s="222">
        <v>1.2627218799999999E-2</v>
      </c>
      <c r="Y372" s="222">
        <v>1.9653626000000002E-3</v>
      </c>
      <c r="Z372" s="222">
        <v>1.9653626000000002E-3</v>
      </c>
      <c r="AA372" s="222">
        <v>1.1571875299999999E-2</v>
      </c>
      <c r="AB372" s="222">
        <v>1.1571875299999999E-2</v>
      </c>
      <c r="AC372" s="222">
        <v>0</v>
      </c>
      <c r="AD372" s="222">
        <v>0</v>
      </c>
      <c r="AE372" s="222">
        <v>0</v>
      </c>
      <c r="AF372" s="222">
        <v>0</v>
      </c>
      <c r="AG372" s="222">
        <v>1.8379408100000001E-2</v>
      </c>
      <c r="AH372" s="222">
        <v>1.8379408100000001E-2</v>
      </c>
      <c r="AI372" s="222">
        <v>1.10836817E-2</v>
      </c>
      <c r="AJ372" s="222">
        <v>1.10836817E-2</v>
      </c>
      <c r="AK372" s="222">
        <v>2.0127572000000001E-3</v>
      </c>
      <c r="AL372" s="222">
        <v>2.0127572000000001E-3</v>
      </c>
      <c r="AM372" s="222">
        <v>59</v>
      </c>
      <c r="AN372" s="222">
        <v>56</v>
      </c>
      <c r="AO372" s="222" t="s">
        <v>250</v>
      </c>
      <c r="AP372" s="96"/>
      <c r="AQ372" s="67"/>
      <c r="AR372" s="82"/>
      <c r="AS372" s="82"/>
      <c r="AT372" s="80"/>
      <c r="AU372" s="82"/>
      <c r="AV372" s="82"/>
      <c r="AW372" s="82"/>
      <c r="AX372" s="82"/>
      <c r="AY372" s="82"/>
      <c r="AZ372" s="82"/>
      <c r="BA372" s="82"/>
      <c r="BB372" s="82"/>
      <c r="BC372" s="82"/>
      <c r="BD372" s="82"/>
      <c r="BE372" s="82"/>
      <c r="BF372" s="82"/>
      <c r="BG372" s="82"/>
      <c r="BH372" s="82"/>
      <c r="BI372" s="82"/>
      <c r="BJ372" s="82"/>
      <c r="BK372" s="82"/>
      <c r="BL372" s="82"/>
      <c r="BM372" s="82"/>
      <c r="BN372" s="82"/>
      <c r="BO372" s="82"/>
      <c r="BP372" s="82"/>
      <c r="BQ372" s="82"/>
      <c r="BR372" s="82"/>
      <c r="BS372" s="82"/>
      <c r="BT372" s="82"/>
      <c r="BU372" s="82"/>
      <c r="BV372" s="82"/>
      <c r="BW372" s="82"/>
      <c r="BX372" s="80"/>
      <c r="BY372" s="80"/>
      <c r="BZ372" s="84"/>
      <c r="CA372" s="84"/>
      <c r="CD372" s="141"/>
    </row>
    <row r="373" spans="2:82" s="150" customFormat="1" ht="12.75" customHeight="1" x14ac:dyDescent="0.2">
      <c r="B373" s="217">
        <f t="shared" si="5"/>
        <v>42912</v>
      </c>
      <c r="C373" s="222">
        <v>3.7426162399999997E-2</v>
      </c>
      <c r="D373" s="222">
        <v>3.6979831999999997E-2</v>
      </c>
      <c r="E373" s="222">
        <v>0</v>
      </c>
      <c r="F373" s="222">
        <v>0</v>
      </c>
      <c r="G373" s="222">
        <v>0</v>
      </c>
      <c r="H373" s="222">
        <v>0</v>
      </c>
      <c r="I373" s="222">
        <v>4.2398223000000004E-3</v>
      </c>
      <c r="J373" s="222">
        <v>3.9107617000000003E-3</v>
      </c>
      <c r="K373" s="222">
        <v>0.10045769039999999</v>
      </c>
      <c r="L373" s="222">
        <v>0.10038701310000001</v>
      </c>
      <c r="M373" s="222">
        <v>6.0448383100000003E-2</v>
      </c>
      <c r="N373" s="222">
        <v>5.9359316099999997E-2</v>
      </c>
      <c r="O373" s="222">
        <v>5.4295099999999996E-4</v>
      </c>
      <c r="P373" s="222">
        <v>5.3508940000000001E-4</v>
      </c>
      <c r="Q373" s="222">
        <v>0</v>
      </c>
      <c r="R373" s="222">
        <v>0</v>
      </c>
      <c r="S373" s="222">
        <v>0</v>
      </c>
      <c r="T373" s="222">
        <v>0</v>
      </c>
      <c r="U373" s="222">
        <v>7.3827599999999998E-5</v>
      </c>
      <c r="V373" s="222">
        <v>6.9608899999999997E-5</v>
      </c>
      <c r="W373" s="222">
        <v>1.5725651E-3</v>
      </c>
      <c r="X373" s="222">
        <v>1.5624683999999999E-3</v>
      </c>
      <c r="Y373" s="222">
        <v>7.6133850000000003E-4</v>
      </c>
      <c r="Z373" s="222">
        <v>7.4621259999999999E-4</v>
      </c>
      <c r="AA373" s="222">
        <v>1.3313830000000001E-4</v>
      </c>
      <c r="AB373" s="222">
        <v>1.3313830000000001E-4</v>
      </c>
      <c r="AC373" s="222">
        <v>0</v>
      </c>
      <c r="AD373" s="222">
        <v>0</v>
      </c>
      <c r="AE373" s="222">
        <v>0</v>
      </c>
      <c r="AF373" s="222">
        <v>0</v>
      </c>
      <c r="AG373" s="222">
        <v>0</v>
      </c>
      <c r="AH373" s="222">
        <v>0</v>
      </c>
      <c r="AI373" s="222">
        <v>0</v>
      </c>
      <c r="AJ373" s="222">
        <v>0</v>
      </c>
      <c r="AK373" s="222">
        <v>5.2940759999999996E-4</v>
      </c>
      <c r="AL373" s="222">
        <v>5.2940759999999996E-4</v>
      </c>
      <c r="AM373" s="222">
        <v>85</v>
      </c>
      <c r="AN373" s="222">
        <v>73</v>
      </c>
      <c r="AO373" s="222" t="s">
        <v>250</v>
      </c>
      <c r="AP373" s="96"/>
      <c r="AQ373" s="67"/>
      <c r="AR373" s="82"/>
      <c r="AS373" s="82"/>
      <c r="AT373" s="80"/>
      <c r="AU373" s="82"/>
      <c r="AV373" s="82"/>
      <c r="AW373" s="82"/>
      <c r="AX373" s="82"/>
      <c r="AY373" s="82"/>
      <c r="AZ373" s="82"/>
      <c r="BA373" s="82"/>
      <c r="BB373" s="82"/>
      <c r="BC373" s="82"/>
      <c r="BD373" s="82"/>
      <c r="BE373" s="82"/>
      <c r="BF373" s="82"/>
      <c r="BG373" s="82"/>
      <c r="BH373" s="82"/>
      <c r="BI373" s="82"/>
      <c r="BJ373" s="82"/>
      <c r="BK373" s="82"/>
      <c r="BL373" s="82"/>
      <c r="BM373" s="82"/>
      <c r="BN373" s="82"/>
      <c r="BO373" s="82"/>
      <c r="BP373" s="82"/>
      <c r="BQ373" s="82"/>
      <c r="BR373" s="82"/>
      <c r="BS373" s="82"/>
      <c r="BT373" s="82"/>
      <c r="BU373" s="82"/>
      <c r="BV373" s="82"/>
      <c r="BW373" s="82"/>
      <c r="BX373" s="80"/>
      <c r="BY373" s="80"/>
      <c r="BZ373" s="84"/>
      <c r="CA373" s="84"/>
      <c r="CD373" s="141"/>
    </row>
    <row r="374" spans="2:82" s="150" customFormat="1" ht="12.75" customHeight="1" x14ac:dyDescent="0.2">
      <c r="B374" s="217">
        <f t="shared" si="5"/>
        <v>42913</v>
      </c>
      <c r="C374" s="222">
        <v>0.114478204</v>
      </c>
      <c r="D374" s="222">
        <v>0.1144579162</v>
      </c>
      <c r="E374" s="222">
        <v>0</v>
      </c>
      <c r="F374" s="222">
        <v>0</v>
      </c>
      <c r="G374" s="222">
        <v>0</v>
      </c>
      <c r="H374" s="222">
        <v>0</v>
      </c>
      <c r="I374" s="222">
        <v>1.13378591E-2</v>
      </c>
      <c r="J374" s="222">
        <v>1.13378591E-2</v>
      </c>
      <c r="K374" s="222">
        <v>0.30246267240000002</v>
      </c>
      <c r="L374" s="222">
        <v>0.30236170489999997</v>
      </c>
      <c r="M374" s="222">
        <v>0.1918634145</v>
      </c>
      <c r="N374" s="222">
        <v>0.1918634145</v>
      </c>
      <c r="O374" s="222">
        <v>2.3237075000000001E-3</v>
      </c>
      <c r="P374" s="222">
        <v>2.3216787E-3</v>
      </c>
      <c r="Q374" s="222">
        <v>0</v>
      </c>
      <c r="R374" s="222">
        <v>0</v>
      </c>
      <c r="S374" s="222">
        <v>0</v>
      </c>
      <c r="T374" s="222">
        <v>0</v>
      </c>
      <c r="U374" s="222">
        <v>1.6663959999999999E-4</v>
      </c>
      <c r="V374" s="222">
        <v>1.6663959999999999E-4</v>
      </c>
      <c r="W374" s="222">
        <v>6.0567737999999999E-3</v>
      </c>
      <c r="X374" s="222">
        <v>6.0466770999999999E-3</v>
      </c>
      <c r="Y374" s="222">
        <v>4.0819845999999996E-3</v>
      </c>
      <c r="Z374" s="222">
        <v>4.0819845999999996E-3</v>
      </c>
      <c r="AA374" s="222">
        <v>2.5279035700000001E-2</v>
      </c>
      <c r="AB374" s="222">
        <v>2.5279035700000001E-2</v>
      </c>
      <c r="AC374" s="222">
        <v>0</v>
      </c>
      <c r="AD374" s="222">
        <v>0</v>
      </c>
      <c r="AE374" s="222">
        <v>0</v>
      </c>
      <c r="AF374" s="222">
        <v>0</v>
      </c>
      <c r="AG374" s="222">
        <v>5.1025493200000001E-2</v>
      </c>
      <c r="AH374" s="222">
        <v>5.1025493200000001E-2</v>
      </c>
      <c r="AI374" s="222">
        <v>0</v>
      </c>
      <c r="AJ374" s="222">
        <v>0</v>
      </c>
      <c r="AK374" s="222">
        <v>2.9465313000000002E-3</v>
      </c>
      <c r="AL374" s="222">
        <v>2.9465313000000002E-3</v>
      </c>
      <c r="AM374" s="222">
        <v>136</v>
      </c>
      <c r="AN374" s="222">
        <v>103</v>
      </c>
      <c r="AO374" s="222" t="s">
        <v>250</v>
      </c>
      <c r="AP374" s="96"/>
      <c r="AQ374" s="67"/>
      <c r="AR374" s="82"/>
      <c r="AS374" s="82"/>
      <c r="AT374" s="80"/>
      <c r="AU374" s="82"/>
      <c r="AV374" s="82"/>
      <c r="AW374" s="82"/>
      <c r="AX374" s="82"/>
      <c r="AY374" s="82"/>
      <c r="AZ374" s="82"/>
      <c r="BA374" s="82"/>
      <c r="BB374" s="82"/>
      <c r="BC374" s="82"/>
      <c r="BD374" s="82"/>
      <c r="BE374" s="82"/>
      <c r="BF374" s="82"/>
      <c r="BG374" s="82"/>
      <c r="BH374" s="82"/>
      <c r="BI374" s="82"/>
      <c r="BJ374" s="82"/>
      <c r="BK374" s="82"/>
      <c r="BL374" s="82"/>
      <c r="BM374" s="82"/>
      <c r="BN374" s="82"/>
      <c r="BO374" s="82"/>
      <c r="BP374" s="82"/>
      <c r="BQ374" s="82"/>
      <c r="BR374" s="82"/>
      <c r="BS374" s="82"/>
      <c r="BT374" s="82"/>
      <c r="BU374" s="82"/>
      <c r="BV374" s="82"/>
      <c r="BW374" s="82"/>
      <c r="BX374" s="80"/>
      <c r="BY374" s="80"/>
      <c r="BZ374" s="84"/>
      <c r="CA374" s="84"/>
      <c r="CD374" s="141"/>
    </row>
    <row r="375" spans="2:82" s="150" customFormat="1" ht="12.75" customHeight="1" x14ac:dyDescent="0.2">
      <c r="B375" s="217">
        <f t="shared" si="5"/>
        <v>42914</v>
      </c>
      <c r="C375" s="222">
        <v>5.4643813800000003E-2</v>
      </c>
      <c r="D375" s="222">
        <v>5.33920591E-2</v>
      </c>
      <c r="E375" s="222">
        <v>0</v>
      </c>
      <c r="F375" s="222">
        <v>0</v>
      </c>
      <c r="G375" s="222">
        <v>0</v>
      </c>
      <c r="H375" s="222">
        <v>0</v>
      </c>
      <c r="I375" s="222">
        <v>9.3866678999999995E-3</v>
      </c>
      <c r="J375" s="222">
        <v>8.3066731999999997E-3</v>
      </c>
      <c r="K375" s="222">
        <v>0.15784603010000001</v>
      </c>
      <c r="L375" s="222">
        <v>0.15420110910000001</v>
      </c>
      <c r="M375" s="222">
        <v>7.3217653199999996E-2</v>
      </c>
      <c r="N375" s="222">
        <v>7.3217653199999996E-2</v>
      </c>
      <c r="O375" s="222">
        <v>9.3983010000000004E-4</v>
      </c>
      <c r="P375" s="222">
        <v>9.2765730000000002E-4</v>
      </c>
      <c r="Q375" s="222">
        <v>0</v>
      </c>
      <c r="R375" s="222">
        <v>0</v>
      </c>
      <c r="S375" s="222">
        <v>0</v>
      </c>
      <c r="T375" s="222">
        <v>0</v>
      </c>
      <c r="U375" s="222">
        <v>1.3499909999999999E-4</v>
      </c>
      <c r="V375" s="222">
        <v>1.2656169999999999E-4</v>
      </c>
      <c r="W375" s="222">
        <v>2.8737804E-3</v>
      </c>
      <c r="X375" s="222">
        <v>2.8333935999999998E-3</v>
      </c>
      <c r="Y375" s="222">
        <v>1.1828479E-3</v>
      </c>
      <c r="Z375" s="222">
        <v>1.1828479E-3</v>
      </c>
      <c r="AA375" s="222">
        <v>0.16412708519999999</v>
      </c>
      <c r="AB375" s="222">
        <v>0.16412708519999999</v>
      </c>
      <c r="AC375" s="222">
        <v>0</v>
      </c>
      <c r="AD375" s="222">
        <v>0</v>
      </c>
      <c r="AE375" s="222">
        <v>0</v>
      </c>
      <c r="AF375" s="222">
        <v>0</v>
      </c>
      <c r="AG375" s="222">
        <v>0.23237007579999999</v>
      </c>
      <c r="AH375" s="222">
        <v>0.23237007579999999</v>
      </c>
      <c r="AI375" s="222">
        <v>0.23588477599999999</v>
      </c>
      <c r="AJ375" s="222">
        <v>0.23588477599999999</v>
      </c>
      <c r="AK375" s="222">
        <v>1.9816986299999999E-2</v>
      </c>
      <c r="AL375" s="222">
        <v>1.9816986299999999E-2</v>
      </c>
      <c r="AM375" s="222">
        <v>131</v>
      </c>
      <c r="AN375" s="222">
        <v>113</v>
      </c>
      <c r="AO375" s="222" t="s">
        <v>250</v>
      </c>
      <c r="AP375" s="96"/>
      <c r="AQ375" s="67"/>
      <c r="AR375" s="82"/>
      <c r="AS375" s="82"/>
      <c r="AT375" s="80"/>
      <c r="AU375" s="82"/>
      <c r="AV375" s="82"/>
      <c r="AW375" s="82"/>
      <c r="AX375" s="82"/>
      <c r="AY375" s="82"/>
      <c r="AZ375" s="82"/>
      <c r="BA375" s="82"/>
      <c r="BB375" s="82"/>
      <c r="BC375" s="82"/>
      <c r="BD375" s="82"/>
      <c r="BE375" s="82"/>
      <c r="BF375" s="82"/>
      <c r="BG375" s="82"/>
      <c r="BH375" s="82"/>
      <c r="BI375" s="82"/>
      <c r="BJ375" s="82"/>
      <c r="BK375" s="82"/>
      <c r="BL375" s="82"/>
      <c r="BM375" s="82"/>
      <c r="BN375" s="82"/>
      <c r="BO375" s="82"/>
      <c r="BP375" s="82"/>
      <c r="BQ375" s="82"/>
      <c r="BR375" s="82"/>
      <c r="BS375" s="82"/>
      <c r="BT375" s="82"/>
      <c r="BU375" s="82"/>
      <c r="BV375" s="82"/>
      <c r="BW375" s="82"/>
      <c r="BX375" s="80"/>
      <c r="BY375" s="80"/>
      <c r="BZ375" s="84"/>
      <c r="CA375" s="84"/>
      <c r="CD375" s="141"/>
    </row>
    <row r="376" spans="2:82" s="150" customFormat="1" ht="12.75" customHeight="1" x14ac:dyDescent="0.2">
      <c r="B376" s="217">
        <f>B375+1</f>
        <v>42915</v>
      </c>
      <c r="C376" s="222">
        <v>0.942942014</v>
      </c>
      <c r="D376" s="222">
        <v>0.94257683410000004</v>
      </c>
      <c r="E376" s="222">
        <v>0</v>
      </c>
      <c r="F376" s="222">
        <v>0</v>
      </c>
      <c r="G376" s="222">
        <v>8.820287E-4</v>
      </c>
      <c r="H376" s="222">
        <v>8.820287E-4</v>
      </c>
      <c r="I376" s="222">
        <v>0.13785582139999999</v>
      </c>
      <c r="J376" s="222">
        <v>0.13771238459999999</v>
      </c>
      <c r="K376" s="222">
        <v>4.3141137969000001</v>
      </c>
      <c r="L376" s="222">
        <v>4.3140128294000002</v>
      </c>
      <c r="M376" s="222">
        <v>3.8831259E-2</v>
      </c>
      <c r="N376" s="222">
        <v>3.7734123199999997E-2</v>
      </c>
      <c r="O376" s="222">
        <v>4.7209582999999996E-3</v>
      </c>
      <c r="P376" s="222">
        <v>4.7148718999999997E-3</v>
      </c>
      <c r="Q376" s="222">
        <v>0</v>
      </c>
      <c r="R376" s="222">
        <v>0</v>
      </c>
      <c r="S376" s="222">
        <v>5.8801899999999997E-5</v>
      </c>
      <c r="T376" s="222">
        <v>5.8801899999999997E-5</v>
      </c>
      <c r="U376" s="222">
        <v>1.1569855000000001E-3</v>
      </c>
      <c r="V376" s="222">
        <v>1.1527668E-3</v>
      </c>
      <c r="W376" s="222">
        <v>2.0471113199999998E-2</v>
      </c>
      <c r="X376" s="222">
        <v>2.0461016499999998E-2</v>
      </c>
      <c r="Y376" s="222">
        <v>1.9562879999999999E-4</v>
      </c>
      <c r="Z376" s="222">
        <v>1.875616E-4</v>
      </c>
      <c r="AA376" s="222">
        <v>0.16636685200000001</v>
      </c>
      <c r="AB376" s="222">
        <v>0.16636685200000001</v>
      </c>
      <c r="AC376" s="222">
        <v>0</v>
      </c>
      <c r="AD376" s="222">
        <v>0</v>
      </c>
      <c r="AE376" s="222">
        <v>0</v>
      </c>
      <c r="AF376" s="222">
        <v>0</v>
      </c>
      <c r="AG376" s="222">
        <v>0.33731774510000001</v>
      </c>
      <c r="AH376" s="222">
        <v>0.33731774510000001</v>
      </c>
      <c r="AI376" s="222">
        <v>2.7299023999999999E-3</v>
      </c>
      <c r="AJ376" s="222">
        <v>2.7299023999999999E-3</v>
      </c>
      <c r="AK376" s="222">
        <v>1.43272817E-2</v>
      </c>
      <c r="AL376" s="222">
        <v>1.43272817E-2</v>
      </c>
      <c r="AM376" s="222">
        <v>178</v>
      </c>
      <c r="AN376" s="222">
        <v>128</v>
      </c>
      <c r="AO376" s="222" t="s">
        <v>250</v>
      </c>
      <c r="AP376" s="96"/>
      <c r="AQ376" s="67"/>
      <c r="AR376" s="82"/>
      <c r="AS376" s="82"/>
      <c r="AT376" s="80"/>
      <c r="AU376" s="82"/>
      <c r="AV376" s="82"/>
      <c r="AW376" s="82"/>
      <c r="AX376" s="82"/>
      <c r="AY376" s="82"/>
      <c r="AZ376" s="82"/>
      <c r="BA376" s="82"/>
      <c r="BB376" s="82"/>
      <c r="BC376" s="82"/>
      <c r="BD376" s="82"/>
      <c r="BE376" s="82"/>
      <c r="BF376" s="82"/>
      <c r="BG376" s="82"/>
      <c r="BH376" s="82"/>
      <c r="BI376" s="82"/>
      <c r="BJ376" s="82"/>
      <c r="BK376" s="82"/>
      <c r="BL376" s="82"/>
      <c r="BM376" s="82"/>
      <c r="BN376" s="82"/>
      <c r="BO376" s="82"/>
      <c r="BP376" s="82"/>
      <c r="BQ376" s="82"/>
      <c r="BR376" s="82"/>
      <c r="BS376" s="82"/>
      <c r="BT376" s="82"/>
      <c r="BU376" s="82"/>
      <c r="BV376" s="82"/>
      <c r="BW376" s="82"/>
      <c r="BX376" s="80"/>
      <c r="BY376" s="80"/>
      <c r="BZ376" s="84"/>
      <c r="CA376" s="84"/>
      <c r="CD376" s="141"/>
    </row>
    <row r="377" spans="2:82" s="150" customFormat="1" ht="12.75" customHeight="1" x14ac:dyDescent="0.2">
      <c r="B377" s="217">
        <f>B376+1</f>
        <v>42916</v>
      </c>
      <c r="C377" s="222">
        <v>0.1414038229</v>
      </c>
      <c r="D377" s="222">
        <v>0.1413896214</v>
      </c>
      <c r="E377" s="222">
        <v>0</v>
      </c>
      <c r="F377" s="222">
        <v>0</v>
      </c>
      <c r="G377" s="222">
        <v>4.0573318999999998E-3</v>
      </c>
      <c r="H377" s="222">
        <v>4.0573318999999998E-3</v>
      </c>
      <c r="I377" s="222">
        <v>3.8329262500000003E-2</v>
      </c>
      <c r="J377" s="222">
        <v>3.8299731300000001E-2</v>
      </c>
      <c r="K377" s="222">
        <v>6.3743223299999999E-2</v>
      </c>
      <c r="L377" s="222">
        <v>6.3743223299999999E-2</v>
      </c>
      <c r="M377" s="222">
        <v>0.43749335099999997</v>
      </c>
      <c r="N377" s="222">
        <v>0.43749335099999997</v>
      </c>
      <c r="O377" s="222">
        <v>9.6113209999999999E-4</v>
      </c>
      <c r="P377" s="222">
        <v>9.5910329999999999E-4</v>
      </c>
      <c r="Q377" s="222">
        <v>0</v>
      </c>
      <c r="R377" s="222">
        <v>0</v>
      </c>
      <c r="S377" s="222">
        <v>5.8801899999999997E-5</v>
      </c>
      <c r="T377" s="222">
        <v>5.8801899999999997E-5</v>
      </c>
      <c r="U377" s="222">
        <v>3.7177500000000002E-4</v>
      </c>
      <c r="V377" s="222">
        <v>3.675563E-4</v>
      </c>
      <c r="W377" s="222">
        <v>6.2852130000000004E-4</v>
      </c>
      <c r="X377" s="222">
        <v>6.2852130000000004E-4</v>
      </c>
      <c r="Y377" s="222">
        <v>2.6006517000000001E-3</v>
      </c>
      <c r="Z377" s="222">
        <v>2.6006517000000001E-3</v>
      </c>
      <c r="AA377" s="222">
        <v>1.12318021E-2</v>
      </c>
      <c r="AB377" s="222">
        <v>1.12318021E-2</v>
      </c>
      <c r="AC377" s="222">
        <v>0</v>
      </c>
      <c r="AD377" s="222">
        <v>0</v>
      </c>
      <c r="AE377" s="222">
        <v>0</v>
      </c>
      <c r="AF377" s="222">
        <v>0</v>
      </c>
      <c r="AG377" s="222">
        <v>1.92532118E-2</v>
      </c>
      <c r="AH377" s="222">
        <v>1.92532118E-2</v>
      </c>
      <c r="AI377" s="222">
        <v>8.1278649999999997E-4</v>
      </c>
      <c r="AJ377" s="222">
        <v>8.1278649999999997E-4</v>
      </c>
      <c r="AK377" s="222">
        <v>7.1959095999999997E-3</v>
      </c>
      <c r="AL377" s="222">
        <v>7.1959095999999997E-3</v>
      </c>
      <c r="AM377" s="222">
        <v>105</v>
      </c>
      <c r="AN377" s="222">
        <v>88</v>
      </c>
      <c r="AO377" s="222" t="s">
        <v>250</v>
      </c>
      <c r="AP377" s="96"/>
      <c r="AQ377" s="67"/>
      <c r="AR377" s="82"/>
      <c r="AS377" s="82"/>
      <c r="AT377" s="80"/>
      <c r="AU377" s="82"/>
      <c r="AV377" s="82"/>
      <c r="AW377" s="82"/>
      <c r="AX377" s="82"/>
      <c r="AY377" s="82"/>
      <c r="AZ377" s="82"/>
      <c r="BA377" s="82"/>
      <c r="BB377" s="82"/>
      <c r="BC377" s="82"/>
      <c r="BD377" s="82"/>
      <c r="BE377" s="82"/>
      <c r="BF377" s="82"/>
      <c r="BG377" s="82"/>
      <c r="BH377" s="82"/>
      <c r="BI377" s="82"/>
      <c r="BJ377" s="82"/>
      <c r="BK377" s="82"/>
      <c r="BL377" s="82"/>
      <c r="BM377" s="82"/>
      <c r="BN377" s="82"/>
      <c r="BO377" s="82"/>
      <c r="BP377" s="82"/>
      <c r="BQ377" s="82"/>
      <c r="BR377" s="82"/>
      <c r="BS377" s="82"/>
      <c r="BT377" s="82"/>
      <c r="BU377" s="82"/>
      <c r="BV377" s="82"/>
      <c r="BW377" s="82"/>
      <c r="BX377" s="80"/>
      <c r="BY377" s="80"/>
      <c r="BZ377" s="84"/>
      <c r="CA377" s="84"/>
      <c r="CD377" s="141"/>
    </row>
    <row r="378" spans="2:82" s="150" customFormat="1" ht="12.75" customHeight="1" x14ac:dyDescent="0.2">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c r="AA378" s="215"/>
      <c r="AB378" s="96"/>
      <c r="AC378" s="96"/>
      <c r="AD378" s="96"/>
      <c r="AE378" s="96"/>
      <c r="AF378" s="96"/>
      <c r="AG378" s="96"/>
      <c r="AH378" s="96"/>
      <c r="AI378" s="96"/>
      <c r="AJ378" s="96"/>
      <c r="AK378" s="96"/>
      <c r="AL378" s="96"/>
      <c r="AM378" s="96"/>
      <c r="AN378" s="96"/>
      <c r="AO378" s="96"/>
      <c r="AP378" s="96"/>
      <c r="AQ378" s="67"/>
      <c r="AR378" s="82"/>
      <c r="AS378" s="82"/>
      <c r="AT378" s="80"/>
      <c r="AU378" s="82"/>
      <c r="AV378" s="82"/>
      <c r="AW378" s="82"/>
      <c r="AX378" s="82"/>
      <c r="AY378" s="82"/>
      <c r="AZ378" s="82"/>
      <c r="BA378" s="82"/>
      <c r="BB378" s="82"/>
      <c r="BC378" s="82"/>
      <c r="BD378" s="82"/>
      <c r="BE378" s="82"/>
      <c r="BF378" s="82"/>
      <c r="BG378" s="82"/>
      <c r="BH378" s="82"/>
      <c r="BI378" s="82"/>
      <c r="BJ378" s="82"/>
      <c r="BK378" s="82"/>
      <c r="BL378" s="82"/>
      <c r="BM378" s="82"/>
      <c r="BN378" s="82"/>
      <c r="BO378" s="82"/>
      <c r="BP378" s="82"/>
      <c r="BQ378" s="82"/>
      <c r="BR378" s="82"/>
      <c r="BS378" s="82"/>
      <c r="BT378" s="82"/>
      <c r="BU378" s="82"/>
      <c r="BV378" s="82"/>
      <c r="BW378" s="82"/>
      <c r="BX378" s="80"/>
      <c r="BY378" s="80"/>
      <c r="BZ378" s="84"/>
      <c r="CA378" s="84"/>
      <c r="CD378" s="141"/>
    </row>
    <row r="379" spans="2:82" s="150" customFormat="1" ht="12.75" customHeight="1" x14ac:dyDescent="0.2">
      <c r="B379" s="96"/>
      <c r="C379" s="82"/>
      <c r="D379" s="80"/>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0"/>
      <c r="AI379" s="80"/>
      <c r="AJ379" s="84"/>
      <c r="AK379" s="84"/>
      <c r="AN379" s="141"/>
    </row>
    <row r="380" spans="2:82" s="150" customFormat="1" ht="12.75" customHeight="1" x14ac:dyDescent="0.2">
      <c r="B380" s="96"/>
      <c r="C380" s="82"/>
      <c r="D380" s="80"/>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0"/>
      <c r="AI380" s="80"/>
      <c r="AJ380" s="84"/>
      <c r="AK380" s="84"/>
      <c r="AN380" s="141"/>
    </row>
    <row r="381" spans="2:82" s="150" customFormat="1" ht="12.75" customHeight="1" x14ac:dyDescent="0.2">
      <c r="B381" s="82"/>
      <c r="C381" s="82"/>
      <c r="D381" s="80"/>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0"/>
      <c r="AI381" s="80"/>
      <c r="AJ381" s="84"/>
      <c r="AK381" s="84"/>
      <c r="AN381" s="141"/>
    </row>
    <row r="382" spans="2:82" s="150" customFormat="1" ht="12.75" customHeight="1" x14ac:dyDescent="0.2">
      <c r="B382" s="82"/>
      <c r="C382" s="82"/>
      <c r="D382" s="80"/>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0"/>
      <c r="AI382" s="80"/>
      <c r="AJ382" s="84"/>
      <c r="AK382" s="84"/>
      <c r="AN382" s="141"/>
    </row>
    <row r="383" spans="2:82" s="150" customFormat="1" ht="12.75" customHeight="1" x14ac:dyDescent="0.2">
      <c r="B383" s="82"/>
      <c r="C383" s="82"/>
      <c r="D383" s="80"/>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0"/>
      <c r="AI383" s="80"/>
      <c r="AJ383" s="84"/>
      <c r="AK383" s="84"/>
      <c r="AN383" s="141"/>
    </row>
    <row r="384" spans="2:82" s="150" customFormat="1" ht="12.75" customHeight="1" x14ac:dyDescent="0.2">
      <c r="B384" s="82"/>
      <c r="C384" s="82"/>
      <c r="D384" s="80"/>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0"/>
      <c r="AI384" s="80"/>
      <c r="AJ384" s="84"/>
      <c r="AK384" s="84"/>
      <c r="AN384" s="141"/>
    </row>
    <row r="385" spans="2:40" s="150" customFormat="1" ht="12.75" customHeight="1" x14ac:dyDescent="0.2">
      <c r="B385" s="82"/>
      <c r="C385" s="82"/>
      <c r="D385" s="80"/>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0"/>
      <c r="AI385" s="80"/>
      <c r="AJ385" s="84"/>
      <c r="AK385" s="84"/>
      <c r="AN385" s="141"/>
    </row>
    <row r="386" spans="2:40" s="150" customFormat="1" ht="12.75" customHeight="1" x14ac:dyDescent="0.2">
      <c r="B386" s="82"/>
      <c r="C386" s="82"/>
      <c r="D386" s="80"/>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0"/>
      <c r="AI386" s="80"/>
      <c r="AJ386" s="84"/>
      <c r="AK386" s="84"/>
      <c r="AN386" s="141"/>
    </row>
    <row r="387" spans="2:40" s="150" customFormat="1" ht="12.75" customHeight="1" x14ac:dyDescent="0.2">
      <c r="B387" s="82"/>
      <c r="C387" s="82"/>
      <c r="D387" s="80"/>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0"/>
      <c r="AI387" s="80"/>
      <c r="AJ387" s="84"/>
      <c r="AK387" s="84"/>
      <c r="AN387" s="141"/>
    </row>
    <row r="388" spans="2:40" s="150" customFormat="1" ht="12.75" customHeight="1" x14ac:dyDescent="0.2">
      <c r="B388" s="82"/>
      <c r="C388" s="82"/>
      <c r="D388" s="80"/>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0"/>
      <c r="AI388" s="80"/>
      <c r="AJ388" s="84"/>
      <c r="AK388" s="84"/>
      <c r="AN388" s="141"/>
    </row>
    <row r="389" spans="2:40" s="150" customFormat="1" ht="12.75" customHeight="1" x14ac:dyDescent="0.2">
      <c r="B389" s="82"/>
      <c r="C389" s="82"/>
      <c r="D389" s="80"/>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0"/>
      <c r="AI389" s="80"/>
      <c r="AJ389" s="84"/>
      <c r="AK389" s="84"/>
      <c r="AN389" s="141"/>
    </row>
    <row r="390" spans="2:40" s="150" customFormat="1" ht="12.75" customHeight="1" x14ac:dyDescent="0.2">
      <c r="B390" s="82"/>
      <c r="C390" s="82"/>
      <c r="D390" s="80"/>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0"/>
      <c r="AI390" s="80"/>
      <c r="AJ390" s="84"/>
      <c r="AK390" s="84"/>
      <c r="AN390" s="141"/>
    </row>
    <row r="391" spans="2:40" s="150" customFormat="1" ht="12.75" customHeight="1" x14ac:dyDescent="0.2">
      <c r="B391" s="82"/>
      <c r="C391" s="82"/>
      <c r="D391" s="80"/>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0"/>
      <c r="AI391" s="80"/>
      <c r="AJ391" s="84"/>
      <c r="AK391" s="84"/>
      <c r="AN391" s="141"/>
    </row>
    <row r="392" spans="2:40" s="150" customFormat="1" ht="12.75" customHeight="1" x14ac:dyDescent="0.2">
      <c r="B392" s="82"/>
      <c r="C392" s="82"/>
      <c r="D392" s="80"/>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0"/>
      <c r="AI392" s="80"/>
      <c r="AJ392" s="84"/>
      <c r="AK392" s="84"/>
      <c r="AN392" s="141"/>
    </row>
    <row r="393" spans="2:40" s="150" customFormat="1" ht="12.75" customHeight="1" x14ac:dyDescent="0.2">
      <c r="B393" s="82"/>
      <c r="C393" s="82"/>
      <c r="D393" s="80"/>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0"/>
      <c r="AI393" s="80"/>
      <c r="AJ393" s="84"/>
      <c r="AK393" s="84"/>
      <c r="AN393" s="141"/>
    </row>
    <row r="394" spans="2:40" s="150" customFormat="1" ht="12.75" customHeight="1" x14ac:dyDescent="0.2">
      <c r="B394" s="82"/>
      <c r="C394" s="82"/>
      <c r="D394" s="80"/>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0"/>
      <c r="AI394" s="80"/>
      <c r="AJ394" s="84"/>
      <c r="AK394" s="84"/>
      <c r="AN394" s="141"/>
    </row>
    <row r="395" spans="2:40" s="150" customFormat="1" ht="12.75" customHeight="1" x14ac:dyDescent="0.2">
      <c r="B395" s="82"/>
      <c r="C395" s="82"/>
      <c r="D395" s="80"/>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0"/>
      <c r="AI395" s="80"/>
      <c r="AJ395" s="84"/>
      <c r="AK395" s="84"/>
      <c r="AN395" s="141"/>
    </row>
    <row r="396" spans="2:40" s="150" customFormat="1" ht="12.75" customHeight="1" x14ac:dyDescent="0.2">
      <c r="B396" s="82"/>
      <c r="C396" s="82"/>
      <c r="D396" s="80"/>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0"/>
      <c r="AI396" s="80"/>
      <c r="AJ396" s="84"/>
      <c r="AK396" s="84"/>
      <c r="AN396" s="141"/>
    </row>
    <row r="397" spans="2:40" s="150" customFormat="1" ht="12.75" customHeight="1" x14ac:dyDescent="0.2">
      <c r="B397" s="82"/>
      <c r="C397" s="82"/>
      <c r="D397" s="80"/>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0"/>
      <c r="AI397" s="80"/>
      <c r="AJ397" s="84"/>
      <c r="AK397" s="84"/>
      <c r="AN397" s="141"/>
    </row>
    <row r="398" spans="2:40" s="150" customFormat="1" ht="12.75" customHeight="1" x14ac:dyDescent="0.2">
      <c r="B398" s="82"/>
      <c r="C398" s="82"/>
      <c r="D398" s="80"/>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0"/>
      <c r="AI398" s="80"/>
      <c r="AJ398" s="84"/>
      <c r="AK398" s="84"/>
      <c r="AN398" s="141"/>
    </row>
    <row r="399" spans="2:40" s="150" customFormat="1" ht="12.75" customHeight="1" x14ac:dyDescent="0.2">
      <c r="B399" s="82"/>
      <c r="C399" s="82"/>
      <c r="D399" s="80"/>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0"/>
      <c r="AI399" s="80"/>
      <c r="AJ399" s="84"/>
      <c r="AK399" s="84"/>
      <c r="AN399" s="141"/>
    </row>
    <row r="400" spans="2:40" s="150" customFormat="1" ht="12.75" customHeight="1" x14ac:dyDescent="0.2">
      <c r="B400" s="82"/>
      <c r="C400" s="82"/>
      <c r="D400" s="80"/>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0"/>
      <c r="AI400" s="80"/>
      <c r="AJ400" s="84"/>
      <c r="AK400" s="84"/>
      <c r="AN400" s="141"/>
    </row>
    <row r="401" spans="2:40" s="150" customFormat="1" ht="12.75" customHeight="1" x14ac:dyDescent="0.2">
      <c r="B401" s="82"/>
      <c r="C401" s="82"/>
      <c r="D401" s="80"/>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0"/>
      <c r="AI401" s="80"/>
      <c r="AJ401" s="84"/>
      <c r="AK401" s="84"/>
      <c r="AN401" s="141"/>
    </row>
    <row r="402" spans="2:40" s="150" customFormat="1" ht="12.75" customHeight="1" x14ac:dyDescent="0.2">
      <c r="B402" s="82"/>
      <c r="C402" s="82"/>
      <c r="D402" s="80"/>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0"/>
      <c r="AI402" s="80"/>
      <c r="AJ402" s="84"/>
      <c r="AK402" s="84"/>
      <c r="AN402" s="141"/>
    </row>
    <row r="403" spans="2:40" s="150" customFormat="1" ht="12.75" customHeight="1" x14ac:dyDescent="0.2">
      <c r="B403" s="82"/>
      <c r="C403" s="82"/>
      <c r="D403" s="80"/>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0"/>
      <c r="AI403" s="80"/>
      <c r="AJ403" s="84"/>
      <c r="AK403" s="84"/>
      <c r="AN403" s="141"/>
    </row>
    <row r="404" spans="2:40" s="150" customFormat="1" ht="12.75" customHeight="1" x14ac:dyDescent="0.2">
      <c r="B404" s="82"/>
      <c r="C404" s="82"/>
      <c r="D404" s="80"/>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0"/>
      <c r="AI404" s="80"/>
      <c r="AJ404" s="84"/>
      <c r="AK404" s="84"/>
      <c r="AN404" s="141"/>
    </row>
    <row r="405" spans="2:40" s="150" customFormat="1" ht="12.75" customHeight="1" x14ac:dyDescent="0.2">
      <c r="B405" s="82"/>
      <c r="C405" s="82"/>
      <c r="D405" s="80"/>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0"/>
      <c r="AI405" s="80"/>
      <c r="AJ405" s="84"/>
      <c r="AK405" s="84"/>
      <c r="AN405" s="141"/>
    </row>
    <row r="406" spans="2:40" s="150" customFormat="1" ht="12.75" customHeight="1" x14ac:dyDescent="0.2">
      <c r="B406" s="82"/>
      <c r="C406" s="82"/>
      <c r="D406" s="80"/>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0"/>
      <c r="AI406" s="80"/>
      <c r="AJ406" s="84"/>
      <c r="AK406" s="84"/>
      <c r="AN406" s="141"/>
    </row>
    <row r="407" spans="2:40" s="150" customFormat="1" ht="12.75" customHeight="1" x14ac:dyDescent="0.2">
      <c r="B407" s="82"/>
      <c r="C407" s="82"/>
      <c r="D407" s="80"/>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0"/>
      <c r="AI407" s="80"/>
      <c r="AJ407" s="84"/>
      <c r="AK407" s="84"/>
      <c r="AN407" s="141"/>
    </row>
    <row r="408" spans="2:40" s="150" customFormat="1" ht="12.75" customHeight="1" x14ac:dyDescent="0.2">
      <c r="B408" s="82"/>
      <c r="C408" s="82"/>
      <c r="D408" s="80"/>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0"/>
      <c r="AI408" s="80"/>
      <c r="AJ408" s="84"/>
      <c r="AK408" s="84"/>
      <c r="AN408" s="141"/>
    </row>
    <row r="409" spans="2:40" s="150" customFormat="1" ht="12.75" customHeight="1" x14ac:dyDescent="0.2">
      <c r="B409" s="82"/>
      <c r="C409" s="82"/>
      <c r="D409" s="80"/>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0"/>
      <c r="AI409" s="80"/>
      <c r="AJ409" s="84"/>
      <c r="AK409" s="84"/>
      <c r="AN409" s="141"/>
    </row>
    <row r="410" spans="2:40" s="150" customFormat="1" ht="12.75" customHeight="1" x14ac:dyDescent="0.2">
      <c r="B410" s="82"/>
      <c r="C410" s="82"/>
      <c r="D410" s="80"/>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0"/>
      <c r="AI410" s="80"/>
      <c r="AJ410" s="84"/>
      <c r="AK410" s="84"/>
      <c r="AN410" s="141"/>
    </row>
    <row r="411" spans="2:40" s="150" customFormat="1" ht="12.75" customHeight="1" x14ac:dyDescent="0.2">
      <c r="B411" s="82"/>
      <c r="C411" s="82"/>
      <c r="D411" s="80"/>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0"/>
      <c r="AI411" s="80"/>
      <c r="AJ411" s="84"/>
      <c r="AK411" s="84"/>
      <c r="AN411" s="141"/>
    </row>
    <row r="412" spans="2:40" s="150" customFormat="1" ht="12.75" customHeight="1" x14ac:dyDescent="0.2">
      <c r="B412" s="82"/>
      <c r="C412" s="82"/>
      <c r="D412" s="80"/>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0"/>
      <c r="AI412" s="80"/>
      <c r="AJ412" s="84"/>
      <c r="AK412" s="84"/>
      <c r="AN412" s="141"/>
    </row>
    <row r="413" spans="2:40" s="150" customFormat="1" ht="12.75" customHeight="1" x14ac:dyDescent="0.2">
      <c r="B413" s="82"/>
      <c r="C413" s="82"/>
      <c r="D413" s="80"/>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0"/>
      <c r="AI413" s="80"/>
      <c r="AJ413" s="84"/>
      <c r="AK413" s="84"/>
      <c r="AN413" s="141"/>
    </row>
    <row r="414" spans="2:40" s="150" customFormat="1" ht="12.75" customHeight="1" x14ac:dyDescent="0.2">
      <c r="B414" s="82"/>
      <c r="C414" s="82"/>
      <c r="D414" s="80"/>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0"/>
      <c r="AI414" s="80"/>
      <c r="AJ414" s="84"/>
      <c r="AK414" s="84"/>
      <c r="AN414" s="141"/>
    </row>
    <row r="415" spans="2:40" s="150" customFormat="1" ht="12.75" customHeight="1" x14ac:dyDescent="0.2">
      <c r="B415" s="82"/>
      <c r="C415" s="82"/>
      <c r="D415" s="80"/>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0"/>
      <c r="AI415" s="80"/>
      <c r="AJ415" s="84"/>
      <c r="AK415" s="84"/>
      <c r="AN415" s="141"/>
    </row>
    <row r="416" spans="2:40" s="150" customFormat="1" ht="12.75" customHeight="1" x14ac:dyDescent="0.2">
      <c r="B416" s="82"/>
      <c r="C416" s="82"/>
      <c r="D416" s="80"/>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0"/>
      <c r="AI416" s="80"/>
      <c r="AJ416" s="84"/>
      <c r="AK416" s="84"/>
      <c r="AN416" s="141"/>
    </row>
    <row r="417" spans="2:40" s="150" customFormat="1" ht="12.75" customHeight="1" x14ac:dyDescent="0.2">
      <c r="B417" s="82"/>
      <c r="C417" s="82"/>
      <c r="D417" s="80"/>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0"/>
      <c r="AI417" s="80"/>
      <c r="AJ417" s="84"/>
      <c r="AK417" s="84"/>
      <c r="AN417" s="141"/>
    </row>
    <row r="418" spans="2:40" s="150" customFormat="1" ht="12.75" customHeight="1" x14ac:dyDescent="0.2">
      <c r="B418" s="82"/>
      <c r="C418" s="82"/>
      <c r="D418" s="80"/>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0"/>
      <c r="AI418" s="80"/>
      <c r="AJ418" s="84"/>
      <c r="AK418" s="84"/>
      <c r="AN418" s="141"/>
    </row>
    <row r="419" spans="2:40" s="150" customFormat="1" ht="12.75" customHeight="1" x14ac:dyDescent="0.2">
      <c r="B419" s="82"/>
      <c r="C419" s="82"/>
      <c r="D419" s="80"/>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0"/>
      <c r="AI419" s="80"/>
      <c r="AJ419" s="84"/>
      <c r="AK419" s="84"/>
      <c r="AN419" s="141"/>
    </row>
    <row r="420" spans="2:40" s="150" customFormat="1" ht="12.75" customHeight="1" x14ac:dyDescent="0.2">
      <c r="B420" s="82"/>
      <c r="C420" s="82"/>
      <c r="D420" s="80"/>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0"/>
      <c r="AI420" s="80"/>
      <c r="AJ420" s="84"/>
      <c r="AK420" s="84"/>
      <c r="AN420" s="141"/>
    </row>
    <row r="421" spans="2:40" s="150" customFormat="1" ht="12.75" customHeight="1" x14ac:dyDescent="0.2">
      <c r="B421" s="82"/>
      <c r="C421" s="82"/>
      <c r="D421" s="80"/>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0"/>
      <c r="AI421" s="80"/>
      <c r="AJ421" s="84"/>
      <c r="AK421" s="84"/>
      <c r="AN421" s="141"/>
    </row>
    <row r="422" spans="2:40" s="150" customFormat="1" ht="12.75" customHeight="1" x14ac:dyDescent="0.2">
      <c r="B422" s="82"/>
      <c r="C422" s="82"/>
      <c r="D422" s="80"/>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0"/>
      <c r="AI422" s="80"/>
      <c r="AJ422" s="84"/>
      <c r="AK422" s="84"/>
      <c r="AN422" s="141"/>
    </row>
    <row r="423" spans="2:40" s="150" customFormat="1" ht="12.75" customHeight="1" x14ac:dyDescent="0.2">
      <c r="B423" s="82"/>
      <c r="C423" s="82"/>
      <c r="D423" s="80"/>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0"/>
      <c r="AI423" s="80"/>
      <c r="AJ423" s="84"/>
      <c r="AK423" s="84"/>
      <c r="AN423" s="141"/>
    </row>
    <row r="424" spans="2:40" s="150" customFormat="1" ht="12.75" customHeight="1" x14ac:dyDescent="0.2">
      <c r="B424" s="82"/>
      <c r="C424" s="82"/>
      <c r="D424" s="80"/>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0"/>
      <c r="AI424" s="80"/>
      <c r="AJ424" s="84"/>
      <c r="AK424" s="84"/>
      <c r="AN424" s="141"/>
    </row>
    <row r="425" spans="2:40" s="150" customFormat="1" ht="12.75" customHeight="1" x14ac:dyDescent="0.2">
      <c r="B425" s="82"/>
      <c r="C425" s="82"/>
      <c r="D425" s="80"/>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0"/>
      <c r="AI425" s="80"/>
      <c r="AJ425" s="84"/>
      <c r="AK425" s="84"/>
      <c r="AN425" s="141"/>
    </row>
    <row r="426" spans="2:40" s="150" customFormat="1" ht="12.75" customHeight="1" x14ac:dyDescent="0.2">
      <c r="B426" s="82"/>
      <c r="C426" s="82"/>
      <c r="D426" s="80"/>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0"/>
      <c r="AI426" s="80"/>
      <c r="AJ426" s="84"/>
      <c r="AK426" s="84"/>
      <c r="AN426" s="141"/>
    </row>
    <row r="427" spans="2:40" s="150" customFormat="1" ht="12.75" customHeight="1" x14ac:dyDescent="0.2">
      <c r="B427" s="82"/>
      <c r="C427" s="82"/>
      <c r="D427" s="80"/>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0"/>
      <c r="AI427" s="80"/>
      <c r="AJ427" s="84"/>
      <c r="AK427" s="84"/>
      <c r="AN427" s="141"/>
    </row>
    <row r="428" spans="2:40" s="150" customFormat="1" ht="12.75" customHeight="1" x14ac:dyDescent="0.2">
      <c r="B428" s="82"/>
      <c r="C428" s="82"/>
      <c r="D428" s="80"/>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0"/>
      <c r="AI428" s="80"/>
      <c r="AJ428" s="84"/>
      <c r="AK428" s="84"/>
      <c r="AN428" s="141"/>
    </row>
    <row r="429" spans="2:40" s="150" customFormat="1" ht="12.75" customHeight="1" x14ac:dyDescent="0.2">
      <c r="B429" s="82"/>
      <c r="C429" s="82"/>
      <c r="D429" s="80"/>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0"/>
      <c r="AI429" s="80"/>
      <c r="AJ429" s="84"/>
      <c r="AK429" s="84"/>
      <c r="AN429" s="141"/>
    </row>
    <row r="430" spans="2:40" s="150" customFormat="1" ht="12.75" customHeight="1" x14ac:dyDescent="0.2">
      <c r="B430" s="82"/>
      <c r="C430" s="82"/>
      <c r="D430" s="80"/>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0"/>
      <c r="AI430" s="80"/>
      <c r="AJ430" s="84"/>
      <c r="AK430" s="84"/>
      <c r="AN430" s="141"/>
    </row>
    <row r="431" spans="2:40" s="150" customFormat="1" ht="12.75" customHeight="1" x14ac:dyDescent="0.2">
      <c r="B431" s="82"/>
      <c r="C431" s="82"/>
      <c r="D431" s="80"/>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0"/>
      <c r="AI431" s="80"/>
      <c r="AJ431" s="84"/>
      <c r="AK431" s="84"/>
      <c r="AN431" s="141"/>
    </row>
    <row r="432" spans="2:40" s="150" customFormat="1" ht="12.75" customHeight="1" x14ac:dyDescent="0.2">
      <c r="B432" s="82"/>
      <c r="C432" s="82"/>
      <c r="D432" s="80"/>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0"/>
      <c r="AI432" s="80"/>
      <c r="AJ432" s="84"/>
      <c r="AK432" s="84"/>
      <c r="AN432" s="141"/>
    </row>
    <row r="433" spans="2:40" s="150" customFormat="1" ht="12.75" customHeight="1" x14ac:dyDescent="0.2">
      <c r="B433" s="82"/>
      <c r="C433" s="82"/>
      <c r="D433" s="80"/>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0"/>
      <c r="AI433" s="80"/>
      <c r="AJ433" s="84"/>
      <c r="AK433" s="84"/>
      <c r="AN433" s="141"/>
    </row>
    <row r="434" spans="2:40" s="150" customFormat="1" ht="12.75" customHeight="1" x14ac:dyDescent="0.2">
      <c r="B434" s="82"/>
      <c r="C434" s="82"/>
      <c r="D434" s="80"/>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0"/>
      <c r="AI434" s="80"/>
      <c r="AJ434" s="84"/>
      <c r="AK434" s="84"/>
      <c r="AN434" s="141"/>
    </row>
    <row r="435" spans="2:40" s="150" customFormat="1" ht="12.75" customHeight="1" x14ac:dyDescent="0.2">
      <c r="B435" s="82"/>
      <c r="C435" s="82"/>
      <c r="D435" s="80"/>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0"/>
      <c r="AI435" s="80"/>
      <c r="AJ435" s="84"/>
      <c r="AK435" s="84"/>
      <c r="AN435" s="141"/>
    </row>
    <row r="436" spans="2:40" s="150" customFormat="1" ht="12.75" customHeight="1" x14ac:dyDescent="0.2">
      <c r="B436" s="82"/>
      <c r="C436" s="82"/>
      <c r="D436" s="80"/>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0"/>
      <c r="AI436" s="80"/>
      <c r="AJ436" s="84"/>
      <c r="AK436" s="84"/>
      <c r="AN436" s="141"/>
    </row>
    <row r="437" spans="2:40" s="150" customFormat="1" ht="12.75" customHeight="1" x14ac:dyDescent="0.2">
      <c r="B437" s="82"/>
      <c r="C437" s="82"/>
      <c r="D437" s="80"/>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0"/>
      <c r="AI437" s="80"/>
      <c r="AJ437" s="84"/>
      <c r="AK437" s="84"/>
      <c r="AN437" s="141"/>
    </row>
    <row r="438" spans="2:40" s="150" customFormat="1" ht="12.75" customHeight="1" x14ac:dyDescent="0.2">
      <c r="B438" s="82"/>
      <c r="C438" s="82"/>
      <c r="D438" s="80"/>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0"/>
      <c r="AI438" s="80"/>
      <c r="AJ438" s="84"/>
      <c r="AK438" s="84"/>
      <c r="AN438" s="141"/>
    </row>
    <row r="439" spans="2:40" s="150" customFormat="1" ht="12.75" customHeight="1" x14ac:dyDescent="0.2">
      <c r="B439" s="82"/>
      <c r="C439" s="82"/>
      <c r="D439" s="80"/>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0"/>
      <c r="AI439" s="80"/>
      <c r="AJ439" s="84"/>
      <c r="AK439" s="84"/>
      <c r="AN439" s="141"/>
    </row>
    <row r="440" spans="2:40" s="150" customFormat="1" ht="12.75" customHeight="1" x14ac:dyDescent="0.2">
      <c r="B440" s="82"/>
      <c r="C440" s="82"/>
      <c r="D440" s="80"/>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0"/>
      <c r="AI440" s="80"/>
      <c r="AJ440" s="84"/>
      <c r="AK440" s="84"/>
      <c r="AN440" s="141"/>
    </row>
    <row r="441" spans="2:40" s="150" customFormat="1" ht="12.75" customHeight="1" x14ac:dyDescent="0.2">
      <c r="B441" s="82"/>
      <c r="C441" s="82"/>
      <c r="D441" s="80"/>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0"/>
      <c r="AI441" s="80"/>
      <c r="AJ441" s="84"/>
      <c r="AK441" s="84"/>
      <c r="AN441" s="141"/>
    </row>
    <row r="442" spans="2:40" s="150" customFormat="1" ht="12.75" customHeight="1" x14ac:dyDescent="0.2">
      <c r="B442" s="82"/>
      <c r="C442" s="82"/>
      <c r="D442" s="80"/>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0"/>
      <c r="AI442" s="80"/>
      <c r="AJ442" s="84"/>
      <c r="AK442" s="84"/>
      <c r="AN442" s="141"/>
    </row>
    <row r="443" spans="2:40" s="150" customFormat="1" ht="12.75" customHeight="1" x14ac:dyDescent="0.2">
      <c r="B443" s="82"/>
      <c r="C443" s="82"/>
      <c r="D443" s="80"/>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0"/>
      <c r="AI443" s="80"/>
      <c r="AJ443" s="84"/>
      <c r="AK443" s="84"/>
      <c r="AN443" s="141"/>
    </row>
    <row r="444" spans="2:40" s="150" customFormat="1" ht="12.75" customHeight="1" x14ac:dyDescent="0.2">
      <c r="B444" s="82"/>
      <c r="C444" s="82"/>
      <c r="D444" s="80"/>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0"/>
      <c r="AI444" s="80"/>
      <c r="AJ444" s="84"/>
      <c r="AK444" s="84"/>
      <c r="AN444" s="141"/>
    </row>
    <row r="445" spans="2:40" s="150" customFormat="1" ht="12.75" customHeight="1" x14ac:dyDescent="0.2">
      <c r="B445" s="82"/>
      <c r="C445" s="82"/>
      <c r="D445" s="80"/>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0"/>
      <c r="AI445" s="80"/>
      <c r="AJ445" s="84"/>
      <c r="AK445" s="84"/>
      <c r="AN445" s="141"/>
    </row>
    <row r="446" spans="2:40" s="150" customFormat="1" ht="12.75" customHeight="1" x14ac:dyDescent="0.2">
      <c r="B446" s="82"/>
      <c r="C446" s="82"/>
      <c r="D446" s="80"/>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0"/>
      <c r="AI446" s="80"/>
      <c r="AJ446" s="84"/>
      <c r="AK446" s="84"/>
      <c r="AN446" s="141"/>
    </row>
    <row r="447" spans="2:40" s="150" customFormat="1" ht="12.75" customHeight="1" x14ac:dyDescent="0.2">
      <c r="B447" s="82"/>
      <c r="C447" s="82"/>
      <c r="D447" s="80"/>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0"/>
      <c r="AI447" s="80"/>
      <c r="AJ447" s="84"/>
      <c r="AK447" s="84"/>
      <c r="AN447" s="141"/>
    </row>
    <row r="448" spans="2:40" s="150" customFormat="1" ht="12.75" customHeight="1" x14ac:dyDescent="0.2">
      <c r="B448" s="82"/>
      <c r="C448" s="82"/>
      <c r="D448" s="80"/>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0"/>
      <c r="AI448" s="80"/>
      <c r="AJ448" s="84"/>
      <c r="AK448" s="84"/>
      <c r="AN448" s="141"/>
    </row>
    <row r="449" spans="2:40" s="150" customFormat="1" ht="12.75" customHeight="1" x14ac:dyDescent="0.2">
      <c r="B449" s="82"/>
      <c r="C449" s="82"/>
      <c r="D449" s="80"/>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0"/>
      <c r="AI449" s="80"/>
      <c r="AJ449" s="84"/>
      <c r="AK449" s="84"/>
      <c r="AN449" s="141"/>
    </row>
    <row r="450" spans="2:40" s="150" customFormat="1" ht="12.75" customHeight="1" x14ac:dyDescent="0.2">
      <c r="B450" s="82"/>
      <c r="C450" s="82"/>
      <c r="D450" s="80"/>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0"/>
      <c r="AI450" s="80"/>
      <c r="AJ450" s="84"/>
      <c r="AK450" s="84"/>
      <c r="AN450" s="141"/>
    </row>
    <row r="451" spans="2:40" s="150" customFormat="1" ht="12.75" customHeight="1" x14ac:dyDescent="0.2">
      <c r="B451" s="82"/>
      <c r="C451" s="82"/>
      <c r="D451" s="80"/>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0"/>
      <c r="AI451" s="80"/>
      <c r="AJ451" s="84"/>
      <c r="AK451" s="84"/>
      <c r="AN451" s="141"/>
    </row>
    <row r="452" spans="2:40" s="150" customFormat="1" ht="12.75" customHeight="1" x14ac:dyDescent="0.2">
      <c r="B452" s="82"/>
      <c r="C452" s="82"/>
      <c r="D452" s="80"/>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0"/>
      <c r="AI452" s="80"/>
      <c r="AJ452" s="84"/>
      <c r="AK452" s="84"/>
      <c r="AN452" s="141"/>
    </row>
    <row r="453" spans="2:40" s="150" customFormat="1" ht="12.75" customHeight="1" x14ac:dyDescent="0.2">
      <c r="B453" s="82"/>
      <c r="C453" s="82"/>
      <c r="D453" s="80"/>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0"/>
      <c r="AI453" s="80"/>
      <c r="AJ453" s="84"/>
      <c r="AK453" s="84"/>
      <c r="AN453" s="141"/>
    </row>
    <row r="454" spans="2:40" s="150" customFormat="1" ht="12.75" customHeight="1" x14ac:dyDescent="0.2">
      <c r="B454" s="82"/>
      <c r="C454" s="82"/>
      <c r="D454" s="80"/>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0"/>
      <c r="AI454" s="80"/>
      <c r="AJ454" s="84"/>
      <c r="AK454" s="84"/>
      <c r="AN454" s="141"/>
    </row>
    <row r="455" spans="2:40" s="150" customFormat="1" ht="12.75" customHeight="1" x14ac:dyDescent="0.2">
      <c r="B455" s="82"/>
      <c r="C455" s="82"/>
      <c r="D455" s="80"/>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0"/>
      <c r="AI455" s="80"/>
      <c r="AJ455" s="84"/>
      <c r="AK455" s="84"/>
      <c r="AN455" s="141"/>
    </row>
    <row r="456" spans="2:40" s="150" customFormat="1" ht="12.75" customHeight="1" x14ac:dyDescent="0.2">
      <c r="B456" s="82"/>
      <c r="C456" s="82"/>
      <c r="D456" s="80"/>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0"/>
      <c r="AI456" s="80"/>
      <c r="AJ456" s="84"/>
      <c r="AK456" s="84"/>
      <c r="AN456" s="141"/>
    </row>
    <row r="457" spans="2:40" s="150" customFormat="1" ht="12.75" customHeight="1" x14ac:dyDescent="0.2">
      <c r="B457" s="82"/>
      <c r="C457" s="82"/>
      <c r="D457" s="80"/>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0"/>
      <c r="AI457" s="80"/>
      <c r="AJ457" s="84"/>
      <c r="AK457" s="84"/>
      <c r="AN457" s="141"/>
    </row>
    <row r="458" spans="2:40" s="150" customFormat="1" ht="12.75" customHeight="1" x14ac:dyDescent="0.2">
      <c r="B458" s="82"/>
      <c r="C458" s="82"/>
      <c r="D458" s="80"/>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0"/>
      <c r="AI458" s="80"/>
      <c r="AJ458" s="84"/>
      <c r="AK458" s="84"/>
      <c r="AN458" s="141"/>
    </row>
    <row r="459" spans="2:40" s="150" customFormat="1" ht="12.75" customHeight="1" x14ac:dyDescent="0.2">
      <c r="B459" s="82"/>
      <c r="C459" s="82"/>
      <c r="D459" s="80"/>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0"/>
      <c r="AI459" s="80"/>
      <c r="AJ459" s="84"/>
      <c r="AK459" s="84"/>
      <c r="AN459" s="141"/>
    </row>
    <row r="460" spans="2:40" s="150" customFormat="1" ht="12.75" customHeight="1" x14ac:dyDescent="0.2">
      <c r="B460" s="82"/>
      <c r="C460" s="82"/>
      <c r="D460" s="80"/>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0"/>
      <c r="AI460" s="80"/>
      <c r="AJ460" s="84"/>
      <c r="AK460" s="84"/>
      <c r="AN460" s="141"/>
    </row>
    <row r="461" spans="2:40" s="150" customFormat="1" ht="12.75" customHeight="1" x14ac:dyDescent="0.2">
      <c r="B461" s="82"/>
      <c r="C461" s="82"/>
      <c r="D461" s="80"/>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0"/>
      <c r="AI461" s="80"/>
      <c r="AJ461" s="84"/>
      <c r="AK461" s="84"/>
      <c r="AN461" s="141"/>
    </row>
    <row r="462" spans="2:40" s="150" customFormat="1" ht="12.75" customHeight="1" x14ac:dyDescent="0.2">
      <c r="B462" s="82"/>
      <c r="C462" s="82"/>
      <c r="D462" s="80"/>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0"/>
      <c r="AI462" s="80"/>
      <c r="AJ462" s="84"/>
      <c r="AK462" s="84"/>
      <c r="AN462" s="141"/>
    </row>
    <row r="463" spans="2:40" s="150" customFormat="1" ht="12.75" customHeight="1" x14ac:dyDescent="0.2">
      <c r="B463" s="82"/>
      <c r="C463" s="82"/>
      <c r="D463" s="80"/>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0"/>
      <c r="AI463" s="80"/>
      <c r="AJ463" s="84"/>
      <c r="AK463" s="84"/>
      <c r="AN463" s="141"/>
    </row>
    <row r="464" spans="2:40" s="150" customFormat="1" ht="12.75" customHeight="1" x14ac:dyDescent="0.2">
      <c r="B464" s="82"/>
      <c r="C464" s="82"/>
      <c r="D464" s="80"/>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0"/>
      <c r="AI464" s="80"/>
      <c r="AJ464" s="84"/>
      <c r="AK464" s="84"/>
      <c r="AN464" s="141"/>
    </row>
    <row r="465" spans="2:40" s="150" customFormat="1" ht="12.75" customHeight="1" x14ac:dyDescent="0.2">
      <c r="B465" s="82"/>
      <c r="C465" s="82"/>
      <c r="D465" s="80"/>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0"/>
      <c r="AI465" s="80"/>
      <c r="AJ465" s="84"/>
      <c r="AK465" s="84"/>
      <c r="AN465" s="141"/>
    </row>
    <row r="466" spans="2:40" s="150" customFormat="1" ht="12.75" customHeight="1" x14ac:dyDescent="0.2">
      <c r="B466" s="82"/>
      <c r="C466" s="82"/>
      <c r="D466" s="80"/>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0"/>
      <c r="AI466" s="80"/>
      <c r="AJ466" s="84"/>
      <c r="AK466" s="84"/>
      <c r="AN466" s="141"/>
    </row>
    <row r="467" spans="2:40" s="150" customFormat="1" ht="12.75" customHeight="1" x14ac:dyDescent="0.2">
      <c r="B467" s="82"/>
      <c r="C467" s="82"/>
      <c r="D467" s="80"/>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0"/>
      <c r="AI467" s="80"/>
      <c r="AJ467" s="84"/>
      <c r="AK467" s="84"/>
      <c r="AN467" s="141"/>
    </row>
    <row r="468" spans="2:40" s="150" customFormat="1" ht="12.75" customHeight="1" x14ac:dyDescent="0.2">
      <c r="B468" s="82"/>
      <c r="C468" s="82"/>
      <c r="D468" s="80"/>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0"/>
      <c r="AI468" s="80"/>
      <c r="AJ468" s="84"/>
      <c r="AK468" s="84"/>
      <c r="AN468" s="141"/>
    </row>
    <row r="469" spans="2:40" s="150" customFormat="1" ht="12.75" customHeight="1" x14ac:dyDescent="0.2">
      <c r="B469" s="82"/>
      <c r="C469" s="82"/>
      <c r="D469" s="80"/>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0"/>
      <c r="AI469" s="80"/>
      <c r="AJ469" s="84"/>
      <c r="AK469" s="84"/>
      <c r="AN469" s="141"/>
    </row>
    <row r="470" spans="2:40" s="150" customFormat="1" ht="12.75" customHeight="1" x14ac:dyDescent="0.2">
      <c r="B470" s="82"/>
      <c r="C470" s="82"/>
      <c r="D470" s="80"/>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0"/>
      <c r="AI470" s="80"/>
      <c r="AJ470" s="84"/>
      <c r="AK470" s="84"/>
      <c r="AN470" s="141"/>
    </row>
    <row r="471" spans="2:40" s="150" customFormat="1" ht="12.75" customHeight="1" x14ac:dyDescent="0.2">
      <c r="B471" s="82"/>
      <c r="C471" s="82"/>
      <c r="D471" s="80"/>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0"/>
      <c r="AI471" s="80"/>
      <c r="AJ471" s="84"/>
      <c r="AK471" s="84"/>
      <c r="AN471" s="141"/>
    </row>
    <row r="472" spans="2:40" s="150" customFormat="1" ht="12.75" customHeight="1" x14ac:dyDescent="0.2">
      <c r="B472" s="82"/>
      <c r="C472" s="82"/>
      <c r="D472" s="80"/>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0"/>
      <c r="AI472" s="80"/>
      <c r="AJ472" s="84"/>
      <c r="AK472" s="84"/>
      <c r="AN472" s="141"/>
    </row>
    <row r="473" spans="2:40" s="150" customFormat="1" ht="12.75" customHeight="1" x14ac:dyDescent="0.2">
      <c r="B473" s="82"/>
      <c r="C473" s="82"/>
      <c r="D473" s="80"/>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0"/>
      <c r="AI473" s="80"/>
      <c r="AJ473" s="84"/>
      <c r="AK473" s="84"/>
      <c r="AN473" s="141"/>
    </row>
    <row r="474" spans="2:40" s="150" customFormat="1" ht="12.75" customHeight="1" x14ac:dyDescent="0.2">
      <c r="B474" s="82"/>
      <c r="C474" s="82"/>
      <c r="D474" s="80"/>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0"/>
      <c r="AI474" s="80"/>
      <c r="AJ474" s="84"/>
      <c r="AK474" s="84"/>
      <c r="AN474" s="141"/>
    </row>
    <row r="475" spans="2:40" s="150" customFormat="1" ht="12.75" customHeight="1" x14ac:dyDescent="0.2">
      <c r="B475" s="82"/>
      <c r="C475" s="82"/>
      <c r="D475" s="80"/>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0"/>
      <c r="AI475" s="80"/>
      <c r="AJ475" s="84"/>
      <c r="AK475" s="84"/>
      <c r="AN475" s="141"/>
    </row>
    <row r="476" spans="2:40" s="150" customFormat="1" ht="12.75" customHeight="1" x14ac:dyDescent="0.2">
      <c r="B476" s="82"/>
      <c r="C476" s="82"/>
      <c r="D476" s="80"/>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0"/>
      <c r="AI476" s="80"/>
      <c r="AJ476" s="84"/>
      <c r="AK476" s="84"/>
      <c r="AN476" s="141"/>
    </row>
    <row r="477" spans="2:40" s="150" customFormat="1" ht="12.75" customHeight="1" x14ac:dyDescent="0.2">
      <c r="B477" s="82"/>
      <c r="C477" s="82"/>
      <c r="D477" s="80"/>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0"/>
      <c r="AI477" s="80"/>
      <c r="AJ477" s="84"/>
      <c r="AK477" s="84"/>
      <c r="AN477" s="141"/>
    </row>
    <row r="478" spans="2:40" s="150" customFormat="1" ht="12.75" customHeight="1" x14ac:dyDescent="0.2">
      <c r="B478" s="82"/>
      <c r="C478" s="82"/>
      <c r="D478" s="80"/>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0"/>
      <c r="AI478" s="80"/>
      <c r="AJ478" s="84"/>
      <c r="AK478" s="84"/>
      <c r="AN478" s="141"/>
    </row>
    <row r="479" spans="2:40" s="150" customFormat="1" ht="12.75" customHeight="1" x14ac:dyDescent="0.2">
      <c r="B479" s="82"/>
      <c r="C479" s="82"/>
      <c r="D479" s="80"/>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0"/>
      <c r="AI479" s="80"/>
      <c r="AJ479" s="84"/>
      <c r="AK479" s="84"/>
      <c r="AN479" s="141"/>
    </row>
    <row r="480" spans="2:40" s="150" customFormat="1" ht="12.75" customHeight="1" x14ac:dyDescent="0.2">
      <c r="B480" s="82"/>
      <c r="C480" s="82"/>
      <c r="D480" s="80"/>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0"/>
      <c r="AI480" s="80"/>
      <c r="AJ480" s="84"/>
      <c r="AK480" s="84"/>
      <c r="AN480" s="141"/>
    </row>
    <row r="481" spans="2:40" s="150" customFormat="1" ht="12.75" customHeight="1" x14ac:dyDescent="0.2">
      <c r="B481" s="82"/>
      <c r="C481" s="82"/>
      <c r="D481" s="80"/>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0"/>
      <c r="AI481" s="80"/>
      <c r="AJ481" s="84"/>
      <c r="AK481" s="84"/>
      <c r="AN481" s="141"/>
    </row>
    <row r="482" spans="2:40" s="150" customFormat="1" ht="12.75" customHeight="1" x14ac:dyDescent="0.2">
      <c r="B482" s="82"/>
      <c r="C482" s="82"/>
      <c r="D482" s="80"/>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0"/>
      <c r="AI482" s="80"/>
      <c r="AJ482" s="84"/>
      <c r="AK482" s="84"/>
      <c r="AN482" s="141"/>
    </row>
    <row r="483" spans="2:40" s="150" customFormat="1" ht="12.75" customHeight="1" x14ac:dyDescent="0.2">
      <c r="B483" s="82"/>
      <c r="C483" s="82"/>
      <c r="D483" s="80"/>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0"/>
      <c r="AI483" s="80"/>
      <c r="AJ483" s="84"/>
      <c r="AK483" s="84"/>
      <c r="AN483" s="141"/>
    </row>
    <row r="484" spans="2:40" s="150" customFormat="1" ht="12.75" customHeight="1" x14ac:dyDescent="0.2">
      <c r="B484" s="82"/>
      <c r="C484" s="82"/>
      <c r="D484" s="80"/>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0"/>
      <c r="AI484" s="80"/>
      <c r="AJ484" s="84"/>
      <c r="AK484" s="84"/>
      <c r="AN484" s="141"/>
    </row>
    <row r="485" spans="2:40" s="150" customFormat="1" ht="12.75" customHeight="1" x14ac:dyDescent="0.2">
      <c r="B485" s="82"/>
      <c r="C485" s="82"/>
      <c r="D485" s="80"/>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0"/>
      <c r="AI485" s="80"/>
      <c r="AJ485" s="84"/>
      <c r="AK485" s="84"/>
      <c r="AN485" s="141"/>
    </row>
    <row r="486" spans="2:40" s="150" customFormat="1" ht="12.75" customHeight="1" x14ac:dyDescent="0.2">
      <c r="B486" s="82"/>
      <c r="C486" s="82"/>
      <c r="D486" s="80"/>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0"/>
      <c r="AI486" s="80"/>
      <c r="AJ486" s="84"/>
      <c r="AK486" s="84"/>
      <c r="AN486" s="141"/>
    </row>
    <row r="487" spans="2:40" s="150" customFormat="1" ht="12.75" customHeight="1" x14ac:dyDescent="0.2">
      <c r="B487" s="82"/>
      <c r="C487" s="82"/>
      <c r="D487" s="80"/>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0"/>
      <c r="AI487" s="80"/>
      <c r="AJ487" s="84"/>
      <c r="AK487" s="84"/>
      <c r="AN487" s="141"/>
    </row>
    <row r="488" spans="2:40" s="150" customFormat="1" ht="12.75" customHeight="1" x14ac:dyDescent="0.2">
      <c r="B488" s="82"/>
      <c r="C488" s="82"/>
      <c r="D488" s="80"/>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0"/>
      <c r="AI488" s="80"/>
      <c r="AJ488" s="84"/>
      <c r="AK488" s="84"/>
      <c r="AN488" s="141"/>
    </row>
    <row r="489" spans="2:40" s="150" customFormat="1" ht="12.75" customHeight="1" x14ac:dyDescent="0.2">
      <c r="B489" s="82"/>
      <c r="C489" s="82"/>
      <c r="D489" s="80"/>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0"/>
      <c r="AI489" s="80"/>
      <c r="AJ489" s="84"/>
      <c r="AK489" s="84"/>
      <c r="AN489" s="141"/>
    </row>
    <row r="490" spans="2:40" s="150" customFormat="1" ht="12.75" customHeight="1" x14ac:dyDescent="0.2">
      <c r="B490" s="82"/>
      <c r="C490" s="82"/>
      <c r="D490" s="80"/>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0"/>
      <c r="AI490" s="80"/>
      <c r="AJ490" s="84"/>
      <c r="AK490" s="84"/>
      <c r="AN490" s="141"/>
    </row>
    <row r="491" spans="2:40" s="150" customFormat="1" ht="12.75" customHeight="1" x14ac:dyDescent="0.2">
      <c r="B491" s="82"/>
      <c r="C491" s="82"/>
      <c r="D491" s="80"/>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0"/>
      <c r="AI491" s="80"/>
      <c r="AJ491" s="84"/>
      <c r="AK491" s="84"/>
      <c r="AN491" s="141"/>
    </row>
    <row r="492" spans="2:40" s="150" customFormat="1" ht="12.75" customHeight="1" x14ac:dyDescent="0.2">
      <c r="B492" s="82"/>
      <c r="C492" s="82"/>
      <c r="D492" s="80"/>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0"/>
      <c r="AI492" s="80"/>
      <c r="AJ492" s="84"/>
      <c r="AK492" s="84"/>
      <c r="AN492" s="141"/>
    </row>
    <row r="493" spans="2:40" s="150" customFormat="1" ht="12.75" customHeight="1" x14ac:dyDescent="0.2">
      <c r="B493" s="82"/>
      <c r="C493" s="82"/>
      <c r="D493" s="80"/>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0"/>
      <c r="AI493" s="80"/>
      <c r="AJ493" s="84"/>
      <c r="AK493" s="84"/>
      <c r="AN493" s="141"/>
    </row>
    <row r="494" spans="2:40" s="150" customFormat="1" ht="12.75" customHeight="1" x14ac:dyDescent="0.2">
      <c r="B494" s="82"/>
      <c r="C494" s="82"/>
      <c r="D494" s="80"/>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0"/>
      <c r="AI494" s="80"/>
      <c r="AJ494" s="84"/>
      <c r="AK494" s="84"/>
      <c r="AN494" s="141"/>
    </row>
    <row r="495" spans="2:40" s="150" customFormat="1" ht="12.75" customHeight="1" x14ac:dyDescent="0.2">
      <c r="B495" s="82"/>
      <c r="C495" s="82"/>
      <c r="D495" s="80"/>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0"/>
      <c r="AI495" s="80"/>
      <c r="AJ495" s="84"/>
      <c r="AK495" s="84"/>
      <c r="AN495" s="141"/>
    </row>
    <row r="496" spans="2:40" s="150" customFormat="1" ht="12.75" customHeight="1" x14ac:dyDescent="0.2">
      <c r="B496" s="82"/>
      <c r="C496" s="82"/>
      <c r="D496" s="80"/>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0"/>
      <c r="AI496" s="80"/>
      <c r="AJ496" s="84"/>
      <c r="AK496" s="84"/>
      <c r="AN496" s="141"/>
    </row>
    <row r="497" spans="2:40" s="150" customFormat="1" ht="12.75" customHeight="1" x14ac:dyDescent="0.2">
      <c r="B497" s="82"/>
      <c r="C497" s="82"/>
      <c r="D497" s="80"/>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0"/>
      <c r="AI497" s="80"/>
      <c r="AJ497" s="84"/>
      <c r="AK497" s="84"/>
      <c r="AN497" s="141"/>
    </row>
    <row r="498" spans="2:40" s="150" customFormat="1" ht="12.75" customHeight="1" x14ac:dyDescent="0.2">
      <c r="B498" s="82"/>
      <c r="C498" s="82"/>
      <c r="D498" s="80"/>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0"/>
      <c r="AI498" s="80"/>
      <c r="AJ498" s="84"/>
      <c r="AK498" s="84"/>
      <c r="AN498" s="141"/>
    </row>
    <row r="499" spans="2:40" s="150" customFormat="1" ht="12.75" customHeight="1" x14ac:dyDescent="0.2">
      <c r="B499" s="82"/>
      <c r="C499" s="82"/>
      <c r="D499" s="80"/>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0"/>
      <c r="AI499" s="80"/>
      <c r="AJ499" s="84"/>
      <c r="AK499" s="84"/>
      <c r="AN499" s="141"/>
    </row>
    <row r="500" spans="2:40" s="150" customFormat="1" ht="12.75" customHeight="1" x14ac:dyDescent="0.2">
      <c r="B500" s="82"/>
      <c r="C500" s="82"/>
      <c r="D500" s="80"/>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0"/>
      <c r="AI500" s="80"/>
      <c r="AJ500" s="84"/>
      <c r="AK500" s="84"/>
      <c r="AN500" s="141"/>
    </row>
    <row r="501" spans="2:40" s="150" customFormat="1" ht="12.75" customHeight="1" x14ac:dyDescent="0.2">
      <c r="B501" s="82"/>
      <c r="C501" s="82"/>
      <c r="D501" s="80"/>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0"/>
      <c r="AI501" s="80"/>
      <c r="AJ501" s="84"/>
      <c r="AK501" s="84"/>
      <c r="AN501" s="141"/>
    </row>
    <row r="502" spans="2:40" s="150" customFormat="1" ht="12.75" customHeight="1" x14ac:dyDescent="0.2">
      <c r="B502" s="82"/>
      <c r="C502" s="82"/>
      <c r="D502" s="80"/>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0"/>
      <c r="AI502" s="80"/>
      <c r="AJ502" s="84"/>
      <c r="AK502" s="84"/>
      <c r="AN502" s="141"/>
    </row>
    <row r="503" spans="2:40" s="150" customFormat="1" ht="12.75" customHeight="1" x14ac:dyDescent="0.2">
      <c r="B503" s="82"/>
      <c r="C503" s="82"/>
      <c r="D503" s="80"/>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0"/>
      <c r="AI503" s="80"/>
      <c r="AJ503" s="84"/>
      <c r="AK503" s="84"/>
      <c r="AN503" s="141"/>
    </row>
    <row r="504" spans="2:40" s="150" customFormat="1" ht="12.75" customHeight="1" x14ac:dyDescent="0.2">
      <c r="B504" s="82"/>
      <c r="C504" s="82"/>
      <c r="D504" s="80"/>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0"/>
      <c r="AI504" s="80"/>
      <c r="AJ504" s="84"/>
      <c r="AK504" s="84"/>
      <c r="AN504" s="141"/>
    </row>
    <row r="505" spans="2:40" s="150" customFormat="1" ht="12.75" customHeight="1" x14ac:dyDescent="0.2">
      <c r="B505" s="82"/>
      <c r="C505" s="82"/>
      <c r="D505" s="80"/>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0"/>
      <c r="AI505" s="80"/>
      <c r="AJ505" s="84"/>
      <c r="AK505" s="84"/>
      <c r="AN505" s="141"/>
    </row>
    <row r="506" spans="2:40" s="150" customFormat="1" ht="12.75" customHeight="1" x14ac:dyDescent="0.2">
      <c r="B506" s="82"/>
      <c r="C506" s="82"/>
      <c r="D506" s="80"/>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0"/>
      <c r="AI506" s="80"/>
      <c r="AJ506" s="84"/>
      <c r="AK506" s="84"/>
      <c r="AN506" s="141"/>
    </row>
    <row r="507" spans="2:40" s="150" customFormat="1" ht="12.75" customHeight="1" x14ac:dyDescent="0.2">
      <c r="B507" s="82"/>
      <c r="C507" s="82"/>
      <c r="D507" s="80"/>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0"/>
      <c r="AI507" s="80"/>
      <c r="AJ507" s="84"/>
      <c r="AK507" s="84"/>
      <c r="AN507" s="141"/>
    </row>
    <row r="508" spans="2:40" s="150" customFormat="1" ht="12.75" customHeight="1" x14ac:dyDescent="0.2">
      <c r="B508" s="82"/>
      <c r="C508" s="82"/>
      <c r="D508" s="80"/>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0"/>
      <c r="AI508" s="80"/>
      <c r="AJ508" s="84"/>
      <c r="AK508" s="84"/>
      <c r="AN508" s="141"/>
    </row>
    <row r="509" spans="2:40" s="150" customFormat="1" ht="12.75" customHeight="1" x14ac:dyDescent="0.2">
      <c r="B509" s="82"/>
      <c r="C509" s="82"/>
      <c r="D509" s="80"/>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0"/>
      <c r="AI509" s="80"/>
      <c r="AJ509" s="84"/>
      <c r="AK509" s="84"/>
      <c r="AN509" s="141"/>
    </row>
    <row r="510" spans="2:40" s="150" customFormat="1" ht="12.75" customHeight="1" x14ac:dyDescent="0.2">
      <c r="B510" s="82"/>
      <c r="C510" s="82"/>
      <c r="D510" s="80"/>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0"/>
      <c r="AI510" s="80"/>
      <c r="AJ510" s="84"/>
      <c r="AK510" s="84"/>
      <c r="AN510" s="141"/>
    </row>
    <row r="511" spans="2:40" s="150" customFormat="1" ht="12.75" customHeight="1" x14ac:dyDescent="0.2">
      <c r="B511" s="82"/>
      <c r="C511" s="82"/>
      <c r="D511" s="80"/>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0"/>
      <c r="AI511" s="80"/>
      <c r="AJ511" s="84"/>
      <c r="AK511" s="84"/>
      <c r="AN511" s="141"/>
    </row>
    <row r="512" spans="2:40" s="150" customFormat="1" ht="12.75" customHeight="1" x14ac:dyDescent="0.2">
      <c r="B512" s="82"/>
      <c r="C512" s="82"/>
      <c r="D512" s="80"/>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0"/>
      <c r="AI512" s="80"/>
      <c r="AJ512" s="84"/>
      <c r="AK512" s="84"/>
      <c r="AN512" s="141"/>
    </row>
    <row r="513" spans="2:40" s="150" customFormat="1" ht="12.75" customHeight="1" x14ac:dyDescent="0.2">
      <c r="B513" s="82"/>
      <c r="C513" s="82"/>
      <c r="D513" s="80"/>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0"/>
      <c r="AI513" s="80"/>
      <c r="AJ513" s="84"/>
      <c r="AK513" s="84"/>
      <c r="AN513" s="141"/>
    </row>
    <row r="514" spans="2:40" s="150" customFormat="1" ht="12.75" customHeight="1" x14ac:dyDescent="0.2">
      <c r="B514" s="82"/>
      <c r="C514" s="82"/>
      <c r="D514" s="80"/>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0"/>
      <c r="AI514" s="80"/>
      <c r="AJ514" s="84"/>
      <c r="AK514" s="84"/>
      <c r="AN514" s="141"/>
    </row>
    <row r="515" spans="2:40" s="150" customFormat="1" ht="12.75" customHeight="1" x14ac:dyDescent="0.2">
      <c r="B515" s="82"/>
      <c r="C515" s="82"/>
      <c r="D515" s="80"/>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0"/>
      <c r="AI515" s="80"/>
      <c r="AJ515" s="84"/>
      <c r="AK515" s="84"/>
      <c r="AN515" s="141"/>
    </row>
    <row r="516" spans="2:40" s="150" customFormat="1" ht="12.75" customHeight="1" x14ac:dyDescent="0.2">
      <c r="B516" s="82"/>
      <c r="C516" s="82"/>
      <c r="D516" s="80"/>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0"/>
      <c r="AI516" s="80"/>
      <c r="AJ516" s="84"/>
      <c r="AK516" s="84"/>
      <c r="AN516" s="141"/>
    </row>
    <row r="517" spans="2:40" s="150" customFormat="1" ht="12.75" customHeight="1" x14ac:dyDescent="0.2">
      <c r="B517" s="82"/>
      <c r="C517" s="82"/>
      <c r="D517" s="80"/>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0"/>
      <c r="AI517" s="80"/>
      <c r="AJ517" s="84"/>
      <c r="AK517" s="84"/>
      <c r="AN517" s="141"/>
    </row>
    <row r="518" spans="2:40" s="150" customFormat="1" ht="12.75" customHeight="1" x14ac:dyDescent="0.2">
      <c r="B518" s="82"/>
      <c r="C518" s="82"/>
      <c r="D518" s="80"/>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0"/>
      <c r="AI518" s="80"/>
      <c r="AJ518" s="84"/>
      <c r="AK518" s="84"/>
      <c r="AN518" s="141"/>
    </row>
    <row r="519" spans="2:40" s="150" customFormat="1" ht="12.75" customHeight="1" x14ac:dyDescent="0.2">
      <c r="B519" s="82"/>
      <c r="C519" s="82"/>
      <c r="D519" s="80"/>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0"/>
      <c r="AI519" s="80"/>
      <c r="AJ519" s="84"/>
      <c r="AK519" s="84"/>
      <c r="AN519" s="141"/>
    </row>
    <row r="520" spans="2:40" s="150" customFormat="1" ht="12.75" customHeight="1" x14ac:dyDescent="0.2">
      <c r="B520" s="82"/>
      <c r="C520" s="82"/>
      <c r="D520" s="80"/>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0"/>
      <c r="AI520" s="80"/>
      <c r="AJ520" s="84"/>
      <c r="AK520" s="84"/>
      <c r="AN520" s="141"/>
    </row>
    <row r="521" spans="2:40" s="150" customFormat="1" ht="12.75" customHeight="1" x14ac:dyDescent="0.2">
      <c r="B521" s="82"/>
      <c r="C521" s="82"/>
      <c r="D521" s="80"/>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0"/>
      <c r="AI521" s="80"/>
      <c r="AJ521" s="84"/>
      <c r="AK521" s="84"/>
      <c r="AN521" s="141"/>
    </row>
    <row r="522" spans="2:40" s="150" customFormat="1" ht="12.75" customHeight="1" x14ac:dyDescent="0.2">
      <c r="B522" s="82"/>
      <c r="C522" s="82"/>
      <c r="D522" s="80"/>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0"/>
      <c r="AI522" s="80"/>
      <c r="AJ522" s="84"/>
      <c r="AK522" s="84"/>
      <c r="AN522" s="141"/>
    </row>
    <row r="523" spans="2:40" s="150" customFormat="1" ht="12.75" customHeight="1" x14ac:dyDescent="0.2">
      <c r="B523" s="67"/>
      <c r="C523" s="82"/>
      <c r="D523" s="80"/>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0"/>
      <c r="AI523" s="80"/>
      <c r="AJ523" s="84"/>
      <c r="AK523" s="84"/>
      <c r="AN523" s="141"/>
    </row>
    <row r="524" spans="2:40" s="150" customFormat="1" ht="12.75" customHeight="1" x14ac:dyDescent="0.2">
      <c r="B524" s="67"/>
      <c r="C524" s="82"/>
      <c r="D524" s="80"/>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0"/>
      <c r="AI524" s="80"/>
      <c r="AJ524" s="84"/>
      <c r="AK524" s="84"/>
      <c r="AN524" s="141"/>
    </row>
    <row r="525" spans="2:40" s="150" customFormat="1" ht="12.75" customHeight="1" x14ac:dyDescent="0.2">
      <c r="B525" s="67"/>
      <c r="C525" s="82"/>
      <c r="D525" s="80"/>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0"/>
      <c r="AI525" s="80"/>
      <c r="AJ525" s="84"/>
      <c r="AK525" s="84"/>
      <c r="AN525" s="141"/>
    </row>
    <row r="526" spans="2:40" s="150" customFormat="1" ht="12.75" customHeight="1" x14ac:dyDescent="0.2">
      <c r="B526" s="67"/>
      <c r="C526" s="82"/>
      <c r="D526" s="80"/>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0"/>
      <c r="AI526" s="80"/>
      <c r="AJ526" s="84"/>
      <c r="AK526" s="84"/>
      <c r="AN526" s="141"/>
    </row>
    <row r="527" spans="2:40" s="150" customFormat="1" ht="12.75" customHeight="1" x14ac:dyDescent="0.2">
      <c r="B527" s="67"/>
      <c r="C527" s="82"/>
      <c r="D527" s="80"/>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0"/>
      <c r="AI527" s="80"/>
      <c r="AJ527" s="84"/>
      <c r="AK527" s="84"/>
      <c r="AN527" s="141"/>
    </row>
    <row r="528" spans="2:40" s="150" customFormat="1" ht="12.75" customHeight="1" x14ac:dyDescent="0.2">
      <c r="B528" s="67"/>
      <c r="C528" s="82"/>
      <c r="D528" s="80"/>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0"/>
      <c r="AI528" s="80"/>
      <c r="AJ528" s="84"/>
      <c r="AK528" s="84"/>
      <c r="AN528" s="141"/>
    </row>
    <row r="529" spans="2:40" s="150" customFormat="1" ht="12.75" customHeight="1" x14ac:dyDescent="0.2">
      <c r="B529" s="67"/>
      <c r="C529" s="82"/>
      <c r="D529" s="80"/>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0"/>
      <c r="AI529" s="80"/>
      <c r="AJ529" s="84"/>
      <c r="AK529" s="84"/>
      <c r="AN529" s="141"/>
    </row>
    <row r="530" spans="2:40" s="150" customFormat="1" ht="12.75" customHeight="1" x14ac:dyDescent="0.2">
      <c r="B530" s="67"/>
      <c r="C530" s="82"/>
      <c r="D530" s="80"/>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0"/>
      <c r="AI530" s="80"/>
      <c r="AJ530" s="84"/>
      <c r="AK530" s="84"/>
      <c r="AN530" s="141"/>
    </row>
    <row r="531" spans="2:40" s="150" customFormat="1" ht="12.75" customHeight="1" x14ac:dyDescent="0.2">
      <c r="B531" s="67"/>
      <c r="C531" s="82"/>
      <c r="D531" s="80"/>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0"/>
      <c r="AI531" s="80"/>
      <c r="AJ531" s="84"/>
      <c r="AK531" s="84"/>
      <c r="AN531" s="141"/>
    </row>
    <row r="532" spans="2:40" s="150" customFormat="1" ht="12.75" customHeight="1" x14ac:dyDescent="0.2">
      <c r="B532" s="67"/>
      <c r="C532" s="82"/>
      <c r="D532" s="80"/>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0"/>
      <c r="AI532" s="80"/>
      <c r="AJ532" s="84"/>
      <c r="AK532" s="84"/>
      <c r="AN532" s="141"/>
    </row>
    <row r="533" spans="2:40" s="150" customFormat="1" ht="12.75" customHeight="1" x14ac:dyDescent="0.2">
      <c r="B533" s="67"/>
      <c r="C533" s="82"/>
      <c r="D533" s="80"/>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0"/>
      <c r="AI533" s="80"/>
      <c r="AJ533" s="84"/>
      <c r="AK533" s="84"/>
      <c r="AN533" s="141"/>
    </row>
    <row r="534" spans="2:40" s="150" customFormat="1" ht="12.75" customHeight="1" x14ac:dyDescent="0.2">
      <c r="B534" s="67"/>
      <c r="C534" s="82"/>
      <c r="D534" s="80"/>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0"/>
      <c r="AI534" s="80"/>
      <c r="AJ534" s="84"/>
      <c r="AK534" s="84"/>
      <c r="AN534" s="141"/>
    </row>
    <row r="535" spans="2:40" s="150" customFormat="1" ht="12.75" customHeight="1" x14ac:dyDescent="0.2">
      <c r="B535" s="67"/>
      <c r="C535" s="82"/>
      <c r="D535" s="80"/>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0"/>
      <c r="AI535" s="80"/>
      <c r="AJ535" s="84"/>
      <c r="AK535" s="84"/>
      <c r="AN535" s="141"/>
    </row>
    <row r="536" spans="2:40" s="150" customFormat="1" ht="12.75" customHeight="1" x14ac:dyDescent="0.2">
      <c r="B536" s="67"/>
      <c r="C536" s="82"/>
      <c r="D536" s="80"/>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0"/>
      <c r="AI536" s="80"/>
      <c r="AJ536" s="84"/>
      <c r="AK536" s="84"/>
      <c r="AN536" s="141"/>
    </row>
    <row r="537" spans="2:40" s="150" customFormat="1" ht="12.75" customHeight="1" x14ac:dyDescent="0.2">
      <c r="B537" s="67"/>
      <c r="C537" s="82"/>
      <c r="D537" s="80"/>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0"/>
      <c r="AI537" s="80"/>
      <c r="AJ537" s="84"/>
      <c r="AK537" s="84"/>
      <c r="AN537" s="141"/>
    </row>
    <row r="538" spans="2:40" s="150" customFormat="1" ht="12.75" customHeight="1" x14ac:dyDescent="0.2">
      <c r="B538" s="67"/>
      <c r="C538" s="82"/>
      <c r="D538" s="80"/>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0"/>
      <c r="AI538" s="80"/>
      <c r="AJ538" s="84"/>
      <c r="AK538" s="84"/>
      <c r="AN538" s="141"/>
    </row>
    <row r="539" spans="2:40" s="150" customFormat="1" ht="12.75" customHeight="1" x14ac:dyDescent="0.2">
      <c r="B539" s="82"/>
      <c r="C539" s="82"/>
      <c r="D539" s="80"/>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0"/>
      <c r="AI539" s="80"/>
      <c r="AJ539" s="84"/>
      <c r="AK539" s="84"/>
      <c r="AN539" s="141"/>
    </row>
    <row r="540" spans="2:40" s="150" customFormat="1" ht="12.75" customHeight="1" x14ac:dyDescent="0.2">
      <c r="B540" s="82"/>
      <c r="C540" s="82"/>
      <c r="D540" s="80"/>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0"/>
      <c r="AI540" s="80"/>
      <c r="AJ540" s="84"/>
      <c r="AK540" s="84"/>
      <c r="AN540" s="141"/>
    </row>
    <row r="541" spans="2:40" s="150" customFormat="1" ht="12.75" customHeight="1" x14ac:dyDescent="0.2">
      <c r="B541" s="82"/>
      <c r="C541" s="82"/>
      <c r="D541" s="80"/>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0"/>
      <c r="AI541" s="80"/>
      <c r="AJ541" s="84"/>
      <c r="AK541" s="84"/>
      <c r="AN541" s="141"/>
    </row>
    <row r="542" spans="2:40" s="150" customFormat="1" ht="12.75" customHeight="1" x14ac:dyDescent="0.2">
      <c r="B542" s="82"/>
      <c r="C542" s="82"/>
      <c r="D542" s="80"/>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0"/>
      <c r="AI542" s="80"/>
      <c r="AJ542" s="84"/>
      <c r="AK542" s="84"/>
      <c r="AN542" s="141"/>
    </row>
    <row r="543" spans="2:40" s="150" customFormat="1" ht="12.75" customHeight="1" x14ac:dyDescent="0.2">
      <c r="B543" s="82"/>
      <c r="C543" s="82"/>
      <c r="D543" s="80"/>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0"/>
      <c r="AI543" s="80"/>
      <c r="AJ543" s="84"/>
      <c r="AK543" s="84"/>
      <c r="AN543" s="141"/>
    </row>
    <row r="544" spans="2:40" s="150" customFormat="1" ht="12.75" customHeight="1" x14ac:dyDescent="0.2">
      <c r="B544" s="82"/>
      <c r="C544" s="82"/>
      <c r="D544" s="80"/>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0"/>
      <c r="AI544" s="80"/>
      <c r="AJ544" s="84"/>
      <c r="AK544" s="84"/>
      <c r="AN544" s="141"/>
    </row>
    <row r="545" spans="2:40" s="150" customFormat="1" ht="12.75" customHeight="1" x14ac:dyDescent="0.2">
      <c r="B545" s="82"/>
      <c r="C545" s="82"/>
      <c r="D545" s="80"/>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0"/>
      <c r="AI545" s="80"/>
      <c r="AJ545" s="84"/>
      <c r="AK545" s="84"/>
      <c r="AN545" s="141"/>
    </row>
    <row r="546" spans="2:40" s="150" customFormat="1" ht="12.75" customHeight="1" x14ac:dyDescent="0.2">
      <c r="B546" s="82"/>
      <c r="C546" s="82"/>
      <c r="D546" s="80"/>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0"/>
      <c r="AI546" s="80"/>
      <c r="AJ546" s="84"/>
      <c r="AK546" s="84"/>
      <c r="AN546" s="141"/>
    </row>
    <row r="547" spans="2:40" x14ac:dyDescent="0.2">
      <c r="B547" s="82"/>
      <c r="N547" s="82"/>
      <c r="O547" s="82"/>
    </row>
    <row r="548" spans="2:40" x14ac:dyDescent="0.2">
      <c r="B548" s="82"/>
    </row>
  </sheetData>
  <customSheetViews>
    <customSheetView guid="{12548F66-3706-4126-8BB8-663EB3B7FE4B}" showPageBreaks="1" showGridLines="0" fitToPage="1" printArea="1" view="pageBreakPreview">
      <pageMargins left="0.75" right="0.75" top="1" bottom="1" header="0.5" footer="0.5"/>
      <pageSetup paperSize="8" scale="28" fitToHeight="2" orientation="landscape" r:id="rId1"/>
      <headerFooter alignWithMargins="0"/>
    </customSheetView>
  </customSheetViews>
  <mergeCells count="3">
    <mergeCell ref="B6:E6"/>
    <mergeCell ref="B10:I10"/>
    <mergeCell ref="AM11:AN11"/>
  </mergeCells>
  <phoneticPr fontId="32" type="noConversion"/>
  <pageMargins left="0.75" right="0.75" top="1" bottom="1" header="0.5" footer="0.5"/>
  <pageSetup paperSize="8" scale="19" fitToHeight="2"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view="pageBreakPreview" zoomScaleNormal="100" zoomScaleSheetLayoutView="100" workbookViewId="0">
      <selection activeCell="D8" sqref="D8"/>
    </sheetView>
  </sheetViews>
  <sheetFormatPr defaultColWidth="8.85546875" defaultRowHeight="12.75" x14ac:dyDescent="0.2"/>
  <cols>
    <col min="1" max="1" width="12.85546875" style="90" customWidth="1"/>
    <col min="2" max="2" width="43.5703125" style="90" customWidth="1"/>
    <col min="3" max="3" width="29.85546875" style="90" customWidth="1"/>
    <col min="4" max="4" width="16.140625" style="90" customWidth="1"/>
    <col min="5" max="5" width="5" style="90" customWidth="1"/>
    <col min="6" max="252" width="8.85546875" style="90"/>
    <col min="253" max="253" width="12.85546875" style="90" customWidth="1"/>
    <col min="254" max="254" width="24.140625" style="90" customWidth="1"/>
    <col min="255" max="255" width="21.28515625" style="90" customWidth="1"/>
    <col min="256" max="256" width="15.28515625" style="90" customWidth="1"/>
    <col min="257" max="257" width="16.5703125" style="90" customWidth="1"/>
    <col min="258" max="258" width="14.28515625" style="90" customWidth="1"/>
    <col min="259" max="259" width="14.7109375" style="90" customWidth="1"/>
    <col min="260" max="260" width="16.140625" style="90" customWidth="1"/>
    <col min="261" max="261" width="5" style="90" customWidth="1"/>
    <col min="262" max="508" width="8.85546875" style="90"/>
    <col min="509" max="509" width="12.85546875" style="90" customWidth="1"/>
    <col min="510" max="510" width="24.140625" style="90" customWidth="1"/>
    <col min="511" max="511" width="21.28515625" style="90" customWidth="1"/>
    <col min="512" max="512" width="15.28515625" style="90" customWidth="1"/>
    <col min="513" max="513" width="16.5703125" style="90" customWidth="1"/>
    <col min="514" max="514" width="14.28515625" style="90" customWidth="1"/>
    <col min="515" max="515" width="14.7109375" style="90" customWidth="1"/>
    <col min="516" max="516" width="16.140625" style="90" customWidth="1"/>
    <col min="517" max="517" width="5" style="90" customWidth="1"/>
    <col min="518" max="764" width="8.85546875" style="90"/>
    <col min="765" max="765" width="12.85546875" style="90" customWidth="1"/>
    <col min="766" max="766" width="24.140625" style="90" customWidth="1"/>
    <col min="767" max="767" width="21.28515625" style="90" customWidth="1"/>
    <col min="768" max="768" width="15.28515625" style="90" customWidth="1"/>
    <col min="769" max="769" width="16.5703125" style="90" customWidth="1"/>
    <col min="770" max="770" width="14.28515625" style="90" customWidth="1"/>
    <col min="771" max="771" width="14.7109375" style="90" customWidth="1"/>
    <col min="772" max="772" width="16.140625" style="90" customWidth="1"/>
    <col min="773" max="773" width="5" style="90" customWidth="1"/>
    <col min="774" max="1020" width="8.85546875" style="90"/>
    <col min="1021" max="1021" width="12.85546875" style="90" customWidth="1"/>
    <col min="1022" max="1022" width="24.140625" style="90" customWidth="1"/>
    <col min="1023" max="1023" width="21.28515625" style="90" customWidth="1"/>
    <col min="1024" max="1024" width="15.28515625" style="90" customWidth="1"/>
    <col min="1025" max="1025" width="16.5703125" style="90" customWidth="1"/>
    <col min="1026" max="1026" width="14.28515625" style="90" customWidth="1"/>
    <col min="1027" max="1027" width="14.7109375" style="90" customWidth="1"/>
    <col min="1028" max="1028" width="16.140625" style="90" customWidth="1"/>
    <col min="1029" max="1029" width="5" style="90" customWidth="1"/>
    <col min="1030" max="1276" width="8.85546875" style="90"/>
    <col min="1277" max="1277" width="12.85546875" style="90" customWidth="1"/>
    <col min="1278" max="1278" width="24.140625" style="90" customWidth="1"/>
    <col min="1279" max="1279" width="21.28515625" style="90" customWidth="1"/>
    <col min="1280" max="1280" width="15.28515625" style="90" customWidth="1"/>
    <col min="1281" max="1281" width="16.5703125" style="90" customWidth="1"/>
    <col min="1282" max="1282" width="14.28515625" style="90" customWidth="1"/>
    <col min="1283" max="1283" width="14.7109375" style="90" customWidth="1"/>
    <col min="1284" max="1284" width="16.140625" style="90" customWidth="1"/>
    <col min="1285" max="1285" width="5" style="90" customWidth="1"/>
    <col min="1286" max="1532" width="8.85546875" style="90"/>
    <col min="1533" max="1533" width="12.85546875" style="90" customWidth="1"/>
    <col min="1534" max="1534" width="24.140625" style="90" customWidth="1"/>
    <col min="1535" max="1535" width="21.28515625" style="90" customWidth="1"/>
    <col min="1536" max="1536" width="15.28515625" style="90" customWidth="1"/>
    <col min="1537" max="1537" width="16.5703125" style="90" customWidth="1"/>
    <col min="1538" max="1538" width="14.28515625" style="90" customWidth="1"/>
    <col min="1539" max="1539" width="14.7109375" style="90" customWidth="1"/>
    <col min="1540" max="1540" width="16.140625" style="90" customWidth="1"/>
    <col min="1541" max="1541" width="5" style="90" customWidth="1"/>
    <col min="1542" max="1788" width="8.85546875" style="90"/>
    <col min="1789" max="1789" width="12.85546875" style="90" customWidth="1"/>
    <col min="1790" max="1790" width="24.140625" style="90" customWidth="1"/>
    <col min="1791" max="1791" width="21.28515625" style="90" customWidth="1"/>
    <col min="1792" max="1792" width="15.28515625" style="90" customWidth="1"/>
    <col min="1793" max="1793" width="16.5703125" style="90" customWidth="1"/>
    <col min="1794" max="1794" width="14.28515625" style="90" customWidth="1"/>
    <col min="1795" max="1795" width="14.7109375" style="90" customWidth="1"/>
    <col min="1796" max="1796" width="16.140625" style="90" customWidth="1"/>
    <col min="1797" max="1797" width="5" style="90" customWidth="1"/>
    <col min="1798" max="2044" width="8.85546875" style="90"/>
    <col min="2045" max="2045" width="12.85546875" style="90" customWidth="1"/>
    <col min="2046" max="2046" width="24.140625" style="90" customWidth="1"/>
    <col min="2047" max="2047" width="21.28515625" style="90" customWidth="1"/>
    <col min="2048" max="2048" width="15.28515625" style="90" customWidth="1"/>
    <col min="2049" max="2049" width="16.5703125" style="90" customWidth="1"/>
    <col min="2050" max="2050" width="14.28515625" style="90" customWidth="1"/>
    <col min="2051" max="2051" width="14.7109375" style="90" customWidth="1"/>
    <col min="2052" max="2052" width="16.140625" style="90" customWidth="1"/>
    <col min="2053" max="2053" width="5" style="90" customWidth="1"/>
    <col min="2054" max="2300" width="8.85546875" style="90"/>
    <col min="2301" max="2301" width="12.85546875" style="90" customWidth="1"/>
    <col min="2302" max="2302" width="24.140625" style="90" customWidth="1"/>
    <col min="2303" max="2303" width="21.28515625" style="90" customWidth="1"/>
    <col min="2304" max="2304" width="15.28515625" style="90" customWidth="1"/>
    <col min="2305" max="2305" width="16.5703125" style="90" customWidth="1"/>
    <col min="2306" max="2306" width="14.28515625" style="90" customWidth="1"/>
    <col min="2307" max="2307" width="14.7109375" style="90" customWidth="1"/>
    <col min="2308" max="2308" width="16.140625" style="90" customWidth="1"/>
    <col min="2309" max="2309" width="5" style="90" customWidth="1"/>
    <col min="2310" max="2556" width="8.85546875" style="90"/>
    <col min="2557" max="2557" width="12.85546875" style="90" customWidth="1"/>
    <col min="2558" max="2558" width="24.140625" style="90" customWidth="1"/>
    <col min="2559" max="2559" width="21.28515625" style="90" customWidth="1"/>
    <col min="2560" max="2560" width="15.28515625" style="90" customWidth="1"/>
    <col min="2561" max="2561" width="16.5703125" style="90" customWidth="1"/>
    <col min="2562" max="2562" width="14.28515625" style="90" customWidth="1"/>
    <col min="2563" max="2563" width="14.7109375" style="90" customWidth="1"/>
    <col min="2564" max="2564" width="16.140625" style="90" customWidth="1"/>
    <col min="2565" max="2565" width="5" style="90" customWidth="1"/>
    <col min="2566" max="2812" width="8.85546875" style="90"/>
    <col min="2813" max="2813" width="12.85546875" style="90" customWidth="1"/>
    <col min="2814" max="2814" width="24.140625" style="90" customWidth="1"/>
    <col min="2815" max="2815" width="21.28515625" style="90" customWidth="1"/>
    <col min="2816" max="2816" width="15.28515625" style="90" customWidth="1"/>
    <col min="2817" max="2817" width="16.5703125" style="90" customWidth="1"/>
    <col min="2818" max="2818" width="14.28515625" style="90" customWidth="1"/>
    <col min="2819" max="2819" width="14.7109375" style="90" customWidth="1"/>
    <col min="2820" max="2820" width="16.140625" style="90" customWidth="1"/>
    <col min="2821" max="2821" width="5" style="90" customWidth="1"/>
    <col min="2822" max="3068" width="8.85546875" style="90"/>
    <col min="3069" max="3069" width="12.85546875" style="90" customWidth="1"/>
    <col min="3070" max="3070" width="24.140625" style="90" customWidth="1"/>
    <col min="3071" max="3071" width="21.28515625" style="90" customWidth="1"/>
    <col min="3072" max="3072" width="15.28515625" style="90" customWidth="1"/>
    <col min="3073" max="3073" width="16.5703125" style="90" customWidth="1"/>
    <col min="3074" max="3074" width="14.28515625" style="90" customWidth="1"/>
    <col min="3075" max="3075" width="14.7109375" style="90" customWidth="1"/>
    <col min="3076" max="3076" width="16.140625" style="90" customWidth="1"/>
    <col min="3077" max="3077" width="5" style="90" customWidth="1"/>
    <col min="3078" max="3324" width="8.85546875" style="90"/>
    <col min="3325" max="3325" width="12.85546875" style="90" customWidth="1"/>
    <col min="3326" max="3326" width="24.140625" style="90" customWidth="1"/>
    <col min="3327" max="3327" width="21.28515625" style="90" customWidth="1"/>
    <col min="3328" max="3328" width="15.28515625" style="90" customWidth="1"/>
    <col min="3329" max="3329" width="16.5703125" style="90" customWidth="1"/>
    <col min="3330" max="3330" width="14.28515625" style="90" customWidth="1"/>
    <col min="3331" max="3331" width="14.7109375" style="90" customWidth="1"/>
    <col min="3332" max="3332" width="16.140625" style="90" customWidth="1"/>
    <col min="3333" max="3333" width="5" style="90" customWidth="1"/>
    <col min="3334" max="3580" width="8.85546875" style="90"/>
    <col min="3581" max="3581" width="12.85546875" style="90" customWidth="1"/>
    <col min="3582" max="3582" width="24.140625" style="90" customWidth="1"/>
    <col min="3583" max="3583" width="21.28515625" style="90" customWidth="1"/>
    <col min="3584" max="3584" width="15.28515625" style="90" customWidth="1"/>
    <col min="3585" max="3585" width="16.5703125" style="90" customWidth="1"/>
    <col min="3586" max="3586" width="14.28515625" style="90" customWidth="1"/>
    <col min="3587" max="3587" width="14.7109375" style="90" customWidth="1"/>
    <col min="3588" max="3588" width="16.140625" style="90" customWidth="1"/>
    <col min="3589" max="3589" width="5" style="90" customWidth="1"/>
    <col min="3590" max="3836" width="8.85546875" style="90"/>
    <col min="3837" max="3837" width="12.85546875" style="90" customWidth="1"/>
    <col min="3838" max="3838" width="24.140625" style="90" customWidth="1"/>
    <col min="3839" max="3839" width="21.28515625" style="90" customWidth="1"/>
    <col min="3840" max="3840" width="15.28515625" style="90" customWidth="1"/>
    <col min="3841" max="3841" width="16.5703125" style="90" customWidth="1"/>
    <col min="3842" max="3842" width="14.28515625" style="90" customWidth="1"/>
    <col min="3843" max="3843" width="14.7109375" style="90" customWidth="1"/>
    <col min="3844" max="3844" width="16.140625" style="90" customWidth="1"/>
    <col min="3845" max="3845" width="5" style="90" customWidth="1"/>
    <col min="3846" max="4092" width="8.85546875" style="90"/>
    <col min="4093" max="4093" width="12.85546875" style="90" customWidth="1"/>
    <col min="4094" max="4094" width="24.140625" style="90" customWidth="1"/>
    <col min="4095" max="4095" width="21.28515625" style="90" customWidth="1"/>
    <col min="4096" max="4096" width="15.28515625" style="90" customWidth="1"/>
    <col min="4097" max="4097" width="16.5703125" style="90" customWidth="1"/>
    <col min="4098" max="4098" width="14.28515625" style="90" customWidth="1"/>
    <col min="4099" max="4099" width="14.7109375" style="90" customWidth="1"/>
    <col min="4100" max="4100" width="16.140625" style="90" customWidth="1"/>
    <col min="4101" max="4101" width="5" style="90" customWidth="1"/>
    <col min="4102" max="4348" width="8.85546875" style="90"/>
    <col min="4349" max="4349" width="12.85546875" style="90" customWidth="1"/>
    <col min="4350" max="4350" width="24.140625" style="90" customWidth="1"/>
    <col min="4351" max="4351" width="21.28515625" style="90" customWidth="1"/>
    <col min="4352" max="4352" width="15.28515625" style="90" customWidth="1"/>
    <col min="4353" max="4353" width="16.5703125" style="90" customWidth="1"/>
    <col min="4354" max="4354" width="14.28515625" style="90" customWidth="1"/>
    <col min="4355" max="4355" width="14.7109375" style="90" customWidth="1"/>
    <col min="4356" max="4356" width="16.140625" style="90" customWidth="1"/>
    <col min="4357" max="4357" width="5" style="90" customWidth="1"/>
    <col min="4358" max="4604" width="8.85546875" style="90"/>
    <col min="4605" max="4605" width="12.85546875" style="90" customWidth="1"/>
    <col min="4606" max="4606" width="24.140625" style="90" customWidth="1"/>
    <col min="4607" max="4607" width="21.28515625" style="90" customWidth="1"/>
    <col min="4608" max="4608" width="15.28515625" style="90" customWidth="1"/>
    <col min="4609" max="4609" width="16.5703125" style="90" customWidth="1"/>
    <col min="4610" max="4610" width="14.28515625" style="90" customWidth="1"/>
    <col min="4611" max="4611" width="14.7109375" style="90" customWidth="1"/>
    <col min="4612" max="4612" width="16.140625" style="90" customWidth="1"/>
    <col min="4613" max="4613" width="5" style="90" customWidth="1"/>
    <col min="4614" max="4860" width="8.85546875" style="90"/>
    <col min="4861" max="4861" width="12.85546875" style="90" customWidth="1"/>
    <col min="4862" max="4862" width="24.140625" style="90" customWidth="1"/>
    <col min="4863" max="4863" width="21.28515625" style="90" customWidth="1"/>
    <col min="4864" max="4864" width="15.28515625" style="90" customWidth="1"/>
    <col min="4865" max="4865" width="16.5703125" style="90" customWidth="1"/>
    <col min="4866" max="4866" width="14.28515625" style="90" customWidth="1"/>
    <col min="4867" max="4867" width="14.7109375" style="90" customWidth="1"/>
    <col min="4868" max="4868" width="16.140625" style="90" customWidth="1"/>
    <col min="4869" max="4869" width="5" style="90" customWidth="1"/>
    <col min="4870" max="5116" width="8.85546875" style="90"/>
    <col min="5117" max="5117" width="12.85546875" style="90" customWidth="1"/>
    <col min="5118" max="5118" width="24.140625" style="90" customWidth="1"/>
    <col min="5119" max="5119" width="21.28515625" style="90" customWidth="1"/>
    <col min="5120" max="5120" width="15.28515625" style="90" customWidth="1"/>
    <col min="5121" max="5121" width="16.5703125" style="90" customWidth="1"/>
    <col min="5122" max="5122" width="14.28515625" style="90" customWidth="1"/>
    <col min="5123" max="5123" width="14.7109375" style="90" customWidth="1"/>
    <col min="5124" max="5124" width="16.140625" style="90" customWidth="1"/>
    <col min="5125" max="5125" width="5" style="90" customWidth="1"/>
    <col min="5126" max="5372" width="8.85546875" style="90"/>
    <col min="5373" max="5373" width="12.85546875" style="90" customWidth="1"/>
    <col min="5374" max="5374" width="24.140625" style="90" customWidth="1"/>
    <col min="5375" max="5375" width="21.28515625" style="90" customWidth="1"/>
    <col min="5376" max="5376" width="15.28515625" style="90" customWidth="1"/>
    <col min="5377" max="5377" width="16.5703125" style="90" customWidth="1"/>
    <col min="5378" max="5378" width="14.28515625" style="90" customWidth="1"/>
    <col min="5379" max="5379" width="14.7109375" style="90" customWidth="1"/>
    <col min="5380" max="5380" width="16.140625" style="90" customWidth="1"/>
    <col min="5381" max="5381" width="5" style="90" customWidth="1"/>
    <col min="5382" max="5628" width="8.85546875" style="90"/>
    <col min="5629" max="5629" width="12.85546875" style="90" customWidth="1"/>
    <col min="5630" max="5630" width="24.140625" style="90" customWidth="1"/>
    <col min="5631" max="5631" width="21.28515625" style="90" customWidth="1"/>
    <col min="5632" max="5632" width="15.28515625" style="90" customWidth="1"/>
    <col min="5633" max="5633" width="16.5703125" style="90" customWidth="1"/>
    <col min="5634" max="5634" width="14.28515625" style="90" customWidth="1"/>
    <col min="5635" max="5635" width="14.7109375" style="90" customWidth="1"/>
    <col min="5636" max="5636" width="16.140625" style="90" customWidth="1"/>
    <col min="5637" max="5637" width="5" style="90" customWidth="1"/>
    <col min="5638" max="5884" width="8.85546875" style="90"/>
    <col min="5885" max="5885" width="12.85546875" style="90" customWidth="1"/>
    <col min="5886" max="5886" width="24.140625" style="90" customWidth="1"/>
    <col min="5887" max="5887" width="21.28515625" style="90" customWidth="1"/>
    <col min="5888" max="5888" width="15.28515625" style="90" customWidth="1"/>
    <col min="5889" max="5889" width="16.5703125" style="90" customWidth="1"/>
    <col min="5890" max="5890" width="14.28515625" style="90" customWidth="1"/>
    <col min="5891" max="5891" width="14.7109375" style="90" customWidth="1"/>
    <col min="5892" max="5892" width="16.140625" style="90" customWidth="1"/>
    <col min="5893" max="5893" width="5" style="90" customWidth="1"/>
    <col min="5894" max="6140" width="8.85546875" style="90"/>
    <col min="6141" max="6141" width="12.85546875" style="90" customWidth="1"/>
    <col min="6142" max="6142" width="24.140625" style="90" customWidth="1"/>
    <col min="6143" max="6143" width="21.28515625" style="90" customWidth="1"/>
    <col min="6144" max="6144" width="15.28515625" style="90" customWidth="1"/>
    <col min="6145" max="6145" width="16.5703125" style="90" customWidth="1"/>
    <col min="6146" max="6146" width="14.28515625" style="90" customWidth="1"/>
    <col min="6147" max="6147" width="14.7109375" style="90" customWidth="1"/>
    <col min="6148" max="6148" width="16.140625" style="90" customWidth="1"/>
    <col min="6149" max="6149" width="5" style="90" customWidth="1"/>
    <col min="6150" max="6396" width="8.85546875" style="90"/>
    <col min="6397" max="6397" width="12.85546875" style="90" customWidth="1"/>
    <col min="6398" max="6398" width="24.140625" style="90" customWidth="1"/>
    <col min="6399" max="6399" width="21.28515625" style="90" customWidth="1"/>
    <col min="6400" max="6400" width="15.28515625" style="90" customWidth="1"/>
    <col min="6401" max="6401" width="16.5703125" style="90" customWidth="1"/>
    <col min="6402" max="6402" width="14.28515625" style="90" customWidth="1"/>
    <col min="6403" max="6403" width="14.7109375" style="90" customWidth="1"/>
    <col min="6404" max="6404" width="16.140625" style="90" customWidth="1"/>
    <col min="6405" max="6405" width="5" style="90" customWidth="1"/>
    <col min="6406" max="6652" width="8.85546875" style="90"/>
    <col min="6653" max="6653" width="12.85546875" style="90" customWidth="1"/>
    <col min="6654" max="6654" width="24.140625" style="90" customWidth="1"/>
    <col min="6655" max="6655" width="21.28515625" style="90" customWidth="1"/>
    <col min="6656" max="6656" width="15.28515625" style="90" customWidth="1"/>
    <col min="6657" max="6657" width="16.5703125" style="90" customWidth="1"/>
    <col min="6658" max="6658" width="14.28515625" style="90" customWidth="1"/>
    <col min="6659" max="6659" width="14.7109375" style="90" customWidth="1"/>
    <col min="6660" max="6660" width="16.140625" style="90" customWidth="1"/>
    <col min="6661" max="6661" width="5" style="90" customWidth="1"/>
    <col min="6662" max="6908" width="8.85546875" style="90"/>
    <col min="6909" max="6909" width="12.85546875" style="90" customWidth="1"/>
    <col min="6910" max="6910" width="24.140625" style="90" customWidth="1"/>
    <col min="6911" max="6911" width="21.28515625" style="90" customWidth="1"/>
    <col min="6912" max="6912" width="15.28515625" style="90" customWidth="1"/>
    <col min="6913" max="6913" width="16.5703125" style="90" customWidth="1"/>
    <col min="6914" max="6914" width="14.28515625" style="90" customWidth="1"/>
    <col min="6915" max="6915" width="14.7109375" style="90" customWidth="1"/>
    <col min="6916" max="6916" width="16.140625" style="90" customWidth="1"/>
    <col min="6917" max="6917" width="5" style="90" customWidth="1"/>
    <col min="6918" max="7164" width="8.85546875" style="90"/>
    <col min="7165" max="7165" width="12.85546875" style="90" customWidth="1"/>
    <col min="7166" max="7166" width="24.140625" style="90" customWidth="1"/>
    <col min="7167" max="7167" width="21.28515625" style="90" customWidth="1"/>
    <col min="7168" max="7168" width="15.28515625" style="90" customWidth="1"/>
    <col min="7169" max="7169" width="16.5703125" style="90" customWidth="1"/>
    <col min="7170" max="7170" width="14.28515625" style="90" customWidth="1"/>
    <col min="7171" max="7171" width="14.7109375" style="90" customWidth="1"/>
    <col min="7172" max="7172" width="16.140625" style="90" customWidth="1"/>
    <col min="7173" max="7173" width="5" style="90" customWidth="1"/>
    <col min="7174" max="7420" width="8.85546875" style="90"/>
    <col min="7421" max="7421" width="12.85546875" style="90" customWidth="1"/>
    <col min="7422" max="7422" width="24.140625" style="90" customWidth="1"/>
    <col min="7423" max="7423" width="21.28515625" style="90" customWidth="1"/>
    <col min="7424" max="7424" width="15.28515625" style="90" customWidth="1"/>
    <col min="7425" max="7425" width="16.5703125" style="90" customWidth="1"/>
    <col min="7426" max="7426" width="14.28515625" style="90" customWidth="1"/>
    <col min="7427" max="7427" width="14.7109375" style="90" customWidth="1"/>
    <col min="7428" max="7428" width="16.140625" style="90" customWidth="1"/>
    <col min="7429" max="7429" width="5" style="90" customWidth="1"/>
    <col min="7430" max="7676" width="8.85546875" style="90"/>
    <col min="7677" max="7677" width="12.85546875" style="90" customWidth="1"/>
    <col min="7678" max="7678" width="24.140625" style="90" customWidth="1"/>
    <col min="7679" max="7679" width="21.28515625" style="90" customWidth="1"/>
    <col min="7680" max="7680" width="15.28515625" style="90" customWidth="1"/>
    <col min="7681" max="7681" width="16.5703125" style="90" customWidth="1"/>
    <col min="7682" max="7682" width="14.28515625" style="90" customWidth="1"/>
    <col min="7683" max="7683" width="14.7109375" style="90" customWidth="1"/>
    <col min="7684" max="7684" width="16.140625" style="90" customWidth="1"/>
    <col min="7685" max="7685" width="5" style="90" customWidth="1"/>
    <col min="7686" max="7932" width="8.85546875" style="90"/>
    <col min="7933" max="7933" width="12.85546875" style="90" customWidth="1"/>
    <col min="7934" max="7934" width="24.140625" style="90" customWidth="1"/>
    <col min="7935" max="7935" width="21.28515625" style="90" customWidth="1"/>
    <col min="7936" max="7936" width="15.28515625" style="90" customWidth="1"/>
    <col min="7937" max="7937" width="16.5703125" style="90" customWidth="1"/>
    <col min="7938" max="7938" width="14.28515625" style="90" customWidth="1"/>
    <col min="7939" max="7939" width="14.7109375" style="90" customWidth="1"/>
    <col min="7940" max="7940" width="16.140625" style="90" customWidth="1"/>
    <col min="7941" max="7941" width="5" style="90" customWidth="1"/>
    <col min="7942" max="8188" width="8.85546875" style="90"/>
    <col min="8189" max="8189" width="12.85546875" style="90" customWidth="1"/>
    <col min="8190" max="8190" width="24.140625" style="90" customWidth="1"/>
    <col min="8191" max="8191" width="21.28515625" style="90" customWidth="1"/>
    <col min="8192" max="8192" width="15.28515625" style="90" customWidth="1"/>
    <col min="8193" max="8193" width="16.5703125" style="90" customWidth="1"/>
    <col min="8194" max="8194" width="14.28515625" style="90" customWidth="1"/>
    <col min="8195" max="8195" width="14.7109375" style="90" customWidth="1"/>
    <col min="8196" max="8196" width="16.140625" style="90" customWidth="1"/>
    <col min="8197" max="8197" width="5" style="90" customWidth="1"/>
    <col min="8198" max="8444" width="8.85546875" style="90"/>
    <col min="8445" max="8445" width="12.85546875" style="90" customWidth="1"/>
    <col min="8446" max="8446" width="24.140625" style="90" customWidth="1"/>
    <col min="8447" max="8447" width="21.28515625" style="90" customWidth="1"/>
    <col min="8448" max="8448" width="15.28515625" style="90" customWidth="1"/>
    <col min="8449" max="8449" width="16.5703125" style="90" customWidth="1"/>
    <col min="8450" max="8450" width="14.28515625" style="90" customWidth="1"/>
    <col min="8451" max="8451" width="14.7109375" style="90" customWidth="1"/>
    <col min="8452" max="8452" width="16.140625" style="90" customWidth="1"/>
    <col min="8453" max="8453" width="5" style="90" customWidth="1"/>
    <col min="8454" max="8700" width="8.85546875" style="90"/>
    <col min="8701" max="8701" width="12.85546875" style="90" customWidth="1"/>
    <col min="8702" max="8702" width="24.140625" style="90" customWidth="1"/>
    <col min="8703" max="8703" width="21.28515625" style="90" customWidth="1"/>
    <col min="8704" max="8704" width="15.28515625" style="90" customWidth="1"/>
    <col min="8705" max="8705" width="16.5703125" style="90" customWidth="1"/>
    <col min="8706" max="8706" width="14.28515625" style="90" customWidth="1"/>
    <col min="8707" max="8707" width="14.7109375" style="90" customWidth="1"/>
    <col min="8708" max="8708" width="16.140625" style="90" customWidth="1"/>
    <col min="8709" max="8709" width="5" style="90" customWidth="1"/>
    <col min="8710" max="8956" width="8.85546875" style="90"/>
    <col min="8957" max="8957" width="12.85546875" style="90" customWidth="1"/>
    <col min="8958" max="8958" width="24.140625" style="90" customWidth="1"/>
    <col min="8959" max="8959" width="21.28515625" style="90" customWidth="1"/>
    <col min="8960" max="8960" width="15.28515625" style="90" customWidth="1"/>
    <col min="8961" max="8961" width="16.5703125" style="90" customWidth="1"/>
    <col min="8962" max="8962" width="14.28515625" style="90" customWidth="1"/>
    <col min="8963" max="8963" width="14.7109375" style="90" customWidth="1"/>
    <col min="8964" max="8964" width="16.140625" style="90" customWidth="1"/>
    <col min="8965" max="8965" width="5" style="90" customWidth="1"/>
    <col min="8966" max="9212" width="8.85546875" style="90"/>
    <col min="9213" max="9213" width="12.85546875" style="90" customWidth="1"/>
    <col min="9214" max="9214" width="24.140625" style="90" customWidth="1"/>
    <col min="9215" max="9215" width="21.28515625" style="90" customWidth="1"/>
    <col min="9216" max="9216" width="15.28515625" style="90" customWidth="1"/>
    <col min="9217" max="9217" width="16.5703125" style="90" customWidth="1"/>
    <col min="9218" max="9218" width="14.28515625" style="90" customWidth="1"/>
    <col min="9219" max="9219" width="14.7109375" style="90" customWidth="1"/>
    <col min="9220" max="9220" width="16.140625" style="90" customWidth="1"/>
    <col min="9221" max="9221" width="5" style="90" customWidth="1"/>
    <col min="9222" max="9468" width="8.85546875" style="90"/>
    <col min="9469" max="9469" width="12.85546875" style="90" customWidth="1"/>
    <col min="9470" max="9470" width="24.140625" style="90" customWidth="1"/>
    <col min="9471" max="9471" width="21.28515625" style="90" customWidth="1"/>
    <col min="9472" max="9472" width="15.28515625" style="90" customWidth="1"/>
    <col min="9473" max="9473" width="16.5703125" style="90" customWidth="1"/>
    <col min="9474" max="9474" width="14.28515625" style="90" customWidth="1"/>
    <col min="9475" max="9475" width="14.7109375" style="90" customWidth="1"/>
    <col min="9476" max="9476" width="16.140625" style="90" customWidth="1"/>
    <col min="9477" max="9477" width="5" style="90" customWidth="1"/>
    <col min="9478" max="9724" width="8.85546875" style="90"/>
    <col min="9725" max="9725" width="12.85546875" style="90" customWidth="1"/>
    <col min="9726" max="9726" width="24.140625" style="90" customWidth="1"/>
    <col min="9727" max="9727" width="21.28515625" style="90" customWidth="1"/>
    <col min="9728" max="9728" width="15.28515625" style="90" customWidth="1"/>
    <col min="9729" max="9729" width="16.5703125" style="90" customWidth="1"/>
    <col min="9730" max="9730" width="14.28515625" style="90" customWidth="1"/>
    <col min="9731" max="9731" width="14.7109375" style="90" customWidth="1"/>
    <col min="9732" max="9732" width="16.140625" style="90" customWidth="1"/>
    <col min="9733" max="9733" width="5" style="90" customWidth="1"/>
    <col min="9734" max="9980" width="8.85546875" style="90"/>
    <col min="9981" max="9981" width="12.85546875" style="90" customWidth="1"/>
    <col min="9982" max="9982" width="24.140625" style="90" customWidth="1"/>
    <col min="9983" max="9983" width="21.28515625" style="90" customWidth="1"/>
    <col min="9984" max="9984" width="15.28515625" style="90" customWidth="1"/>
    <col min="9985" max="9985" width="16.5703125" style="90" customWidth="1"/>
    <col min="9986" max="9986" width="14.28515625" style="90" customWidth="1"/>
    <col min="9987" max="9987" width="14.7109375" style="90" customWidth="1"/>
    <col min="9988" max="9988" width="16.140625" style="90" customWidth="1"/>
    <col min="9989" max="9989" width="5" style="90" customWidth="1"/>
    <col min="9990" max="10236" width="8.85546875" style="90"/>
    <col min="10237" max="10237" width="12.85546875" style="90" customWidth="1"/>
    <col min="10238" max="10238" width="24.140625" style="90" customWidth="1"/>
    <col min="10239" max="10239" width="21.28515625" style="90" customWidth="1"/>
    <col min="10240" max="10240" width="15.28515625" style="90" customWidth="1"/>
    <col min="10241" max="10241" width="16.5703125" style="90" customWidth="1"/>
    <col min="10242" max="10242" width="14.28515625" style="90" customWidth="1"/>
    <col min="10243" max="10243" width="14.7109375" style="90" customWidth="1"/>
    <col min="10244" max="10244" width="16.140625" style="90" customWidth="1"/>
    <col min="10245" max="10245" width="5" style="90" customWidth="1"/>
    <col min="10246" max="10492" width="8.85546875" style="90"/>
    <col min="10493" max="10493" width="12.85546875" style="90" customWidth="1"/>
    <col min="10494" max="10494" width="24.140625" style="90" customWidth="1"/>
    <col min="10495" max="10495" width="21.28515625" style="90" customWidth="1"/>
    <col min="10496" max="10496" width="15.28515625" style="90" customWidth="1"/>
    <col min="10497" max="10497" width="16.5703125" style="90" customWidth="1"/>
    <col min="10498" max="10498" width="14.28515625" style="90" customWidth="1"/>
    <col min="10499" max="10499" width="14.7109375" style="90" customWidth="1"/>
    <col min="10500" max="10500" width="16.140625" style="90" customWidth="1"/>
    <col min="10501" max="10501" width="5" style="90" customWidth="1"/>
    <col min="10502" max="10748" width="8.85546875" style="90"/>
    <col min="10749" max="10749" width="12.85546875" style="90" customWidth="1"/>
    <col min="10750" max="10750" width="24.140625" style="90" customWidth="1"/>
    <col min="10751" max="10751" width="21.28515625" style="90" customWidth="1"/>
    <col min="10752" max="10752" width="15.28515625" style="90" customWidth="1"/>
    <col min="10753" max="10753" width="16.5703125" style="90" customWidth="1"/>
    <col min="10754" max="10754" width="14.28515625" style="90" customWidth="1"/>
    <col min="10755" max="10755" width="14.7109375" style="90" customWidth="1"/>
    <col min="10756" max="10756" width="16.140625" style="90" customWidth="1"/>
    <col min="10757" max="10757" width="5" style="90" customWidth="1"/>
    <col min="10758" max="11004" width="8.85546875" style="90"/>
    <col min="11005" max="11005" width="12.85546875" style="90" customWidth="1"/>
    <col min="11006" max="11006" width="24.140625" style="90" customWidth="1"/>
    <col min="11007" max="11007" width="21.28515625" style="90" customWidth="1"/>
    <col min="11008" max="11008" width="15.28515625" style="90" customWidth="1"/>
    <col min="11009" max="11009" width="16.5703125" style="90" customWidth="1"/>
    <col min="11010" max="11010" width="14.28515625" style="90" customWidth="1"/>
    <col min="11011" max="11011" width="14.7109375" style="90" customWidth="1"/>
    <col min="11012" max="11012" width="16.140625" style="90" customWidth="1"/>
    <col min="11013" max="11013" width="5" style="90" customWidth="1"/>
    <col min="11014" max="11260" width="8.85546875" style="90"/>
    <col min="11261" max="11261" width="12.85546875" style="90" customWidth="1"/>
    <col min="11262" max="11262" width="24.140625" style="90" customWidth="1"/>
    <col min="11263" max="11263" width="21.28515625" style="90" customWidth="1"/>
    <col min="11264" max="11264" width="15.28515625" style="90" customWidth="1"/>
    <col min="11265" max="11265" width="16.5703125" style="90" customWidth="1"/>
    <col min="11266" max="11266" width="14.28515625" style="90" customWidth="1"/>
    <col min="11267" max="11267" width="14.7109375" style="90" customWidth="1"/>
    <col min="11268" max="11268" width="16.140625" style="90" customWidth="1"/>
    <col min="11269" max="11269" width="5" style="90" customWidth="1"/>
    <col min="11270" max="11516" width="8.85546875" style="90"/>
    <col min="11517" max="11517" width="12.85546875" style="90" customWidth="1"/>
    <col min="11518" max="11518" width="24.140625" style="90" customWidth="1"/>
    <col min="11519" max="11519" width="21.28515625" style="90" customWidth="1"/>
    <col min="11520" max="11520" width="15.28515625" style="90" customWidth="1"/>
    <col min="11521" max="11521" width="16.5703125" style="90" customWidth="1"/>
    <col min="11522" max="11522" width="14.28515625" style="90" customWidth="1"/>
    <col min="11523" max="11523" width="14.7109375" style="90" customWidth="1"/>
    <col min="11524" max="11524" width="16.140625" style="90" customWidth="1"/>
    <col min="11525" max="11525" width="5" style="90" customWidth="1"/>
    <col min="11526" max="11772" width="8.85546875" style="90"/>
    <col min="11773" max="11773" width="12.85546875" style="90" customWidth="1"/>
    <col min="11774" max="11774" width="24.140625" style="90" customWidth="1"/>
    <col min="11775" max="11775" width="21.28515625" style="90" customWidth="1"/>
    <col min="11776" max="11776" width="15.28515625" style="90" customWidth="1"/>
    <col min="11777" max="11777" width="16.5703125" style="90" customWidth="1"/>
    <col min="11778" max="11778" width="14.28515625" style="90" customWidth="1"/>
    <col min="11779" max="11779" width="14.7109375" style="90" customWidth="1"/>
    <col min="11780" max="11780" width="16.140625" style="90" customWidth="1"/>
    <col min="11781" max="11781" width="5" style="90" customWidth="1"/>
    <col min="11782" max="12028" width="8.85546875" style="90"/>
    <col min="12029" max="12029" width="12.85546875" style="90" customWidth="1"/>
    <col min="12030" max="12030" width="24.140625" style="90" customWidth="1"/>
    <col min="12031" max="12031" width="21.28515625" style="90" customWidth="1"/>
    <col min="12032" max="12032" width="15.28515625" style="90" customWidth="1"/>
    <col min="12033" max="12033" width="16.5703125" style="90" customWidth="1"/>
    <col min="12034" max="12034" width="14.28515625" style="90" customWidth="1"/>
    <col min="12035" max="12035" width="14.7109375" style="90" customWidth="1"/>
    <col min="12036" max="12036" width="16.140625" style="90" customWidth="1"/>
    <col min="12037" max="12037" width="5" style="90" customWidth="1"/>
    <col min="12038" max="12284" width="8.85546875" style="90"/>
    <col min="12285" max="12285" width="12.85546875" style="90" customWidth="1"/>
    <col min="12286" max="12286" width="24.140625" style="90" customWidth="1"/>
    <col min="12287" max="12287" width="21.28515625" style="90" customWidth="1"/>
    <col min="12288" max="12288" width="15.28515625" style="90" customWidth="1"/>
    <col min="12289" max="12289" width="16.5703125" style="90" customWidth="1"/>
    <col min="12290" max="12290" width="14.28515625" style="90" customWidth="1"/>
    <col min="12291" max="12291" width="14.7109375" style="90" customWidth="1"/>
    <col min="12292" max="12292" width="16.140625" style="90" customWidth="1"/>
    <col min="12293" max="12293" width="5" style="90" customWidth="1"/>
    <col min="12294" max="12540" width="8.85546875" style="90"/>
    <col min="12541" max="12541" width="12.85546875" style="90" customWidth="1"/>
    <col min="12542" max="12542" width="24.140625" style="90" customWidth="1"/>
    <col min="12543" max="12543" width="21.28515625" style="90" customWidth="1"/>
    <col min="12544" max="12544" width="15.28515625" style="90" customWidth="1"/>
    <col min="12545" max="12545" width="16.5703125" style="90" customWidth="1"/>
    <col min="12546" max="12546" width="14.28515625" style="90" customWidth="1"/>
    <col min="12547" max="12547" width="14.7109375" style="90" customWidth="1"/>
    <col min="12548" max="12548" width="16.140625" style="90" customWidth="1"/>
    <col min="12549" max="12549" width="5" style="90" customWidth="1"/>
    <col min="12550" max="12796" width="8.85546875" style="90"/>
    <col min="12797" max="12797" width="12.85546875" style="90" customWidth="1"/>
    <col min="12798" max="12798" width="24.140625" style="90" customWidth="1"/>
    <col min="12799" max="12799" width="21.28515625" style="90" customWidth="1"/>
    <col min="12800" max="12800" width="15.28515625" style="90" customWidth="1"/>
    <col min="12801" max="12801" width="16.5703125" style="90" customWidth="1"/>
    <col min="12802" max="12802" width="14.28515625" style="90" customWidth="1"/>
    <col min="12803" max="12803" width="14.7109375" style="90" customWidth="1"/>
    <col min="12804" max="12804" width="16.140625" style="90" customWidth="1"/>
    <col min="12805" max="12805" width="5" style="90" customWidth="1"/>
    <col min="12806" max="13052" width="8.85546875" style="90"/>
    <col min="13053" max="13053" width="12.85546875" style="90" customWidth="1"/>
    <col min="13054" max="13054" width="24.140625" style="90" customWidth="1"/>
    <col min="13055" max="13055" width="21.28515625" style="90" customWidth="1"/>
    <col min="13056" max="13056" width="15.28515625" style="90" customWidth="1"/>
    <col min="13057" max="13057" width="16.5703125" style="90" customWidth="1"/>
    <col min="13058" max="13058" width="14.28515625" style="90" customWidth="1"/>
    <col min="13059" max="13059" width="14.7109375" style="90" customWidth="1"/>
    <col min="13060" max="13060" width="16.140625" style="90" customWidth="1"/>
    <col min="13061" max="13061" width="5" style="90" customWidth="1"/>
    <col min="13062" max="13308" width="8.85546875" style="90"/>
    <col min="13309" max="13309" width="12.85546875" style="90" customWidth="1"/>
    <col min="13310" max="13310" width="24.140625" style="90" customWidth="1"/>
    <col min="13311" max="13311" width="21.28515625" style="90" customWidth="1"/>
    <col min="13312" max="13312" width="15.28515625" style="90" customWidth="1"/>
    <col min="13313" max="13313" width="16.5703125" style="90" customWidth="1"/>
    <col min="13314" max="13314" width="14.28515625" style="90" customWidth="1"/>
    <col min="13315" max="13315" width="14.7109375" style="90" customWidth="1"/>
    <col min="13316" max="13316" width="16.140625" style="90" customWidth="1"/>
    <col min="13317" max="13317" width="5" style="90" customWidth="1"/>
    <col min="13318" max="13564" width="8.85546875" style="90"/>
    <col min="13565" max="13565" width="12.85546875" style="90" customWidth="1"/>
    <col min="13566" max="13566" width="24.140625" style="90" customWidth="1"/>
    <col min="13567" max="13567" width="21.28515625" style="90" customWidth="1"/>
    <col min="13568" max="13568" width="15.28515625" style="90" customWidth="1"/>
    <col min="13569" max="13569" width="16.5703125" style="90" customWidth="1"/>
    <col min="13570" max="13570" width="14.28515625" style="90" customWidth="1"/>
    <col min="13571" max="13571" width="14.7109375" style="90" customWidth="1"/>
    <col min="13572" max="13572" width="16.140625" style="90" customWidth="1"/>
    <col min="13573" max="13573" width="5" style="90" customWidth="1"/>
    <col min="13574" max="13820" width="8.85546875" style="90"/>
    <col min="13821" max="13821" width="12.85546875" style="90" customWidth="1"/>
    <col min="13822" max="13822" width="24.140625" style="90" customWidth="1"/>
    <col min="13823" max="13823" width="21.28515625" style="90" customWidth="1"/>
    <col min="13824" max="13824" width="15.28515625" style="90" customWidth="1"/>
    <col min="13825" max="13825" width="16.5703125" style="90" customWidth="1"/>
    <col min="13826" max="13826" width="14.28515625" style="90" customWidth="1"/>
    <col min="13827" max="13827" width="14.7109375" style="90" customWidth="1"/>
    <col min="13828" max="13828" width="16.140625" style="90" customWidth="1"/>
    <col min="13829" max="13829" width="5" style="90" customWidth="1"/>
    <col min="13830" max="14076" width="8.85546875" style="90"/>
    <col min="14077" max="14077" width="12.85546875" style="90" customWidth="1"/>
    <col min="14078" max="14078" width="24.140625" style="90" customWidth="1"/>
    <col min="14079" max="14079" width="21.28515625" style="90" customWidth="1"/>
    <col min="14080" max="14080" width="15.28515625" style="90" customWidth="1"/>
    <col min="14081" max="14081" width="16.5703125" style="90" customWidth="1"/>
    <col min="14082" max="14082" width="14.28515625" style="90" customWidth="1"/>
    <col min="14083" max="14083" width="14.7109375" style="90" customWidth="1"/>
    <col min="14084" max="14084" width="16.140625" style="90" customWidth="1"/>
    <col min="14085" max="14085" width="5" style="90" customWidth="1"/>
    <col min="14086" max="14332" width="8.85546875" style="90"/>
    <col min="14333" max="14333" width="12.85546875" style="90" customWidth="1"/>
    <col min="14334" max="14334" width="24.140625" style="90" customWidth="1"/>
    <col min="14335" max="14335" width="21.28515625" style="90" customWidth="1"/>
    <col min="14336" max="14336" width="15.28515625" style="90" customWidth="1"/>
    <col min="14337" max="14337" width="16.5703125" style="90" customWidth="1"/>
    <col min="14338" max="14338" width="14.28515625" style="90" customWidth="1"/>
    <col min="14339" max="14339" width="14.7109375" style="90" customWidth="1"/>
    <col min="14340" max="14340" width="16.140625" style="90" customWidth="1"/>
    <col min="14341" max="14341" width="5" style="90" customWidth="1"/>
    <col min="14342" max="14588" width="8.85546875" style="90"/>
    <col min="14589" max="14589" width="12.85546875" style="90" customWidth="1"/>
    <col min="14590" max="14590" width="24.140625" style="90" customWidth="1"/>
    <col min="14591" max="14591" width="21.28515625" style="90" customWidth="1"/>
    <col min="14592" max="14592" width="15.28515625" style="90" customWidth="1"/>
    <col min="14593" max="14593" width="16.5703125" style="90" customWidth="1"/>
    <col min="14594" max="14594" width="14.28515625" style="90" customWidth="1"/>
    <col min="14595" max="14595" width="14.7109375" style="90" customWidth="1"/>
    <col min="14596" max="14596" width="16.140625" style="90" customWidth="1"/>
    <col min="14597" max="14597" width="5" style="90" customWidth="1"/>
    <col min="14598" max="14844" width="8.85546875" style="90"/>
    <col min="14845" max="14845" width="12.85546875" style="90" customWidth="1"/>
    <col min="14846" max="14846" width="24.140625" style="90" customWidth="1"/>
    <col min="14847" max="14847" width="21.28515625" style="90" customWidth="1"/>
    <col min="14848" max="14848" width="15.28515625" style="90" customWidth="1"/>
    <col min="14849" max="14849" width="16.5703125" style="90" customWidth="1"/>
    <col min="14850" max="14850" width="14.28515625" style="90" customWidth="1"/>
    <col min="14851" max="14851" width="14.7109375" style="90" customWidth="1"/>
    <col min="14852" max="14852" width="16.140625" style="90" customWidth="1"/>
    <col min="14853" max="14853" width="5" style="90" customWidth="1"/>
    <col min="14854" max="15100" width="8.85546875" style="90"/>
    <col min="15101" max="15101" width="12.85546875" style="90" customWidth="1"/>
    <col min="15102" max="15102" width="24.140625" style="90" customWidth="1"/>
    <col min="15103" max="15103" width="21.28515625" style="90" customWidth="1"/>
    <col min="15104" max="15104" width="15.28515625" style="90" customWidth="1"/>
    <col min="15105" max="15105" width="16.5703125" style="90" customWidth="1"/>
    <col min="15106" max="15106" width="14.28515625" style="90" customWidth="1"/>
    <col min="15107" max="15107" width="14.7109375" style="90" customWidth="1"/>
    <col min="15108" max="15108" width="16.140625" style="90" customWidth="1"/>
    <col min="15109" max="15109" width="5" style="90" customWidth="1"/>
    <col min="15110" max="15356" width="8.85546875" style="90"/>
    <col min="15357" max="15357" width="12.85546875" style="90" customWidth="1"/>
    <col min="15358" max="15358" width="24.140625" style="90" customWidth="1"/>
    <col min="15359" max="15359" width="21.28515625" style="90" customWidth="1"/>
    <col min="15360" max="15360" width="15.28515625" style="90" customWidth="1"/>
    <col min="15361" max="15361" width="16.5703125" style="90" customWidth="1"/>
    <col min="15362" max="15362" width="14.28515625" style="90" customWidth="1"/>
    <col min="15363" max="15363" width="14.7109375" style="90" customWidth="1"/>
    <col min="15364" max="15364" width="16.140625" style="90" customWidth="1"/>
    <col min="15365" max="15365" width="5" style="90" customWidth="1"/>
    <col min="15366" max="15612" width="8.85546875" style="90"/>
    <col min="15613" max="15613" width="12.85546875" style="90" customWidth="1"/>
    <col min="15614" max="15614" width="24.140625" style="90" customWidth="1"/>
    <col min="15615" max="15615" width="21.28515625" style="90" customWidth="1"/>
    <col min="15616" max="15616" width="15.28515625" style="90" customWidth="1"/>
    <col min="15617" max="15617" width="16.5703125" style="90" customWidth="1"/>
    <col min="15618" max="15618" width="14.28515625" style="90" customWidth="1"/>
    <col min="15619" max="15619" width="14.7109375" style="90" customWidth="1"/>
    <col min="15620" max="15620" width="16.140625" style="90" customWidth="1"/>
    <col min="15621" max="15621" width="5" style="90" customWidth="1"/>
    <col min="15622" max="15868" width="8.85546875" style="90"/>
    <col min="15869" max="15869" width="12.85546875" style="90" customWidth="1"/>
    <col min="15870" max="15870" width="24.140625" style="90" customWidth="1"/>
    <col min="15871" max="15871" width="21.28515625" style="90" customWidth="1"/>
    <col min="15872" max="15872" width="15.28515625" style="90" customWidth="1"/>
    <col min="15873" max="15873" width="16.5703125" style="90" customWidth="1"/>
    <col min="15874" max="15874" width="14.28515625" style="90" customWidth="1"/>
    <col min="15875" max="15875" width="14.7109375" style="90" customWidth="1"/>
    <col min="15876" max="15876" width="16.140625" style="90" customWidth="1"/>
    <col min="15877" max="15877" width="5" style="90" customWidth="1"/>
    <col min="15878" max="16124" width="8.85546875" style="90"/>
    <col min="16125" max="16125" width="12.85546875" style="90" customWidth="1"/>
    <col min="16126" max="16126" width="24.140625" style="90" customWidth="1"/>
    <col min="16127" max="16127" width="21.28515625" style="90" customWidth="1"/>
    <col min="16128" max="16128" width="15.28515625" style="90" customWidth="1"/>
    <col min="16129" max="16129" width="16.5703125" style="90" customWidth="1"/>
    <col min="16130" max="16130" width="14.28515625" style="90" customWidth="1"/>
    <col min="16131" max="16131" width="14.7109375" style="90" customWidth="1"/>
    <col min="16132" max="16132" width="16.140625" style="90" customWidth="1"/>
    <col min="16133" max="16133" width="5" style="90" customWidth="1"/>
    <col min="16134" max="16384" width="8.85546875" style="90"/>
  </cols>
  <sheetData>
    <row r="1" spans="1:7" ht="20.25" x14ac:dyDescent="0.3">
      <c r="A1" s="184" t="s">
        <v>183</v>
      </c>
      <c r="B1" s="89" t="str">
        <f>Cover!C22</f>
        <v>TasNetworks</v>
      </c>
    </row>
    <row r="2" spans="1:7" ht="20.25" x14ac:dyDescent="0.3">
      <c r="B2" s="89" t="s">
        <v>98</v>
      </c>
      <c r="G2" s="91"/>
    </row>
    <row r="3" spans="1:7" ht="20.25" x14ac:dyDescent="0.3">
      <c r="B3" s="92" t="str">
        <f>Cover!C26</f>
        <v>2016-17</v>
      </c>
      <c r="G3" s="91"/>
    </row>
    <row r="4" spans="1:7" ht="20.25" x14ac:dyDescent="0.3">
      <c r="B4" s="89" t="s">
        <v>125</v>
      </c>
    </row>
    <row r="6" spans="1:7" ht="48" customHeight="1" x14ac:dyDescent="0.2">
      <c r="B6" s="263" t="s">
        <v>126</v>
      </c>
      <c r="C6" s="281"/>
    </row>
    <row r="8" spans="1:7" x14ac:dyDescent="0.2">
      <c r="B8" s="282" t="s">
        <v>127</v>
      </c>
      <c r="C8" s="283"/>
      <c r="D8" s="93" t="s">
        <v>128</v>
      </c>
      <c r="E8" s="94"/>
      <c r="F8" s="94"/>
    </row>
    <row r="9" spans="1:7" ht="18" x14ac:dyDescent="0.25">
      <c r="B9" s="95"/>
      <c r="D9" s="94"/>
      <c r="E9" s="94"/>
      <c r="F9" s="94"/>
    </row>
    <row r="10" spans="1:7" x14ac:dyDescent="0.2">
      <c r="B10" s="284" t="s">
        <v>195</v>
      </c>
      <c r="C10" s="285"/>
      <c r="D10" s="286"/>
    </row>
    <row r="11" spans="1:7" x14ac:dyDescent="0.2">
      <c r="B11" s="287"/>
      <c r="C11" s="288"/>
      <c r="D11" s="289"/>
      <c r="E11" s="96"/>
      <c r="F11" s="96"/>
      <c r="G11" s="96"/>
    </row>
    <row r="12" spans="1:7" ht="15.75" x14ac:dyDescent="0.25">
      <c r="B12" s="97"/>
      <c r="C12" s="96"/>
      <c r="D12" s="96"/>
      <c r="E12" s="96"/>
      <c r="F12" s="96"/>
      <c r="G12" s="96"/>
    </row>
    <row r="13" spans="1:7" ht="15.75" x14ac:dyDescent="0.25">
      <c r="B13" s="97" t="s">
        <v>192</v>
      </c>
      <c r="C13" s="96"/>
      <c r="E13" s="96"/>
      <c r="F13" s="96"/>
      <c r="G13" s="96"/>
    </row>
    <row r="14" spans="1:7" x14ac:dyDescent="0.2">
      <c r="B14" s="96"/>
      <c r="C14" s="96"/>
      <c r="D14" s="96"/>
      <c r="E14" s="96"/>
      <c r="F14" s="96"/>
      <c r="G14" s="96"/>
    </row>
    <row r="15" spans="1:7" x14ac:dyDescent="0.2">
      <c r="B15" s="282" t="s">
        <v>42</v>
      </c>
      <c r="C15" s="283"/>
      <c r="D15" s="98"/>
      <c r="E15" s="96"/>
      <c r="F15" s="96"/>
      <c r="G15" s="96"/>
    </row>
    <row r="16" spans="1:7" x14ac:dyDescent="0.2">
      <c r="B16" s="279" t="s">
        <v>129</v>
      </c>
      <c r="C16" s="290"/>
      <c r="D16" s="83"/>
      <c r="E16" s="96"/>
      <c r="F16" s="99"/>
      <c r="G16" s="96"/>
    </row>
    <row r="17" spans="2:7" x14ac:dyDescent="0.2">
      <c r="B17" s="279" t="s">
        <v>130</v>
      </c>
      <c r="C17" s="280"/>
      <c r="D17" s="83"/>
      <c r="E17" s="96"/>
      <c r="F17" s="96"/>
      <c r="G17" s="96"/>
    </row>
    <row r="18" spans="2:7" x14ac:dyDescent="0.2">
      <c r="B18" s="279" t="s">
        <v>131</v>
      </c>
      <c r="C18" s="290"/>
      <c r="D18" s="83"/>
      <c r="E18" s="96"/>
      <c r="F18" s="96"/>
      <c r="G18" s="96"/>
    </row>
    <row r="19" spans="2:7" x14ac:dyDescent="0.2">
      <c r="B19" s="279" t="s">
        <v>130</v>
      </c>
      <c r="C19" s="280"/>
      <c r="D19" s="83"/>
      <c r="E19" s="96"/>
      <c r="F19" s="96"/>
      <c r="G19" s="96"/>
    </row>
    <row r="20" spans="2:7" x14ac:dyDescent="0.2">
      <c r="B20" s="279" t="s">
        <v>132</v>
      </c>
      <c r="C20" s="280"/>
      <c r="D20" s="83"/>
      <c r="E20" s="96"/>
      <c r="F20" s="96"/>
      <c r="G20" s="96"/>
    </row>
    <row r="21" spans="2:7" x14ac:dyDescent="0.2">
      <c r="B21" s="279" t="s">
        <v>133</v>
      </c>
      <c r="C21" s="280"/>
      <c r="D21" s="83"/>
      <c r="E21" s="96"/>
      <c r="F21" s="96"/>
      <c r="G21" s="96"/>
    </row>
    <row r="22" spans="2:7" x14ac:dyDescent="0.2">
      <c r="B22" s="279" t="s">
        <v>134</v>
      </c>
      <c r="C22" s="280"/>
      <c r="D22" s="83"/>
      <c r="E22" s="96"/>
      <c r="F22" s="96"/>
      <c r="G22" s="96"/>
    </row>
    <row r="23" spans="2:7" x14ac:dyDescent="0.2">
      <c r="B23" s="279" t="s">
        <v>135</v>
      </c>
      <c r="C23" s="280"/>
      <c r="D23" s="83"/>
      <c r="E23" s="96"/>
      <c r="F23" s="96"/>
      <c r="G23" s="96"/>
    </row>
    <row r="24" spans="2:7" x14ac:dyDescent="0.2">
      <c r="B24" s="279" t="s">
        <v>136</v>
      </c>
      <c r="C24" s="280"/>
      <c r="D24" s="83"/>
      <c r="E24" s="96"/>
      <c r="F24" s="96"/>
      <c r="G24" s="96"/>
    </row>
    <row r="25" spans="2:7" x14ac:dyDescent="0.2">
      <c r="B25" s="279" t="s">
        <v>135</v>
      </c>
      <c r="C25" s="280"/>
      <c r="D25" s="83"/>
      <c r="E25" s="96"/>
      <c r="F25" s="96"/>
      <c r="G25" s="96"/>
    </row>
    <row r="26" spans="2:7" x14ac:dyDescent="0.2">
      <c r="B26" s="279" t="s">
        <v>137</v>
      </c>
      <c r="C26" s="290"/>
      <c r="D26" s="83"/>
      <c r="E26" s="96"/>
      <c r="F26" s="96"/>
      <c r="G26" s="96"/>
    </row>
    <row r="27" spans="2:7" x14ac:dyDescent="0.2">
      <c r="B27" s="279" t="s">
        <v>138</v>
      </c>
      <c r="C27" s="280"/>
      <c r="D27" s="83"/>
      <c r="E27" s="96"/>
      <c r="F27" s="96"/>
      <c r="G27" s="96"/>
    </row>
    <row r="28" spans="2:7" x14ac:dyDescent="0.2">
      <c r="B28" s="279" t="s">
        <v>139</v>
      </c>
      <c r="C28" s="280"/>
      <c r="D28" s="83"/>
      <c r="E28" s="96"/>
      <c r="F28" s="96"/>
      <c r="G28" s="96"/>
    </row>
    <row r="29" spans="2:7" x14ac:dyDescent="0.2">
      <c r="B29" s="279" t="s">
        <v>44</v>
      </c>
      <c r="C29" s="280"/>
      <c r="D29" s="83"/>
      <c r="E29" s="96"/>
      <c r="F29" s="96"/>
      <c r="G29" s="96"/>
    </row>
    <row r="30" spans="2:7" x14ac:dyDescent="0.2">
      <c r="B30" s="279" t="s">
        <v>140</v>
      </c>
      <c r="C30" s="280"/>
      <c r="D30" s="83"/>
      <c r="E30" s="96"/>
      <c r="F30" s="96"/>
      <c r="G30" s="96"/>
    </row>
    <row r="31" spans="2:7" x14ac:dyDescent="0.2">
      <c r="B31" s="279" t="s">
        <v>45</v>
      </c>
      <c r="C31" s="280"/>
      <c r="D31" s="83"/>
      <c r="E31" s="96"/>
      <c r="F31" s="96"/>
      <c r="G31" s="96"/>
    </row>
    <row r="32" spans="2:7" x14ac:dyDescent="0.2">
      <c r="B32" s="279" t="s">
        <v>141</v>
      </c>
      <c r="C32" s="280"/>
      <c r="D32" s="83"/>
      <c r="E32" s="96"/>
      <c r="F32" s="96"/>
      <c r="G32" s="96"/>
    </row>
    <row r="33" spans="2:7" x14ac:dyDescent="0.2">
      <c r="B33" s="279" t="s">
        <v>46</v>
      </c>
      <c r="C33" s="280"/>
      <c r="D33" s="83"/>
      <c r="E33" s="96"/>
      <c r="F33" s="96"/>
      <c r="G33" s="96"/>
    </row>
    <row r="34" spans="2:7" x14ac:dyDescent="0.2">
      <c r="B34" s="282" t="s">
        <v>43</v>
      </c>
      <c r="C34" s="283"/>
      <c r="D34" s="100"/>
      <c r="E34" s="96"/>
      <c r="F34" s="96"/>
      <c r="G34" s="96"/>
    </row>
    <row r="35" spans="2:7" x14ac:dyDescent="0.2">
      <c r="B35" s="279" t="s">
        <v>142</v>
      </c>
      <c r="C35" s="280"/>
      <c r="D35" s="83"/>
      <c r="E35" s="96"/>
      <c r="F35" s="96"/>
      <c r="G35" s="96"/>
    </row>
    <row r="36" spans="2:7" x14ac:dyDescent="0.2">
      <c r="B36" s="291" t="s">
        <v>47</v>
      </c>
      <c r="C36" s="292"/>
      <c r="D36" s="83"/>
      <c r="E36" s="96"/>
      <c r="F36" s="96"/>
      <c r="G36" s="96"/>
    </row>
    <row r="37" spans="2:7" x14ac:dyDescent="0.2">
      <c r="B37" s="282" t="s">
        <v>143</v>
      </c>
      <c r="C37" s="283"/>
      <c r="D37" s="100"/>
      <c r="E37" s="96"/>
      <c r="F37" s="96"/>
      <c r="G37" s="96"/>
    </row>
    <row r="38" spans="2:7" x14ac:dyDescent="0.2">
      <c r="B38" s="291" t="s">
        <v>29</v>
      </c>
      <c r="C38" s="292"/>
      <c r="D38" s="83"/>
      <c r="E38" s="96"/>
      <c r="F38" s="96"/>
      <c r="G38" s="96"/>
    </row>
    <row r="39" spans="2:7" x14ac:dyDescent="0.2">
      <c r="B39" s="279" t="s">
        <v>144</v>
      </c>
      <c r="C39" s="280"/>
      <c r="D39" s="83"/>
      <c r="E39" s="96"/>
      <c r="F39" s="96"/>
      <c r="G39" s="96"/>
    </row>
    <row r="40" spans="2:7" x14ac:dyDescent="0.2">
      <c r="B40" s="279" t="s">
        <v>145</v>
      </c>
      <c r="C40" s="290"/>
      <c r="D40" s="83"/>
      <c r="E40" s="96"/>
      <c r="F40" s="96"/>
      <c r="G40" s="96"/>
    </row>
    <row r="41" spans="2:7" x14ac:dyDescent="0.2">
      <c r="B41" s="291" t="s">
        <v>146</v>
      </c>
      <c r="C41" s="292"/>
      <c r="D41" s="83"/>
      <c r="E41" s="96"/>
      <c r="F41" s="96"/>
      <c r="G41" s="96"/>
    </row>
    <row r="42" spans="2:7" x14ac:dyDescent="0.2">
      <c r="B42" s="291" t="s">
        <v>147</v>
      </c>
      <c r="C42" s="292"/>
      <c r="D42" s="83"/>
      <c r="E42" s="96"/>
      <c r="F42" s="96"/>
      <c r="G42" s="96"/>
    </row>
    <row r="43" spans="2:7" x14ac:dyDescent="0.2">
      <c r="B43" s="291" t="s">
        <v>148</v>
      </c>
      <c r="C43" s="292"/>
      <c r="D43" s="83"/>
      <c r="E43" s="96"/>
      <c r="F43" s="96"/>
      <c r="G43" s="96"/>
    </row>
    <row r="44" spans="2:7" x14ac:dyDescent="0.2">
      <c r="B44" s="291" t="s">
        <v>149</v>
      </c>
      <c r="C44" s="292"/>
      <c r="D44" s="83"/>
      <c r="E44" s="96"/>
      <c r="F44" s="96"/>
      <c r="G44" s="96"/>
    </row>
    <row r="45" spans="2:7" x14ac:dyDescent="0.2">
      <c r="B45" s="282" t="s">
        <v>51</v>
      </c>
      <c r="C45" s="283"/>
      <c r="D45" s="100"/>
      <c r="E45" s="96"/>
      <c r="F45" s="96"/>
      <c r="G45" s="96"/>
    </row>
    <row r="46" spans="2:7" x14ac:dyDescent="0.2">
      <c r="B46" s="291" t="s">
        <v>150</v>
      </c>
      <c r="C46" s="290"/>
      <c r="D46" s="83"/>
      <c r="E46" s="96"/>
      <c r="F46" s="96"/>
      <c r="G46" s="96"/>
    </row>
    <row r="47" spans="2:7" x14ac:dyDescent="0.2">
      <c r="B47" s="291" t="s">
        <v>151</v>
      </c>
      <c r="C47" s="292"/>
      <c r="D47" s="83"/>
      <c r="E47" s="96"/>
      <c r="F47" s="96"/>
      <c r="G47" s="96"/>
    </row>
    <row r="48" spans="2:7" x14ac:dyDescent="0.2">
      <c r="B48" s="101" t="s">
        <v>152</v>
      </c>
      <c r="C48" s="101"/>
      <c r="D48" s="102">
        <f>SUM(D17,D19,D21,D25,D27,D29,D31,D33,D36,D40,D42,D44,D47)</f>
        <v>0</v>
      </c>
      <c r="E48" s="96"/>
      <c r="F48" s="96"/>
      <c r="G48" s="96"/>
    </row>
  </sheetData>
  <sheetProtection selectLockedCells="1"/>
  <customSheetViews>
    <customSheetView guid="{12548F66-3706-4126-8BB8-663EB3B7FE4B}" showPageBreaks="1" showGridLines="0" printArea="1" view="pageBreakPreview">
      <selection activeCell="D4" sqref="D4"/>
      <rowBreaks count="1" manualBreakCount="1">
        <brk id="7" min="1" max="8" man="1"/>
      </rowBreaks>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customSheetView>
  </customSheetViews>
  <mergeCells count="36">
    <mergeCell ref="B47:C47"/>
    <mergeCell ref="B36:C36"/>
    <mergeCell ref="B37:C37"/>
    <mergeCell ref="B38:C38"/>
    <mergeCell ref="B39:C39"/>
    <mergeCell ref="B40:C40"/>
    <mergeCell ref="B41:C41"/>
    <mergeCell ref="B42:C42"/>
    <mergeCell ref="B43:C43"/>
    <mergeCell ref="B44:C44"/>
    <mergeCell ref="B45:C45"/>
    <mergeCell ref="B46:C46"/>
    <mergeCell ref="B35:C35"/>
    <mergeCell ref="B24:C24"/>
    <mergeCell ref="B25:C25"/>
    <mergeCell ref="B26:C26"/>
    <mergeCell ref="B27:C27"/>
    <mergeCell ref="B28:C28"/>
    <mergeCell ref="B29:C29"/>
    <mergeCell ref="B30:C30"/>
    <mergeCell ref="B31:C31"/>
    <mergeCell ref="B32:C32"/>
    <mergeCell ref="B33:C33"/>
    <mergeCell ref="B34:C34"/>
    <mergeCell ref="B23:C23"/>
    <mergeCell ref="B6:C6"/>
    <mergeCell ref="B8:C8"/>
    <mergeCell ref="B10:D11"/>
    <mergeCell ref="B15:C15"/>
    <mergeCell ref="B16:C16"/>
    <mergeCell ref="B17:C17"/>
    <mergeCell ref="B18:C18"/>
    <mergeCell ref="B19:C19"/>
    <mergeCell ref="B20:C20"/>
    <mergeCell ref="B21:C21"/>
    <mergeCell ref="B22:C22"/>
  </mergeCells>
  <conditionalFormatting sqref="D16:D33 D35:D36 D38:D44 D46:D47">
    <cfRule type="expression" dxfId="0" priority="1" stopIfTrue="1">
      <formula>$D$8="yes"</formula>
    </cfRule>
  </conditionalFormatting>
  <dataValidations count="1">
    <dataValidation type="list" allowBlank="1" showInputMessage="1" showErrorMessage="1"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01 IZ65501 SV65501 ACR65501 AMN65501 AWJ65501 BGF65501 BQB65501 BZX65501 CJT65501 CTP65501 DDL65501 DNH65501 DXD65501 EGZ65501 EQV65501 FAR65501 FKN65501 FUJ65501 GEF65501 GOB65501 GXX65501 HHT65501 HRP65501 IBL65501 ILH65501 IVD65501 JEZ65501 JOV65501 JYR65501 KIN65501 KSJ65501 LCF65501 LMB65501 LVX65501 MFT65501 MPP65501 MZL65501 NJH65501 NTD65501 OCZ65501 OMV65501 OWR65501 PGN65501 PQJ65501 QAF65501 QKB65501 QTX65501 RDT65501 RNP65501 RXL65501 SHH65501 SRD65501 TAZ65501 TKV65501 TUR65501 UEN65501 UOJ65501 UYF65501 VIB65501 VRX65501 WBT65501 WLP65501 WVL65501 D131037 IZ131037 SV131037 ACR131037 AMN131037 AWJ131037 BGF131037 BQB131037 BZX131037 CJT131037 CTP131037 DDL131037 DNH131037 DXD131037 EGZ131037 EQV131037 FAR131037 FKN131037 FUJ131037 GEF131037 GOB131037 GXX131037 HHT131037 HRP131037 IBL131037 ILH131037 IVD131037 JEZ131037 JOV131037 JYR131037 KIN131037 KSJ131037 LCF131037 LMB131037 LVX131037 MFT131037 MPP131037 MZL131037 NJH131037 NTD131037 OCZ131037 OMV131037 OWR131037 PGN131037 PQJ131037 QAF131037 QKB131037 QTX131037 RDT131037 RNP131037 RXL131037 SHH131037 SRD131037 TAZ131037 TKV131037 TUR131037 UEN131037 UOJ131037 UYF131037 VIB131037 VRX131037 WBT131037 WLP131037 WVL131037 D196573 IZ196573 SV196573 ACR196573 AMN196573 AWJ196573 BGF196573 BQB196573 BZX196573 CJT196573 CTP196573 DDL196573 DNH196573 DXD196573 EGZ196573 EQV196573 FAR196573 FKN196573 FUJ196573 GEF196573 GOB196573 GXX196573 HHT196573 HRP196573 IBL196573 ILH196573 IVD196573 JEZ196573 JOV196573 JYR196573 KIN196573 KSJ196573 LCF196573 LMB196573 LVX196573 MFT196573 MPP196573 MZL196573 NJH196573 NTD196573 OCZ196573 OMV196573 OWR196573 PGN196573 PQJ196573 QAF196573 QKB196573 QTX196573 RDT196573 RNP196573 RXL196573 SHH196573 SRD196573 TAZ196573 TKV196573 TUR196573 UEN196573 UOJ196573 UYF196573 VIB196573 VRX196573 WBT196573 WLP196573 WVL196573 D262109 IZ262109 SV262109 ACR262109 AMN262109 AWJ262109 BGF262109 BQB262109 BZX262109 CJT262109 CTP262109 DDL262109 DNH262109 DXD262109 EGZ262109 EQV262109 FAR262109 FKN262109 FUJ262109 GEF262109 GOB262109 GXX262109 HHT262109 HRP262109 IBL262109 ILH262109 IVD262109 JEZ262109 JOV262109 JYR262109 KIN262109 KSJ262109 LCF262109 LMB262109 LVX262109 MFT262109 MPP262109 MZL262109 NJH262109 NTD262109 OCZ262109 OMV262109 OWR262109 PGN262109 PQJ262109 QAF262109 QKB262109 QTX262109 RDT262109 RNP262109 RXL262109 SHH262109 SRD262109 TAZ262109 TKV262109 TUR262109 UEN262109 UOJ262109 UYF262109 VIB262109 VRX262109 WBT262109 WLP262109 WVL262109 D327645 IZ327645 SV327645 ACR327645 AMN327645 AWJ327645 BGF327645 BQB327645 BZX327645 CJT327645 CTP327645 DDL327645 DNH327645 DXD327645 EGZ327645 EQV327645 FAR327645 FKN327645 FUJ327645 GEF327645 GOB327645 GXX327645 HHT327645 HRP327645 IBL327645 ILH327645 IVD327645 JEZ327645 JOV327645 JYR327645 KIN327645 KSJ327645 LCF327645 LMB327645 LVX327645 MFT327645 MPP327645 MZL327645 NJH327645 NTD327645 OCZ327645 OMV327645 OWR327645 PGN327645 PQJ327645 QAF327645 QKB327645 QTX327645 RDT327645 RNP327645 RXL327645 SHH327645 SRD327645 TAZ327645 TKV327645 TUR327645 UEN327645 UOJ327645 UYF327645 VIB327645 VRX327645 WBT327645 WLP327645 WVL327645 D393181 IZ393181 SV393181 ACR393181 AMN393181 AWJ393181 BGF393181 BQB393181 BZX393181 CJT393181 CTP393181 DDL393181 DNH393181 DXD393181 EGZ393181 EQV393181 FAR393181 FKN393181 FUJ393181 GEF393181 GOB393181 GXX393181 HHT393181 HRP393181 IBL393181 ILH393181 IVD393181 JEZ393181 JOV393181 JYR393181 KIN393181 KSJ393181 LCF393181 LMB393181 LVX393181 MFT393181 MPP393181 MZL393181 NJH393181 NTD393181 OCZ393181 OMV393181 OWR393181 PGN393181 PQJ393181 QAF393181 QKB393181 QTX393181 RDT393181 RNP393181 RXL393181 SHH393181 SRD393181 TAZ393181 TKV393181 TUR393181 UEN393181 UOJ393181 UYF393181 VIB393181 VRX393181 WBT393181 WLP393181 WVL393181 D458717 IZ458717 SV458717 ACR458717 AMN458717 AWJ458717 BGF458717 BQB458717 BZX458717 CJT458717 CTP458717 DDL458717 DNH458717 DXD458717 EGZ458717 EQV458717 FAR458717 FKN458717 FUJ458717 GEF458717 GOB458717 GXX458717 HHT458717 HRP458717 IBL458717 ILH458717 IVD458717 JEZ458717 JOV458717 JYR458717 KIN458717 KSJ458717 LCF458717 LMB458717 LVX458717 MFT458717 MPP458717 MZL458717 NJH458717 NTD458717 OCZ458717 OMV458717 OWR458717 PGN458717 PQJ458717 QAF458717 QKB458717 QTX458717 RDT458717 RNP458717 RXL458717 SHH458717 SRD458717 TAZ458717 TKV458717 TUR458717 UEN458717 UOJ458717 UYF458717 VIB458717 VRX458717 WBT458717 WLP458717 WVL458717 D524253 IZ524253 SV524253 ACR524253 AMN524253 AWJ524253 BGF524253 BQB524253 BZX524253 CJT524253 CTP524253 DDL524253 DNH524253 DXD524253 EGZ524253 EQV524253 FAR524253 FKN524253 FUJ524253 GEF524253 GOB524253 GXX524253 HHT524253 HRP524253 IBL524253 ILH524253 IVD524253 JEZ524253 JOV524253 JYR524253 KIN524253 KSJ524253 LCF524253 LMB524253 LVX524253 MFT524253 MPP524253 MZL524253 NJH524253 NTD524253 OCZ524253 OMV524253 OWR524253 PGN524253 PQJ524253 QAF524253 QKB524253 QTX524253 RDT524253 RNP524253 RXL524253 SHH524253 SRD524253 TAZ524253 TKV524253 TUR524253 UEN524253 UOJ524253 UYF524253 VIB524253 VRX524253 WBT524253 WLP524253 WVL524253 D589789 IZ589789 SV589789 ACR589789 AMN589789 AWJ589789 BGF589789 BQB589789 BZX589789 CJT589789 CTP589789 DDL589789 DNH589789 DXD589789 EGZ589789 EQV589789 FAR589789 FKN589789 FUJ589789 GEF589789 GOB589789 GXX589789 HHT589789 HRP589789 IBL589789 ILH589789 IVD589789 JEZ589789 JOV589789 JYR589789 KIN589789 KSJ589789 LCF589789 LMB589789 LVX589789 MFT589789 MPP589789 MZL589789 NJH589789 NTD589789 OCZ589789 OMV589789 OWR589789 PGN589789 PQJ589789 QAF589789 QKB589789 QTX589789 RDT589789 RNP589789 RXL589789 SHH589789 SRD589789 TAZ589789 TKV589789 TUR589789 UEN589789 UOJ589789 UYF589789 VIB589789 VRX589789 WBT589789 WLP589789 WVL589789 D655325 IZ655325 SV655325 ACR655325 AMN655325 AWJ655325 BGF655325 BQB655325 BZX655325 CJT655325 CTP655325 DDL655325 DNH655325 DXD655325 EGZ655325 EQV655325 FAR655325 FKN655325 FUJ655325 GEF655325 GOB655325 GXX655325 HHT655325 HRP655325 IBL655325 ILH655325 IVD655325 JEZ655325 JOV655325 JYR655325 KIN655325 KSJ655325 LCF655325 LMB655325 LVX655325 MFT655325 MPP655325 MZL655325 NJH655325 NTD655325 OCZ655325 OMV655325 OWR655325 PGN655325 PQJ655325 QAF655325 QKB655325 QTX655325 RDT655325 RNP655325 RXL655325 SHH655325 SRD655325 TAZ655325 TKV655325 TUR655325 UEN655325 UOJ655325 UYF655325 VIB655325 VRX655325 WBT655325 WLP655325 WVL655325 D720861 IZ720861 SV720861 ACR720861 AMN720861 AWJ720861 BGF720861 BQB720861 BZX720861 CJT720861 CTP720861 DDL720861 DNH720861 DXD720861 EGZ720861 EQV720861 FAR720861 FKN720861 FUJ720861 GEF720861 GOB720861 GXX720861 HHT720861 HRP720861 IBL720861 ILH720861 IVD720861 JEZ720861 JOV720861 JYR720861 KIN720861 KSJ720861 LCF720861 LMB720861 LVX720861 MFT720861 MPP720861 MZL720861 NJH720861 NTD720861 OCZ720861 OMV720861 OWR720861 PGN720861 PQJ720861 QAF720861 QKB720861 QTX720861 RDT720861 RNP720861 RXL720861 SHH720861 SRD720861 TAZ720861 TKV720861 TUR720861 UEN720861 UOJ720861 UYF720861 VIB720861 VRX720861 WBT720861 WLP720861 WVL720861 D786397 IZ786397 SV786397 ACR786397 AMN786397 AWJ786397 BGF786397 BQB786397 BZX786397 CJT786397 CTP786397 DDL786397 DNH786397 DXD786397 EGZ786397 EQV786397 FAR786397 FKN786397 FUJ786397 GEF786397 GOB786397 GXX786397 HHT786397 HRP786397 IBL786397 ILH786397 IVD786397 JEZ786397 JOV786397 JYR786397 KIN786397 KSJ786397 LCF786397 LMB786397 LVX786397 MFT786397 MPP786397 MZL786397 NJH786397 NTD786397 OCZ786397 OMV786397 OWR786397 PGN786397 PQJ786397 QAF786397 QKB786397 QTX786397 RDT786397 RNP786397 RXL786397 SHH786397 SRD786397 TAZ786397 TKV786397 TUR786397 UEN786397 UOJ786397 UYF786397 VIB786397 VRX786397 WBT786397 WLP786397 WVL786397 D851933 IZ851933 SV851933 ACR851933 AMN851933 AWJ851933 BGF851933 BQB851933 BZX851933 CJT851933 CTP851933 DDL851933 DNH851933 DXD851933 EGZ851933 EQV851933 FAR851933 FKN851933 FUJ851933 GEF851933 GOB851933 GXX851933 HHT851933 HRP851933 IBL851933 ILH851933 IVD851933 JEZ851933 JOV851933 JYR851933 KIN851933 KSJ851933 LCF851933 LMB851933 LVX851933 MFT851933 MPP851933 MZL851933 NJH851933 NTD851933 OCZ851933 OMV851933 OWR851933 PGN851933 PQJ851933 QAF851933 QKB851933 QTX851933 RDT851933 RNP851933 RXL851933 SHH851933 SRD851933 TAZ851933 TKV851933 TUR851933 UEN851933 UOJ851933 UYF851933 VIB851933 VRX851933 WBT851933 WLP851933 WVL851933 D917469 IZ917469 SV917469 ACR917469 AMN917469 AWJ917469 BGF917469 BQB917469 BZX917469 CJT917469 CTP917469 DDL917469 DNH917469 DXD917469 EGZ917469 EQV917469 FAR917469 FKN917469 FUJ917469 GEF917469 GOB917469 GXX917469 HHT917469 HRP917469 IBL917469 ILH917469 IVD917469 JEZ917469 JOV917469 JYR917469 KIN917469 KSJ917469 LCF917469 LMB917469 LVX917469 MFT917469 MPP917469 MZL917469 NJH917469 NTD917469 OCZ917469 OMV917469 OWR917469 PGN917469 PQJ917469 QAF917469 QKB917469 QTX917469 RDT917469 RNP917469 RXL917469 SHH917469 SRD917469 TAZ917469 TKV917469 TUR917469 UEN917469 UOJ917469 UYF917469 VIB917469 VRX917469 WBT917469 WLP917469 WVL917469 D983005 IZ983005 SV983005 ACR983005 AMN983005 AWJ983005 BGF983005 BQB983005 BZX983005 CJT983005 CTP983005 DDL983005 DNH983005 DXD983005 EGZ983005 EQV983005 FAR983005 FKN983005 FUJ983005 GEF983005 GOB983005 GXX983005 HHT983005 HRP983005 IBL983005 ILH983005 IVD983005 JEZ983005 JOV983005 JYR983005 KIN983005 KSJ983005 LCF983005 LMB983005 LVX983005 MFT983005 MPP983005 MZL983005 NJH983005 NTD983005 OCZ983005 OMV983005 OWR983005 PGN983005 PQJ983005 QAF983005 QKB983005 QTX983005 RDT983005 RNP983005 RXL983005 SHH983005 SRD983005 TAZ983005 TKV983005 TUR983005 UEN983005 UOJ983005 UYF983005 VIB983005 VRX983005 WBT983005 WLP983005 WVL983005">
      <formula1>"Yes, No"</formula1>
    </dataValidation>
  </dataValidations>
  <pageMargins left="0.55118110236220474" right="0.55118110236220474" top="0.78740157480314965" bottom="0.78740157480314965" header="0.51181102362204722" footer="0.31496062992125984"/>
  <pageSetup paperSize="8" fitToHeight="100" orientation="landscape" r:id="rId2"/>
  <headerFooter scaleWithDoc="0" alignWithMargins="0">
    <oddFooter>&amp;L&amp;8&amp;D&amp;C&amp;8&amp; Template: &amp;A
&amp;F&amp;R&amp;8&amp;P of &amp;N</oddFooter>
  </headerFooter>
  <rowBreaks count="1" manualBreakCount="1">
    <brk id="7" min="1" max="8"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5"/>
  <sheetViews>
    <sheetView showGridLines="0" view="pageBreakPreview" zoomScaleNormal="100" workbookViewId="0">
      <selection activeCell="H6" sqref="H6"/>
    </sheetView>
  </sheetViews>
  <sheetFormatPr defaultRowHeight="12.75" x14ac:dyDescent="0.2"/>
  <cols>
    <col min="2" max="2" width="13" bestFit="1" customWidth="1"/>
    <col min="7" max="7" width="12.7109375" customWidth="1"/>
    <col min="8" max="8" width="14.140625" customWidth="1"/>
    <col min="9" max="9" width="4.28515625" customWidth="1"/>
  </cols>
  <sheetData>
    <row r="1" spans="2:10" ht="20.25" x14ac:dyDescent="0.3">
      <c r="B1" s="37" t="str">
        <f>Cover!C22</f>
        <v>TasNetworks</v>
      </c>
    </row>
    <row r="2" spans="2:10" ht="20.25" customHeight="1" x14ac:dyDescent="0.3">
      <c r="B2" s="65" t="s">
        <v>107</v>
      </c>
      <c r="F2" s="293" t="s">
        <v>206</v>
      </c>
      <c r="G2" s="294"/>
      <c r="H2" s="295"/>
      <c r="I2" s="127"/>
      <c r="J2" s="127"/>
    </row>
    <row r="3" spans="2:10" ht="35.25" customHeight="1" x14ac:dyDescent="0.2">
      <c r="B3" s="149" t="str">
        <f>Cover!C26</f>
        <v>2016-17</v>
      </c>
      <c r="F3" s="296"/>
      <c r="G3" s="297"/>
      <c r="H3" s="298"/>
    </row>
    <row r="4" spans="2:10" ht="21.75" customHeight="1" x14ac:dyDescent="0.25">
      <c r="B4" s="36" t="s">
        <v>95</v>
      </c>
      <c r="F4" s="299"/>
      <c r="G4" s="300"/>
      <c r="H4" s="301"/>
    </row>
    <row r="6" spans="2:10" x14ac:dyDescent="0.2">
      <c r="B6" s="305" t="s">
        <v>73</v>
      </c>
      <c r="C6" s="305"/>
      <c r="D6" s="305"/>
      <c r="E6" s="305"/>
      <c r="F6" s="305"/>
      <c r="G6" s="305"/>
      <c r="H6" s="66">
        <v>2</v>
      </c>
    </row>
    <row r="7" spans="2:10" x14ac:dyDescent="0.2">
      <c r="B7" s="305" t="s">
        <v>74</v>
      </c>
      <c r="C7" s="305"/>
      <c r="D7" s="305"/>
      <c r="E7" s="305"/>
      <c r="F7" s="305"/>
      <c r="G7" s="305"/>
      <c r="H7" s="66">
        <v>6</v>
      </c>
    </row>
    <row r="8" spans="2:10" x14ac:dyDescent="0.2">
      <c r="B8" s="305" t="s">
        <v>104</v>
      </c>
      <c r="C8" s="305"/>
      <c r="D8" s="305"/>
      <c r="E8" s="305"/>
      <c r="F8" s="305"/>
      <c r="G8" s="305"/>
      <c r="H8" s="66">
        <v>24</v>
      </c>
    </row>
    <row r="9" spans="2:10" x14ac:dyDescent="0.2">
      <c r="B9" s="305" t="s">
        <v>77</v>
      </c>
      <c r="C9" s="305"/>
      <c r="D9" s="305"/>
      <c r="E9" s="305"/>
      <c r="F9" s="305"/>
      <c r="G9" s="305"/>
      <c r="H9" s="66">
        <v>39</v>
      </c>
    </row>
    <row r="10" spans="2:10" x14ac:dyDescent="0.2">
      <c r="B10" s="305" t="s">
        <v>75</v>
      </c>
      <c r="C10" s="305"/>
      <c r="D10" s="305"/>
      <c r="E10" s="305"/>
      <c r="F10" s="305"/>
      <c r="G10" s="305"/>
      <c r="H10" s="66">
        <v>106</v>
      </c>
    </row>
    <row r="11" spans="2:10" x14ac:dyDescent="0.2">
      <c r="B11" s="305" t="s">
        <v>78</v>
      </c>
      <c r="C11" s="305"/>
      <c r="D11" s="305"/>
      <c r="E11" s="305"/>
      <c r="F11" s="305"/>
      <c r="G11" s="305"/>
      <c r="H11" s="66">
        <v>106</v>
      </c>
    </row>
    <row r="12" spans="2:10" x14ac:dyDescent="0.2">
      <c r="B12" s="305" t="s">
        <v>76</v>
      </c>
      <c r="C12" s="305"/>
      <c r="D12" s="305"/>
      <c r="E12" s="305"/>
      <c r="F12" s="305"/>
      <c r="G12" s="305"/>
      <c r="H12" s="66">
        <v>5</v>
      </c>
    </row>
    <row r="13" spans="2:10" x14ac:dyDescent="0.2">
      <c r="B13" s="305" t="s">
        <v>14</v>
      </c>
      <c r="C13" s="305"/>
      <c r="D13" s="305"/>
      <c r="E13" s="305"/>
      <c r="F13" s="305"/>
      <c r="G13" s="305"/>
      <c r="H13" s="66">
        <v>2</v>
      </c>
    </row>
    <row r="14" spans="2:10" x14ac:dyDescent="0.2">
      <c r="B14" s="305" t="s">
        <v>15</v>
      </c>
      <c r="C14" s="305"/>
      <c r="D14" s="305"/>
      <c r="E14" s="305"/>
      <c r="F14" s="305"/>
      <c r="G14" s="305"/>
      <c r="H14" s="221" t="s">
        <v>249</v>
      </c>
    </row>
    <row r="15" spans="2:10" x14ac:dyDescent="0.2">
      <c r="B15" s="305" t="s">
        <v>16</v>
      </c>
      <c r="C15" s="305"/>
      <c r="D15" s="305"/>
      <c r="E15" s="305"/>
      <c r="F15" s="305"/>
      <c r="G15" s="305"/>
      <c r="H15" s="221" t="s">
        <v>249</v>
      </c>
    </row>
    <row r="16" spans="2:10" x14ac:dyDescent="0.2">
      <c r="B16" s="305" t="s">
        <v>17</v>
      </c>
      <c r="C16" s="305"/>
      <c r="D16" s="305"/>
      <c r="E16" s="305"/>
      <c r="F16" s="305"/>
      <c r="G16" s="305"/>
      <c r="H16" s="221" t="s">
        <v>249</v>
      </c>
    </row>
    <row r="17" spans="2:8" x14ac:dyDescent="0.2">
      <c r="B17" s="305" t="s">
        <v>18</v>
      </c>
      <c r="C17" s="305"/>
      <c r="D17" s="305"/>
      <c r="E17" s="305"/>
      <c r="F17" s="305"/>
      <c r="G17" s="305"/>
      <c r="H17" s="66">
        <v>234</v>
      </c>
    </row>
    <row r="18" spans="2:8" x14ac:dyDescent="0.2">
      <c r="B18" s="305" t="s">
        <v>19</v>
      </c>
      <c r="C18" s="305"/>
      <c r="D18" s="305"/>
      <c r="E18" s="305"/>
      <c r="F18" s="305"/>
      <c r="G18" s="305"/>
      <c r="H18" s="66">
        <v>100</v>
      </c>
    </row>
    <row r="19" spans="2:8" x14ac:dyDescent="0.2">
      <c r="B19" s="305" t="s">
        <v>20</v>
      </c>
      <c r="C19" s="305"/>
      <c r="D19" s="305"/>
      <c r="E19" s="305"/>
      <c r="F19" s="305"/>
      <c r="G19" s="305"/>
      <c r="H19" s="66">
        <v>9.2799999999999994</v>
      </c>
    </row>
    <row r="21" spans="2:8" ht="15.75" x14ac:dyDescent="0.25">
      <c r="B21" s="36" t="s">
        <v>96</v>
      </c>
    </row>
    <row r="23" spans="2:8" x14ac:dyDescent="0.2">
      <c r="B23" s="305" t="s">
        <v>79</v>
      </c>
      <c r="C23" s="305"/>
      <c r="D23" s="305"/>
      <c r="E23" s="305"/>
      <c r="F23" s="305"/>
      <c r="G23" s="305"/>
      <c r="H23" s="66">
        <v>426</v>
      </c>
    </row>
    <row r="24" spans="2:8" x14ac:dyDescent="0.2">
      <c r="B24" s="306" t="s">
        <v>21</v>
      </c>
      <c r="C24" s="306"/>
      <c r="D24" s="306"/>
      <c r="E24" s="306"/>
      <c r="F24" s="306"/>
      <c r="G24" s="306"/>
      <c r="H24" s="39"/>
    </row>
    <row r="25" spans="2:8" x14ac:dyDescent="0.2">
      <c r="B25" s="305" t="s">
        <v>22</v>
      </c>
      <c r="C25" s="305"/>
      <c r="D25" s="305"/>
      <c r="E25" s="305"/>
      <c r="F25" s="305"/>
      <c r="G25" s="305"/>
      <c r="H25" s="226">
        <v>6.5727699530516437E-2</v>
      </c>
    </row>
    <row r="26" spans="2:8" x14ac:dyDescent="0.2">
      <c r="B26" s="305" t="s">
        <v>23</v>
      </c>
      <c r="C26" s="305"/>
      <c r="D26" s="305"/>
      <c r="E26" s="305"/>
      <c r="F26" s="305"/>
      <c r="G26" s="305"/>
      <c r="H26" s="226">
        <v>6.3380281690140844E-2</v>
      </c>
    </row>
    <row r="27" spans="2:8" x14ac:dyDescent="0.2">
      <c r="B27" s="305" t="s">
        <v>24</v>
      </c>
      <c r="C27" s="305"/>
      <c r="D27" s="305"/>
      <c r="E27" s="305"/>
      <c r="F27" s="305"/>
      <c r="G27" s="305"/>
      <c r="H27" s="226">
        <v>0.15492957746478872</v>
      </c>
    </row>
    <row r="28" spans="2:8" x14ac:dyDescent="0.2">
      <c r="B28" s="305" t="s">
        <v>25</v>
      </c>
      <c r="C28" s="305"/>
      <c r="D28" s="305"/>
      <c r="E28" s="305"/>
      <c r="F28" s="305"/>
      <c r="G28" s="305"/>
      <c r="H28" s="226">
        <v>2.3474178403755869E-3</v>
      </c>
    </row>
    <row r="29" spans="2:8" s="150" customFormat="1" x14ac:dyDescent="0.2">
      <c r="B29" s="305" t="s">
        <v>187</v>
      </c>
      <c r="C29" s="305"/>
      <c r="D29" s="305"/>
      <c r="E29" s="305"/>
      <c r="F29" s="305"/>
      <c r="G29" s="305"/>
      <c r="H29" s="226">
        <v>0</v>
      </c>
    </row>
    <row r="30" spans="2:8" x14ac:dyDescent="0.2">
      <c r="B30" s="305" t="s">
        <v>26</v>
      </c>
      <c r="C30" s="305"/>
      <c r="D30" s="305"/>
      <c r="E30" s="305"/>
      <c r="F30" s="305"/>
      <c r="G30" s="305"/>
      <c r="H30" s="226">
        <v>3.2863849765258218E-2</v>
      </c>
    </row>
    <row r="31" spans="2:8" x14ac:dyDescent="0.2">
      <c r="B31" s="305" t="s">
        <v>27</v>
      </c>
      <c r="C31" s="305"/>
      <c r="D31" s="305"/>
      <c r="E31" s="305"/>
      <c r="F31" s="305"/>
      <c r="G31" s="305"/>
      <c r="H31" s="226">
        <v>0</v>
      </c>
    </row>
    <row r="32" spans="2:8" x14ac:dyDescent="0.2">
      <c r="B32" s="305" t="s">
        <v>72</v>
      </c>
      <c r="C32" s="305"/>
      <c r="D32" s="305"/>
      <c r="E32" s="305"/>
      <c r="F32" s="305"/>
      <c r="G32" s="305"/>
      <c r="H32" s="226">
        <v>0.68075117370892024</v>
      </c>
    </row>
    <row r="33" spans="2:8" x14ac:dyDescent="0.2">
      <c r="B33" s="307" t="s">
        <v>80</v>
      </c>
      <c r="C33" s="308"/>
      <c r="D33" s="234"/>
      <c r="E33" s="234"/>
      <c r="F33" s="234"/>
      <c r="G33" s="235"/>
      <c r="H33" s="39"/>
    </row>
    <row r="34" spans="2:8" x14ac:dyDescent="0.2">
      <c r="B34" s="305" t="s">
        <v>81</v>
      </c>
      <c r="C34" s="305"/>
      <c r="D34" s="305"/>
      <c r="E34" s="305"/>
      <c r="F34" s="305"/>
      <c r="G34" s="305"/>
      <c r="H34" s="226">
        <v>3.5211267605633804E-2</v>
      </c>
    </row>
    <row r="35" spans="2:8" x14ac:dyDescent="0.2">
      <c r="B35" s="305" t="s">
        <v>82</v>
      </c>
      <c r="C35" s="305"/>
      <c r="D35" s="305"/>
      <c r="E35" s="305"/>
      <c r="F35" s="305"/>
      <c r="G35" s="305"/>
      <c r="H35" s="226">
        <v>0</v>
      </c>
    </row>
    <row r="36" spans="2:8" x14ac:dyDescent="0.2">
      <c r="B36" s="305" t="s">
        <v>83</v>
      </c>
      <c r="C36" s="305"/>
      <c r="D36" s="305"/>
      <c r="E36" s="305"/>
      <c r="F36" s="305"/>
      <c r="G36" s="305"/>
      <c r="H36" s="226">
        <v>4.6948356807511738E-3</v>
      </c>
    </row>
    <row r="37" spans="2:8" x14ac:dyDescent="0.2">
      <c r="B37" s="305" t="s">
        <v>84</v>
      </c>
      <c r="C37" s="305"/>
      <c r="D37" s="305"/>
      <c r="E37" s="305"/>
      <c r="F37" s="305"/>
      <c r="G37" s="305"/>
      <c r="H37" s="226">
        <v>0.34272300469483569</v>
      </c>
    </row>
    <row r="38" spans="2:8" x14ac:dyDescent="0.2">
      <c r="B38" s="305" t="s">
        <v>85</v>
      </c>
      <c r="C38" s="305"/>
      <c r="D38" s="305"/>
      <c r="E38" s="305"/>
      <c r="F38" s="305"/>
      <c r="G38" s="305"/>
      <c r="H38" s="226">
        <v>1.4084507042253521E-2</v>
      </c>
    </row>
    <row r="39" spans="2:8" x14ac:dyDescent="0.2">
      <c r="B39" s="305" t="s">
        <v>86</v>
      </c>
      <c r="C39" s="305"/>
      <c r="D39" s="305"/>
      <c r="E39" s="305"/>
      <c r="F39" s="305"/>
      <c r="G39" s="305"/>
      <c r="H39" s="226">
        <v>0.47183098591549294</v>
      </c>
    </row>
    <row r="40" spans="2:8" x14ac:dyDescent="0.2">
      <c r="B40" s="305" t="s">
        <v>87</v>
      </c>
      <c r="C40" s="305"/>
      <c r="D40" s="305"/>
      <c r="E40" s="305"/>
      <c r="F40" s="305"/>
      <c r="G40" s="305"/>
      <c r="H40" s="226">
        <v>0</v>
      </c>
    </row>
    <row r="41" spans="2:8" x14ac:dyDescent="0.2">
      <c r="B41" s="305" t="s">
        <v>72</v>
      </c>
      <c r="C41" s="305"/>
      <c r="D41" s="305"/>
      <c r="E41" s="305"/>
      <c r="F41" s="305"/>
      <c r="G41" s="305"/>
      <c r="H41" s="226">
        <v>0.13145539906103287</v>
      </c>
    </row>
    <row r="42" spans="2:8" ht="12" customHeight="1" x14ac:dyDescent="0.2"/>
    <row r="43" spans="2:8" ht="15.75" x14ac:dyDescent="0.25">
      <c r="B43" s="36" t="s">
        <v>97</v>
      </c>
    </row>
    <row r="45" spans="2:8" x14ac:dyDescent="0.2">
      <c r="B45" s="306" t="s">
        <v>28</v>
      </c>
      <c r="C45" s="306"/>
      <c r="D45" s="306"/>
      <c r="E45" s="306"/>
      <c r="F45" s="306"/>
      <c r="G45" s="306"/>
      <c r="H45" s="39"/>
    </row>
    <row r="46" spans="2:8" x14ac:dyDescent="0.2">
      <c r="B46" s="309" t="s">
        <v>29</v>
      </c>
      <c r="C46" s="309"/>
      <c r="D46" s="309"/>
      <c r="E46" s="309"/>
      <c r="F46" s="309"/>
      <c r="G46" s="309"/>
      <c r="H46" s="143">
        <f>'1b. STPIS Customer Service'!C20</f>
        <v>0</v>
      </c>
    </row>
    <row r="47" spans="2:8" x14ac:dyDescent="0.2">
      <c r="B47" s="309" t="s">
        <v>30</v>
      </c>
      <c r="C47" s="309"/>
      <c r="D47" s="309"/>
      <c r="E47" s="309"/>
      <c r="F47" s="309"/>
      <c r="G47" s="309"/>
      <c r="H47" s="143">
        <f>'1b. STPIS Customer Service'!C21</f>
        <v>0</v>
      </c>
    </row>
    <row r="48" spans="2:8" x14ac:dyDescent="0.2">
      <c r="B48" s="306" t="s">
        <v>31</v>
      </c>
      <c r="C48" s="306"/>
      <c r="D48" s="306"/>
      <c r="E48" s="306"/>
      <c r="F48" s="306"/>
      <c r="G48" s="306"/>
      <c r="H48" s="39"/>
    </row>
    <row r="49" spans="2:10" x14ac:dyDescent="0.2">
      <c r="B49" s="309" t="s">
        <v>32</v>
      </c>
      <c r="C49" s="309"/>
      <c r="D49" s="309"/>
      <c r="E49" s="309"/>
      <c r="F49" s="309"/>
      <c r="G49" s="309"/>
      <c r="H49" s="66">
        <v>218.9</v>
      </c>
    </row>
    <row r="50" spans="2:10" x14ac:dyDescent="0.2">
      <c r="B50" s="309" t="s">
        <v>33</v>
      </c>
      <c r="C50" s="309"/>
      <c r="D50" s="309"/>
      <c r="E50" s="309"/>
      <c r="F50" s="309"/>
      <c r="G50" s="309"/>
      <c r="H50" s="66">
        <v>824</v>
      </c>
    </row>
    <row r="51" spans="2:10" x14ac:dyDescent="0.2">
      <c r="B51" s="309" t="s">
        <v>34</v>
      </c>
      <c r="C51" s="309"/>
      <c r="D51" s="309"/>
      <c r="E51" s="309"/>
      <c r="F51" s="309"/>
      <c r="G51" s="309"/>
      <c r="H51" s="66">
        <v>8.3000000000000007</v>
      </c>
    </row>
    <row r="52" spans="2:10" x14ac:dyDescent="0.2">
      <c r="B52" s="309" t="s">
        <v>35</v>
      </c>
      <c r="C52" s="309"/>
      <c r="D52" s="309"/>
      <c r="E52" s="309"/>
      <c r="F52" s="309"/>
      <c r="G52" s="309"/>
      <c r="H52" s="66">
        <v>38373</v>
      </c>
    </row>
    <row r="53" spans="2:10" x14ac:dyDescent="0.2">
      <c r="B53" s="306" t="s">
        <v>88</v>
      </c>
      <c r="C53" s="306"/>
      <c r="D53" s="306"/>
      <c r="E53" s="306"/>
      <c r="F53" s="306"/>
      <c r="G53" s="306"/>
      <c r="H53" s="39"/>
      <c r="I53" s="69"/>
      <c r="J53" s="69"/>
    </row>
    <row r="54" spans="2:10" x14ac:dyDescent="0.2">
      <c r="B54" s="309" t="s">
        <v>89</v>
      </c>
      <c r="C54" s="309"/>
      <c r="D54" s="309"/>
      <c r="E54" s="309"/>
      <c r="F54" s="309"/>
      <c r="G54" s="309"/>
      <c r="H54" s="143">
        <f>'1b. STPIS Customer Service'!D11</f>
        <v>48889</v>
      </c>
      <c r="I54" s="69"/>
      <c r="J54" s="69"/>
    </row>
    <row r="55" spans="2:10" x14ac:dyDescent="0.2">
      <c r="B55" s="314" t="s">
        <v>161</v>
      </c>
      <c r="C55" s="309"/>
      <c r="D55" s="309"/>
      <c r="E55" s="309"/>
      <c r="F55" s="309"/>
      <c r="G55" s="309"/>
      <c r="H55" s="143">
        <f>'1b. STPIS Customer Service'!D12</f>
        <v>35419</v>
      </c>
      <c r="I55" s="69"/>
      <c r="J55" s="69"/>
    </row>
    <row r="56" spans="2:10" x14ac:dyDescent="0.2">
      <c r="B56" s="309" t="s">
        <v>90</v>
      </c>
      <c r="C56" s="309"/>
      <c r="D56" s="309"/>
      <c r="E56" s="309"/>
      <c r="F56" s="309"/>
      <c r="G56" s="309"/>
      <c r="H56" s="66">
        <v>42</v>
      </c>
      <c r="I56" s="69"/>
      <c r="J56" s="69"/>
    </row>
    <row r="57" spans="2:10" x14ac:dyDescent="0.2">
      <c r="B57" s="309" t="s">
        <v>91</v>
      </c>
      <c r="C57" s="309"/>
      <c r="D57" s="309"/>
      <c r="E57" s="309"/>
      <c r="F57" s="309"/>
      <c r="G57" s="309"/>
      <c r="H57" s="220">
        <v>6.9500000000000006E-2</v>
      </c>
      <c r="I57" s="69"/>
      <c r="J57" s="69"/>
    </row>
    <row r="58" spans="2:10" x14ac:dyDescent="0.2">
      <c r="B58" s="309" t="s">
        <v>92</v>
      </c>
      <c r="C58" s="309"/>
      <c r="D58" s="309"/>
      <c r="E58" s="309"/>
      <c r="F58" s="309"/>
      <c r="G58" s="309"/>
      <c r="H58" s="221" t="s">
        <v>248</v>
      </c>
      <c r="I58" s="69"/>
      <c r="J58" s="69"/>
    </row>
    <row r="59" spans="2:10" x14ac:dyDescent="0.2">
      <c r="B59" s="307" t="s">
        <v>93</v>
      </c>
      <c r="C59" s="308"/>
      <c r="D59" s="308"/>
      <c r="E59" s="308"/>
      <c r="F59" s="308"/>
      <c r="G59" s="313"/>
      <c r="H59" s="39"/>
    </row>
    <row r="60" spans="2:10" x14ac:dyDescent="0.2">
      <c r="B60" s="302" t="s">
        <v>36</v>
      </c>
      <c r="C60" s="303"/>
      <c r="D60" s="303"/>
      <c r="E60" s="303"/>
      <c r="F60" s="303"/>
      <c r="G60" s="304"/>
      <c r="H60" s="66">
        <v>91</v>
      </c>
    </row>
    <row r="61" spans="2:10" x14ac:dyDescent="0.2">
      <c r="B61" s="302" t="s">
        <v>37</v>
      </c>
      <c r="C61" s="303"/>
      <c r="D61" s="303"/>
      <c r="E61" s="303"/>
      <c r="F61" s="303"/>
      <c r="G61" s="304"/>
      <c r="H61" s="148">
        <f>H23</f>
        <v>426</v>
      </c>
    </row>
    <row r="62" spans="2:10" x14ac:dyDescent="0.2">
      <c r="B62" s="302" t="s">
        <v>38</v>
      </c>
      <c r="C62" s="303"/>
      <c r="D62" s="303"/>
      <c r="E62" s="303"/>
      <c r="F62" s="303"/>
      <c r="G62" s="304"/>
      <c r="H62" s="66">
        <v>0</v>
      </c>
    </row>
    <row r="63" spans="2:10" x14ac:dyDescent="0.2">
      <c r="B63" s="302" t="s">
        <v>39</v>
      </c>
      <c r="C63" s="303"/>
      <c r="D63" s="303"/>
      <c r="E63" s="303"/>
      <c r="F63" s="303"/>
      <c r="G63" s="304"/>
      <c r="H63" s="66">
        <v>86</v>
      </c>
    </row>
    <row r="64" spans="2:10" x14ac:dyDescent="0.2">
      <c r="B64" s="302" t="s">
        <v>40</v>
      </c>
      <c r="C64" s="303"/>
      <c r="D64" s="303"/>
      <c r="E64" s="303"/>
      <c r="F64" s="303"/>
      <c r="G64" s="304"/>
      <c r="H64" s="66">
        <v>1654</v>
      </c>
    </row>
    <row r="65" spans="2:8" x14ac:dyDescent="0.2">
      <c r="B65" s="310" t="s">
        <v>41</v>
      </c>
      <c r="C65" s="311"/>
      <c r="D65" s="311"/>
      <c r="E65" s="311"/>
      <c r="F65" s="311"/>
      <c r="G65" s="312"/>
      <c r="H65" s="38">
        <f>SUM(H60:H64)</f>
        <v>2257</v>
      </c>
    </row>
  </sheetData>
  <customSheetViews>
    <customSheetView guid="{12548F66-3706-4126-8BB8-663EB3B7FE4B}" showPageBreaks="1" showGridLines="0" fitToPage="1" printArea="1" view="pageBreakPreview">
      <pageMargins left="0.75" right="0.75" top="1" bottom="1" header="0.5" footer="0.5"/>
      <pageSetup paperSize="8" orientation="portrait" r:id="rId1"/>
      <headerFooter alignWithMargins="0"/>
    </customSheetView>
  </customSheetViews>
  <mergeCells count="55">
    <mergeCell ref="B48:G48"/>
    <mergeCell ref="B39:G39"/>
    <mergeCell ref="B40:G40"/>
    <mergeCell ref="B41:G41"/>
    <mergeCell ref="B46:G46"/>
    <mergeCell ref="B6:G6"/>
    <mergeCell ref="B7:G7"/>
    <mergeCell ref="B8:G8"/>
    <mergeCell ref="B10:G10"/>
    <mergeCell ref="B12:G12"/>
    <mergeCell ref="B27:G27"/>
    <mergeCell ref="B28:G28"/>
    <mergeCell ref="B30:G30"/>
    <mergeCell ref="B17:G17"/>
    <mergeCell ref="B9:G9"/>
    <mergeCell ref="B11:G11"/>
    <mergeCell ref="B13:G13"/>
    <mergeCell ref="B14:G14"/>
    <mergeCell ref="B15:G15"/>
    <mergeCell ref="B16:G16"/>
    <mergeCell ref="B19:G19"/>
    <mergeCell ref="B23:G23"/>
    <mergeCell ref="B24:G24"/>
    <mergeCell ref="B25:G25"/>
    <mergeCell ref="B26:G26"/>
    <mergeCell ref="B29:G29"/>
    <mergeCell ref="B65:G65"/>
    <mergeCell ref="B49:G49"/>
    <mergeCell ref="B50:G50"/>
    <mergeCell ref="B51:G51"/>
    <mergeCell ref="B52:G52"/>
    <mergeCell ref="B53:G53"/>
    <mergeCell ref="B59:G59"/>
    <mergeCell ref="B60:G60"/>
    <mergeCell ref="B58:G58"/>
    <mergeCell ref="B54:G54"/>
    <mergeCell ref="B55:G55"/>
    <mergeCell ref="B56:G56"/>
    <mergeCell ref="B57:G57"/>
    <mergeCell ref="F2:H4"/>
    <mergeCell ref="B61:G61"/>
    <mergeCell ref="B62:G62"/>
    <mergeCell ref="B63:G63"/>
    <mergeCell ref="B64:G64"/>
    <mergeCell ref="B32:G32"/>
    <mergeCell ref="B45:G45"/>
    <mergeCell ref="B33:G33"/>
    <mergeCell ref="B34:G34"/>
    <mergeCell ref="B35:G35"/>
    <mergeCell ref="B36:G36"/>
    <mergeCell ref="B37:G37"/>
    <mergeCell ref="B38:G38"/>
    <mergeCell ref="B47:G47"/>
    <mergeCell ref="B31:G31"/>
    <mergeCell ref="B18:G18"/>
  </mergeCells>
  <phoneticPr fontId="32" type="noConversion"/>
  <dataValidations count="1">
    <dataValidation type="whole" allowBlank="1" showInputMessage="1" showErrorMessage="1" errorTitle="Whole Number" error="This field must contain a whole number. Text and decimals are not acceptable." sqref="C35:C41">
      <formula1>-1000</formula1>
      <formula2>9999999999</formula2>
    </dataValidation>
  </dataValidations>
  <pageMargins left="0.75" right="0.75" top="1" bottom="1" header="0.5" footer="0.5"/>
  <pageSetup paperSize="8"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52"/>
  <sheetViews>
    <sheetView showGridLines="0" view="pageBreakPreview" zoomScale="90" zoomScaleNormal="100" zoomScaleSheetLayoutView="90" workbookViewId="0">
      <selection activeCell="B7" sqref="B7"/>
    </sheetView>
  </sheetViews>
  <sheetFormatPr defaultColWidth="9.140625" defaultRowHeight="12.75" x14ac:dyDescent="0.2"/>
  <cols>
    <col min="1" max="1" width="11.28515625" style="72" customWidth="1"/>
    <col min="2" max="12" width="21.85546875" style="72" customWidth="1"/>
    <col min="13" max="13" width="27.7109375" style="72" customWidth="1"/>
    <col min="14" max="14" width="21.85546875" style="72" customWidth="1"/>
    <col min="15" max="15" width="26.7109375" style="72" customWidth="1"/>
    <col min="16" max="17" width="21.85546875" style="72" customWidth="1"/>
    <col min="18" max="18" width="21.85546875" style="150" customWidth="1"/>
    <col min="19" max="19" width="21.85546875" style="72" customWidth="1"/>
    <col min="20" max="20" width="21.85546875" style="150" customWidth="1"/>
    <col min="21" max="22" width="21.85546875" style="72" customWidth="1"/>
    <col min="23" max="23" width="23.7109375" style="72" customWidth="1"/>
    <col min="24" max="24" width="21.85546875" style="72" customWidth="1"/>
    <col min="25" max="25" width="6.7109375" style="72" customWidth="1"/>
    <col min="26" max="16384" width="9.140625" style="72"/>
  </cols>
  <sheetData>
    <row r="1" spans="2:25" ht="20.25" x14ac:dyDescent="0.3">
      <c r="B1" s="65" t="str">
        <f>Cover!C22</f>
        <v>TasNetworks</v>
      </c>
    </row>
    <row r="2" spans="2:25" ht="20.25" x14ac:dyDescent="0.3">
      <c r="B2" s="65" t="s">
        <v>105</v>
      </c>
    </row>
    <row r="3" spans="2:25" ht="20.25" x14ac:dyDescent="0.3">
      <c r="B3" s="42" t="str">
        <f>Cover!C26</f>
        <v>2016-17</v>
      </c>
    </row>
    <row r="4" spans="2:25" s="150" customFormat="1" ht="20.25" x14ac:dyDescent="0.3">
      <c r="B4" s="42"/>
    </row>
    <row r="5" spans="2:25" ht="15.75" x14ac:dyDescent="0.2">
      <c r="B5" s="74" t="s">
        <v>106</v>
      </c>
    </row>
    <row r="6" spans="2:25" s="150" customFormat="1" ht="15.75" x14ac:dyDescent="0.2">
      <c r="B6" s="168"/>
    </row>
    <row r="7" spans="2:25" ht="76.5" x14ac:dyDescent="0.2">
      <c r="B7" s="58" t="s">
        <v>50</v>
      </c>
      <c r="C7" s="58" t="s">
        <v>196</v>
      </c>
      <c r="D7" s="58" t="s">
        <v>117</v>
      </c>
      <c r="E7" s="58" t="s">
        <v>198</v>
      </c>
      <c r="F7" s="58" t="s">
        <v>118</v>
      </c>
      <c r="G7" s="58" t="s">
        <v>119</v>
      </c>
      <c r="H7" s="58" t="s">
        <v>120</v>
      </c>
      <c r="I7" s="58" t="s">
        <v>121</v>
      </c>
      <c r="J7" s="58" t="s">
        <v>122</v>
      </c>
      <c r="K7" s="58" t="s">
        <v>109</v>
      </c>
      <c r="L7" s="154" t="s">
        <v>162</v>
      </c>
      <c r="M7" s="154" t="s">
        <v>163</v>
      </c>
      <c r="N7" s="154" t="s">
        <v>164</v>
      </c>
      <c r="O7" s="154" t="s">
        <v>165</v>
      </c>
      <c r="P7" s="58" t="s">
        <v>166</v>
      </c>
      <c r="Q7" s="154" t="s">
        <v>169</v>
      </c>
      <c r="R7" s="154" t="s">
        <v>170</v>
      </c>
      <c r="S7" s="154" t="s">
        <v>171</v>
      </c>
      <c r="T7" s="154" t="s">
        <v>172</v>
      </c>
      <c r="U7" s="58" t="s">
        <v>110</v>
      </c>
      <c r="V7" s="151" t="s">
        <v>167</v>
      </c>
      <c r="W7" s="151" t="s">
        <v>168</v>
      </c>
      <c r="X7" s="129" t="s">
        <v>123</v>
      </c>
      <c r="Y7" s="130"/>
    </row>
    <row r="8" spans="2:25" x14ac:dyDescent="0.2">
      <c r="B8" s="223">
        <v>12017</v>
      </c>
      <c r="C8" s="223" t="s">
        <v>252</v>
      </c>
      <c r="D8" s="223" t="s">
        <v>1</v>
      </c>
      <c r="E8" s="223">
        <v>1010</v>
      </c>
      <c r="F8" s="223">
        <v>6.5140000000000002</v>
      </c>
      <c r="G8" s="223">
        <v>3.1709999999999998</v>
      </c>
      <c r="H8" s="223">
        <v>3.1970000000000001</v>
      </c>
      <c r="I8" s="223">
        <v>14.161</v>
      </c>
      <c r="J8" s="223">
        <v>1.6579999999999999</v>
      </c>
      <c r="K8" s="223">
        <v>29</v>
      </c>
      <c r="L8" s="223">
        <v>692.54013393978505</v>
      </c>
      <c r="M8" s="223">
        <v>384.33940169892497</v>
      </c>
      <c r="N8" s="223">
        <v>7.0935483870967699</v>
      </c>
      <c r="O8" s="223">
        <v>3.9953405017921102</v>
      </c>
      <c r="P8" s="223">
        <v>8</v>
      </c>
      <c r="Q8" s="223">
        <v>136.57247258064501</v>
      </c>
      <c r="R8" s="223">
        <v>136.57247258064501</v>
      </c>
      <c r="S8" s="223">
        <v>0.87186379928315405</v>
      </c>
      <c r="T8" s="223">
        <v>0.87186379928315405</v>
      </c>
      <c r="U8" s="223">
        <v>0</v>
      </c>
      <c r="V8" s="223">
        <v>0</v>
      </c>
      <c r="W8" s="223">
        <v>0</v>
      </c>
      <c r="X8" s="224" t="s">
        <v>253</v>
      </c>
      <c r="Y8" s="131"/>
    </row>
    <row r="9" spans="2:25" x14ac:dyDescent="0.2">
      <c r="B9" s="223">
        <v>12018</v>
      </c>
      <c r="C9" s="223" t="s">
        <v>254</v>
      </c>
      <c r="D9" s="223" t="s">
        <v>1</v>
      </c>
      <c r="E9" s="223">
        <v>899</v>
      </c>
      <c r="F9" s="223">
        <v>0.02</v>
      </c>
      <c r="G9" s="223">
        <v>4.4210000000000003</v>
      </c>
      <c r="H9" s="223">
        <v>3.6326999999999998</v>
      </c>
      <c r="I9" s="223">
        <v>0.14599999999999999</v>
      </c>
      <c r="J9" s="223">
        <v>0.76700000000000002</v>
      </c>
      <c r="K9" s="223">
        <v>4</v>
      </c>
      <c r="L9" s="223">
        <v>22.439285657142801</v>
      </c>
      <c r="M9" s="223">
        <v>22.384999971428599</v>
      </c>
      <c r="N9" s="223">
        <v>9.3571428571428597E-2</v>
      </c>
      <c r="O9" s="223">
        <v>9.2142857142857096E-2</v>
      </c>
      <c r="P9" s="223">
        <v>5</v>
      </c>
      <c r="Q9" s="223">
        <v>51.138535714285702</v>
      </c>
      <c r="R9" s="223">
        <v>51.138535714285702</v>
      </c>
      <c r="S9" s="223">
        <v>0.26857142857142902</v>
      </c>
      <c r="T9" s="223">
        <v>0.26857142857142902</v>
      </c>
      <c r="U9" s="223">
        <v>0</v>
      </c>
      <c r="V9" s="223">
        <v>0</v>
      </c>
      <c r="W9" s="223">
        <v>0</v>
      </c>
      <c r="X9" s="224" t="s">
        <v>128</v>
      </c>
      <c r="Y9" s="131"/>
    </row>
    <row r="10" spans="2:25" x14ac:dyDescent="0.2">
      <c r="B10" s="223">
        <v>12019</v>
      </c>
      <c r="C10" s="223" t="s">
        <v>255</v>
      </c>
      <c r="D10" s="223" t="s">
        <v>1</v>
      </c>
      <c r="E10" s="223">
        <v>1140</v>
      </c>
      <c r="F10" s="223">
        <v>2.1989999999999998</v>
      </c>
      <c r="G10" s="223">
        <v>3.5579999999999998</v>
      </c>
      <c r="H10" s="223">
        <v>3.6149</v>
      </c>
      <c r="I10" s="223">
        <v>0.75600000000000001</v>
      </c>
      <c r="J10" s="223">
        <v>0.26900000000000002</v>
      </c>
      <c r="K10" s="223">
        <v>19</v>
      </c>
      <c r="L10" s="223">
        <v>21.819507570764099</v>
      </c>
      <c r="M10" s="223">
        <v>13.8002321860465</v>
      </c>
      <c r="N10" s="223">
        <v>0.19213732004429701</v>
      </c>
      <c r="O10" s="223">
        <v>0.14839424141749699</v>
      </c>
      <c r="P10" s="223">
        <v>2</v>
      </c>
      <c r="Q10" s="223">
        <v>7.7554865116279101</v>
      </c>
      <c r="R10" s="223">
        <v>7.7554865116279101</v>
      </c>
      <c r="S10" s="223">
        <v>2.48062015503876E-2</v>
      </c>
      <c r="T10" s="223">
        <v>2.48062015503876E-2</v>
      </c>
      <c r="U10" s="223">
        <v>0</v>
      </c>
      <c r="V10" s="223">
        <v>0</v>
      </c>
      <c r="W10" s="223">
        <v>0</v>
      </c>
      <c r="X10" s="224" t="s">
        <v>128</v>
      </c>
      <c r="Y10" s="131"/>
    </row>
    <row r="11" spans="2:25" x14ac:dyDescent="0.2">
      <c r="B11" s="223">
        <v>12030</v>
      </c>
      <c r="C11" s="223" t="s">
        <v>256</v>
      </c>
      <c r="D11" s="223" t="s">
        <v>257</v>
      </c>
      <c r="E11" s="223">
        <v>944</v>
      </c>
      <c r="F11" s="223">
        <v>6.18</v>
      </c>
      <c r="G11" s="223">
        <v>5.242</v>
      </c>
      <c r="H11" s="223">
        <v>3.4161000000000001</v>
      </c>
      <c r="I11" s="223">
        <v>0.47799999999999998</v>
      </c>
      <c r="J11" s="223">
        <v>1.1120000000000001</v>
      </c>
      <c r="K11" s="223">
        <v>9</v>
      </c>
      <c r="L11" s="223">
        <v>11.2980576064473</v>
      </c>
      <c r="M11" s="223">
        <v>3.44526527871054</v>
      </c>
      <c r="N11" s="223">
        <v>7.6695768972464703E-2</v>
      </c>
      <c r="O11" s="223">
        <v>4.4459368703828099E-2</v>
      </c>
      <c r="P11" s="223">
        <v>6</v>
      </c>
      <c r="Q11" s="223">
        <v>44.042982672934798</v>
      </c>
      <c r="R11" s="223">
        <v>44.042982672934798</v>
      </c>
      <c r="S11" s="223">
        <v>0.17568838146407001</v>
      </c>
      <c r="T11" s="223">
        <v>0.17568838146407001</v>
      </c>
      <c r="U11" s="223">
        <v>0</v>
      </c>
      <c r="V11" s="223">
        <v>0</v>
      </c>
      <c r="W11" s="223">
        <v>0</v>
      </c>
      <c r="X11" s="224" t="s">
        <v>128</v>
      </c>
      <c r="Y11" s="131"/>
    </row>
    <row r="12" spans="2:25" x14ac:dyDescent="0.2">
      <c r="B12" s="223">
        <v>12031</v>
      </c>
      <c r="C12" s="223" t="s">
        <v>258</v>
      </c>
      <c r="D12" s="223" t="s">
        <v>257</v>
      </c>
      <c r="E12" s="223">
        <v>1005</v>
      </c>
      <c r="F12" s="223">
        <v>10.201000000000001</v>
      </c>
      <c r="G12" s="223">
        <v>4.0890000000000004</v>
      </c>
      <c r="H12" s="223">
        <v>4.1680999999999999</v>
      </c>
      <c r="I12" s="223">
        <v>14.548999999999999</v>
      </c>
      <c r="J12" s="223">
        <v>2.34</v>
      </c>
      <c r="K12" s="223">
        <v>17</v>
      </c>
      <c r="L12" s="223">
        <v>374.77272510277101</v>
      </c>
      <c r="M12" s="223">
        <v>124.822414345844</v>
      </c>
      <c r="N12" s="223">
        <v>3.1279083362562798</v>
      </c>
      <c r="O12" s="223">
        <v>2.0765813164971401</v>
      </c>
      <c r="P12" s="223">
        <v>10</v>
      </c>
      <c r="Q12" s="223">
        <v>40.561769133637299</v>
      </c>
      <c r="R12" s="223">
        <v>40.561769133637299</v>
      </c>
      <c r="S12" s="223">
        <v>0.15398105927744701</v>
      </c>
      <c r="T12" s="223">
        <v>0.15398105927744701</v>
      </c>
      <c r="U12" s="223">
        <v>0</v>
      </c>
      <c r="V12" s="223">
        <v>0</v>
      </c>
      <c r="W12" s="223">
        <v>0</v>
      </c>
      <c r="X12" s="224" t="s">
        <v>128</v>
      </c>
      <c r="Y12" s="131"/>
    </row>
    <row r="13" spans="2:25" x14ac:dyDescent="0.2">
      <c r="B13" s="223">
        <v>12032</v>
      </c>
      <c r="C13" s="223" t="s">
        <v>259</v>
      </c>
      <c r="D13" s="223" t="s">
        <v>257</v>
      </c>
      <c r="E13" s="223">
        <v>685</v>
      </c>
      <c r="F13" s="223">
        <v>2.7490000000000001</v>
      </c>
      <c r="G13" s="223">
        <v>4</v>
      </c>
      <c r="H13" s="223">
        <v>1.9280999999999999</v>
      </c>
      <c r="I13" s="223">
        <v>0.21199999999999999</v>
      </c>
      <c r="J13" s="223">
        <v>1E-3</v>
      </c>
      <c r="K13" s="223">
        <v>9</v>
      </c>
      <c r="L13" s="223">
        <v>21.595890410958901</v>
      </c>
      <c r="M13" s="223">
        <v>1.5616438356164399</v>
      </c>
      <c r="N13" s="223">
        <v>9.6575342465753403E-2</v>
      </c>
      <c r="O13" s="223">
        <v>1.0958904109589E-2</v>
      </c>
      <c r="P13" s="223">
        <v>1</v>
      </c>
      <c r="Q13" s="223">
        <v>11.130102739726</v>
      </c>
      <c r="R13" s="223">
        <v>11.130102739726</v>
      </c>
      <c r="S13" s="223">
        <v>0.17123287671232901</v>
      </c>
      <c r="T13" s="223">
        <v>0.17123287671232901</v>
      </c>
      <c r="U13" s="223">
        <v>0</v>
      </c>
      <c r="V13" s="223">
        <v>0</v>
      </c>
      <c r="W13" s="223">
        <v>0</v>
      </c>
      <c r="X13" s="224" t="s">
        <v>128</v>
      </c>
      <c r="Y13" s="131"/>
    </row>
    <row r="14" spans="2:25" x14ac:dyDescent="0.2">
      <c r="B14" s="223">
        <v>12033</v>
      </c>
      <c r="C14" s="223" t="s">
        <v>260</v>
      </c>
      <c r="D14" s="223" t="s">
        <v>1</v>
      </c>
      <c r="E14" s="223">
        <v>348</v>
      </c>
      <c r="F14" s="223">
        <v>0.68300000000000005</v>
      </c>
      <c r="G14" s="223">
        <v>2.39</v>
      </c>
      <c r="H14" s="223">
        <v>1.1292</v>
      </c>
      <c r="I14" s="223">
        <v>0.50900000000000001</v>
      </c>
      <c r="J14" s="223">
        <v>3.1E-2</v>
      </c>
      <c r="K14" s="223">
        <v>5</v>
      </c>
      <c r="L14" s="223">
        <v>98.278009600000004</v>
      </c>
      <c r="M14" s="223">
        <v>0.70857142857142796</v>
      </c>
      <c r="N14" s="223">
        <v>1.0152380952380999</v>
      </c>
      <c r="O14" s="223">
        <v>7.6190476190476199E-3</v>
      </c>
      <c r="P14" s="223">
        <v>1</v>
      </c>
      <c r="Q14" s="223">
        <v>10.285714285714301</v>
      </c>
      <c r="R14" s="223">
        <v>10.285714285714301</v>
      </c>
      <c r="S14" s="223">
        <v>7.6190476190476197E-2</v>
      </c>
      <c r="T14" s="223">
        <v>7.6190476190476197E-2</v>
      </c>
      <c r="U14" s="223">
        <v>0</v>
      </c>
      <c r="V14" s="223">
        <v>0</v>
      </c>
      <c r="W14" s="223">
        <v>0</v>
      </c>
      <c r="X14" s="224" t="s">
        <v>128</v>
      </c>
      <c r="Y14" s="131"/>
    </row>
    <row r="15" spans="2:25" x14ac:dyDescent="0.2">
      <c r="B15" s="223">
        <v>12035</v>
      </c>
      <c r="C15" s="223" t="s">
        <v>260</v>
      </c>
      <c r="D15" s="223" t="s">
        <v>1</v>
      </c>
      <c r="E15" s="223">
        <v>862</v>
      </c>
      <c r="F15" s="223">
        <v>1.266</v>
      </c>
      <c r="G15" s="223">
        <v>4.3289999999999997</v>
      </c>
      <c r="H15" s="223">
        <v>3.1436999999999999</v>
      </c>
      <c r="I15" s="223">
        <v>1.004</v>
      </c>
      <c r="J15" s="223">
        <v>2E-3</v>
      </c>
      <c r="K15" s="223">
        <v>6</v>
      </c>
      <c r="L15" s="223">
        <v>36.414374330935203</v>
      </c>
      <c r="M15" s="223">
        <v>0.35798558848920897</v>
      </c>
      <c r="N15" s="223">
        <v>7.7697841726618699E-2</v>
      </c>
      <c r="O15" s="223">
        <v>3.45323741007194E-3</v>
      </c>
      <c r="P15" s="223">
        <v>1</v>
      </c>
      <c r="Q15" s="223">
        <v>8.0935251798561207</v>
      </c>
      <c r="R15" s="223">
        <v>8.0935251798561207</v>
      </c>
      <c r="S15" s="223">
        <v>0.107913669064748</v>
      </c>
      <c r="T15" s="223">
        <v>0.107913669064748</v>
      </c>
      <c r="U15" s="223">
        <v>0</v>
      </c>
      <c r="V15" s="223">
        <v>0</v>
      </c>
      <c r="W15" s="223">
        <v>0</v>
      </c>
      <c r="X15" s="224" t="s">
        <v>128</v>
      </c>
      <c r="Y15" s="131"/>
    </row>
    <row r="16" spans="2:25" x14ac:dyDescent="0.2">
      <c r="B16" s="223">
        <v>12036</v>
      </c>
      <c r="C16" s="223" t="s">
        <v>261</v>
      </c>
      <c r="D16" s="223" t="s">
        <v>1</v>
      </c>
      <c r="E16" s="223">
        <v>2</v>
      </c>
      <c r="F16" s="223">
        <v>0.29399999999999998</v>
      </c>
      <c r="G16" s="223">
        <v>3.5150000000000001</v>
      </c>
      <c r="H16" s="223">
        <v>4.2721999999999998</v>
      </c>
      <c r="I16" s="223">
        <v>0</v>
      </c>
      <c r="J16" s="223">
        <v>0</v>
      </c>
      <c r="K16" s="223">
        <v>0</v>
      </c>
      <c r="L16" s="223">
        <v>0</v>
      </c>
      <c r="M16" s="223">
        <v>0</v>
      </c>
      <c r="N16" s="223">
        <v>0</v>
      </c>
      <c r="O16" s="223">
        <v>0</v>
      </c>
      <c r="P16" s="223">
        <v>0</v>
      </c>
      <c r="Q16" s="223">
        <v>0</v>
      </c>
      <c r="R16" s="223">
        <v>0</v>
      </c>
      <c r="S16" s="223">
        <v>0</v>
      </c>
      <c r="T16" s="223">
        <v>0</v>
      </c>
      <c r="U16" s="223">
        <v>0</v>
      </c>
      <c r="V16" s="223">
        <v>0</v>
      </c>
      <c r="W16" s="223">
        <v>0</v>
      </c>
      <c r="X16" s="224" t="s">
        <v>128</v>
      </c>
      <c r="Y16" s="131"/>
    </row>
    <row r="17" spans="2:25" s="150" customFormat="1" x14ac:dyDescent="0.2">
      <c r="B17" s="223">
        <v>12037</v>
      </c>
      <c r="C17" s="223" t="s">
        <v>262</v>
      </c>
      <c r="D17" s="223" t="s">
        <v>1</v>
      </c>
      <c r="E17" s="223">
        <v>210</v>
      </c>
      <c r="F17" s="223">
        <v>0</v>
      </c>
      <c r="G17" s="223">
        <v>2.847</v>
      </c>
      <c r="H17" s="223">
        <v>2.7625999999999999</v>
      </c>
      <c r="I17" s="223">
        <v>0.66100000000000003</v>
      </c>
      <c r="J17" s="223">
        <v>0.11600000000000001</v>
      </c>
      <c r="K17" s="223">
        <v>4</v>
      </c>
      <c r="L17" s="223">
        <v>5.4178125547445299</v>
      </c>
      <c r="M17" s="223">
        <v>2.2890534306569301</v>
      </c>
      <c r="N17" s="223">
        <v>4.6715328467153297E-3</v>
      </c>
      <c r="O17" s="223">
        <v>3.5036496350365001E-3</v>
      </c>
      <c r="P17" s="223">
        <v>1</v>
      </c>
      <c r="Q17" s="223">
        <v>1.0048467153284699</v>
      </c>
      <c r="R17" s="223">
        <v>1.0048467153284699</v>
      </c>
      <c r="S17" s="223">
        <v>2.3357664233576601E-3</v>
      </c>
      <c r="T17" s="223">
        <v>2.3357664233576601E-3</v>
      </c>
      <c r="U17" s="223">
        <v>0</v>
      </c>
      <c r="V17" s="223">
        <v>0</v>
      </c>
      <c r="W17" s="223">
        <v>0</v>
      </c>
      <c r="X17" s="224" t="s">
        <v>128</v>
      </c>
      <c r="Y17" s="131"/>
    </row>
    <row r="18" spans="2:25" s="150" customFormat="1" x14ac:dyDescent="0.2">
      <c r="B18" s="223">
        <v>12038</v>
      </c>
      <c r="C18" s="223" t="s">
        <v>263</v>
      </c>
      <c r="D18" s="223" t="s">
        <v>257</v>
      </c>
      <c r="E18" s="223">
        <v>745</v>
      </c>
      <c r="F18" s="223">
        <v>27.417999999999999</v>
      </c>
      <c r="G18" s="223">
        <v>4.2889999999999997</v>
      </c>
      <c r="H18" s="223">
        <v>2.8490000000000002</v>
      </c>
      <c r="I18" s="223">
        <v>4.12</v>
      </c>
      <c r="J18" s="223">
        <v>0.33800000000000002</v>
      </c>
      <c r="K18" s="223">
        <v>18</v>
      </c>
      <c r="L18" s="223">
        <v>162.56258555040699</v>
      </c>
      <c r="M18" s="223">
        <v>161.649224220241</v>
      </c>
      <c r="N18" s="223">
        <v>1.83980374596005</v>
      </c>
      <c r="O18" s="223">
        <v>1.8373116311670099</v>
      </c>
      <c r="P18" s="223">
        <v>4</v>
      </c>
      <c r="Q18" s="223">
        <v>13.908654296950999</v>
      </c>
      <c r="R18" s="223">
        <v>13.908654296950999</v>
      </c>
      <c r="S18" s="223">
        <v>5.22565320665083E-2</v>
      </c>
      <c r="T18" s="223">
        <v>5.22565320665083E-2</v>
      </c>
      <c r="U18" s="223">
        <v>0</v>
      </c>
      <c r="V18" s="223">
        <v>0</v>
      </c>
      <c r="W18" s="223">
        <v>0</v>
      </c>
      <c r="X18" s="224" t="s">
        <v>128</v>
      </c>
      <c r="Y18" s="131"/>
    </row>
    <row r="19" spans="2:25" s="150" customFormat="1" x14ac:dyDescent="0.2">
      <c r="B19" s="223">
        <v>12039</v>
      </c>
      <c r="C19" s="223" t="s">
        <v>264</v>
      </c>
      <c r="D19" s="223" t="s">
        <v>1</v>
      </c>
      <c r="E19" s="223">
        <v>1195</v>
      </c>
      <c r="F19" s="223">
        <v>0.52100000000000002</v>
      </c>
      <c r="G19" s="223">
        <v>4.8</v>
      </c>
      <c r="H19" s="223">
        <v>3.5165000000000002</v>
      </c>
      <c r="I19" s="223">
        <v>1.095</v>
      </c>
      <c r="J19" s="223">
        <v>0.40899999999999997</v>
      </c>
      <c r="K19" s="223">
        <v>1</v>
      </c>
      <c r="L19" s="223">
        <v>21.7543684210526</v>
      </c>
      <c r="M19" s="223">
        <v>21.7543684210526</v>
      </c>
      <c r="N19" s="223">
        <v>8.7719298245614002E-2</v>
      </c>
      <c r="O19" s="223">
        <v>8.7719298245614002E-2</v>
      </c>
      <c r="P19" s="223">
        <v>6</v>
      </c>
      <c r="Q19" s="223">
        <v>14.8771929824561</v>
      </c>
      <c r="R19" s="223">
        <v>14.8771929824561</v>
      </c>
      <c r="S19" s="223">
        <v>6.5497076023391804E-2</v>
      </c>
      <c r="T19" s="223">
        <v>6.5497076023391804E-2</v>
      </c>
      <c r="U19" s="223">
        <v>0</v>
      </c>
      <c r="V19" s="223">
        <v>0</v>
      </c>
      <c r="W19" s="223">
        <v>0</v>
      </c>
      <c r="X19" s="224" t="s">
        <v>128</v>
      </c>
      <c r="Y19" s="131"/>
    </row>
    <row r="20" spans="2:25" s="150" customFormat="1" x14ac:dyDescent="0.2">
      <c r="B20" s="223">
        <v>13043</v>
      </c>
      <c r="C20" s="223" t="s">
        <v>265</v>
      </c>
      <c r="D20" s="223" t="s">
        <v>1</v>
      </c>
      <c r="E20" s="223">
        <v>446</v>
      </c>
      <c r="F20" s="223">
        <v>0</v>
      </c>
      <c r="G20" s="223">
        <v>1.4710000000000001</v>
      </c>
      <c r="H20" s="223">
        <v>1.6830000000000001</v>
      </c>
      <c r="I20" s="223">
        <v>1.0999999999999999E-2</v>
      </c>
      <c r="J20" s="223">
        <v>0.34300000000000003</v>
      </c>
      <c r="K20" s="223">
        <v>3</v>
      </c>
      <c r="L20" s="223">
        <v>0.78133392000000002</v>
      </c>
      <c r="M20" s="223">
        <v>0.50933392</v>
      </c>
      <c r="N20" s="223">
        <v>8.0000000000000002E-3</v>
      </c>
      <c r="O20" s="223">
        <v>5.3333333333333297E-3</v>
      </c>
      <c r="P20" s="223">
        <v>1</v>
      </c>
      <c r="Q20" s="223">
        <v>83.333200000000005</v>
      </c>
      <c r="R20" s="223">
        <v>83.333200000000005</v>
      </c>
      <c r="S20" s="223">
        <v>0.66666666666666596</v>
      </c>
      <c r="T20" s="223">
        <v>0.66666666666666596</v>
      </c>
      <c r="U20" s="223">
        <v>0</v>
      </c>
      <c r="V20" s="223">
        <v>0</v>
      </c>
      <c r="W20" s="223">
        <v>0</v>
      </c>
      <c r="X20" s="224" t="s">
        <v>128</v>
      </c>
      <c r="Y20" s="131"/>
    </row>
    <row r="21" spans="2:25" s="150" customFormat="1" x14ac:dyDescent="0.2">
      <c r="B21" s="223">
        <v>13044</v>
      </c>
      <c r="C21" s="223" t="s">
        <v>266</v>
      </c>
      <c r="D21" s="223" t="s">
        <v>1</v>
      </c>
      <c r="E21" s="223">
        <v>339</v>
      </c>
      <c r="F21" s="223">
        <v>0</v>
      </c>
      <c r="G21" s="223">
        <v>3.3620000000000001</v>
      </c>
      <c r="H21" s="223">
        <v>4.4455999999999998</v>
      </c>
      <c r="I21" s="223">
        <v>1E-3</v>
      </c>
      <c r="J21" s="223">
        <v>0.01</v>
      </c>
      <c r="K21" s="223">
        <v>1</v>
      </c>
      <c r="L21" s="223">
        <v>7.4418753488372097E-3</v>
      </c>
      <c r="M21" s="223">
        <v>0</v>
      </c>
      <c r="N21" s="223">
        <v>7.4418604651162797E-4</v>
      </c>
      <c r="O21" s="223">
        <v>0</v>
      </c>
      <c r="P21" s="223">
        <v>1</v>
      </c>
      <c r="Q21" s="223">
        <v>2.3255804651162801</v>
      </c>
      <c r="R21" s="223">
        <v>2.3255804651162801</v>
      </c>
      <c r="S21" s="223">
        <v>4.6511627906976702E-2</v>
      </c>
      <c r="T21" s="223">
        <v>4.6511627906976702E-2</v>
      </c>
      <c r="U21" s="223">
        <v>0</v>
      </c>
      <c r="V21" s="223">
        <v>0</v>
      </c>
      <c r="W21" s="223">
        <v>0</v>
      </c>
      <c r="X21" s="224" t="s">
        <v>128</v>
      </c>
      <c r="Y21" s="131"/>
    </row>
    <row r="22" spans="2:25" s="150" customFormat="1" x14ac:dyDescent="0.2">
      <c r="B22" s="223">
        <v>13045</v>
      </c>
      <c r="C22" s="223" t="s">
        <v>267</v>
      </c>
      <c r="D22" s="223" t="s">
        <v>257</v>
      </c>
      <c r="E22" s="223">
        <v>1555</v>
      </c>
      <c r="F22" s="223">
        <v>10.821999999999999</v>
      </c>
      <c r="G22" s="223">
        <v>4.3579999999999997</v>
      </c>
      <c r="H22" s="223">
        <v>4.4583000000000004</v>
      </c>
      <c r="I22" s="223">
        <v>41.503999999999998</v>
      </c>
      <c r="J22" s="223">
        <v>2.758</v>
      </c>
      <c r="K22" s="223">
        <v>39</v>
      </c>
      <c r="L22" s="223">
        <v>1348.8346336628799</v>
      </c>
      <c r="M22" s="223">
        <v>40.049513435491797</v>
      </c>
      <c r="N22" s="223">
        <v>2.31405503377822</v>
      </c>
      <c r="O22" s="223">
        <v>0.194595485252925</v>
      </c>
      <c r="P22" s="223">
        <v>15</v>
      </c>
      <c r="Q22" s="223">
        <v>75.548261097380106</v>
      </c>
      <c r="R22" s="223">
        <v>75.548261097380106</v>
      </c>
      <c r="S22" s="223">
        <v>0.28208930631076001</v>
      </c>
      <c r="T22" s="223">
        <v>0.28208930631076001</v>
      </c>
      <c r="U22" s="223">
        <v>2</v>
      </c>
      <c r="V22" s="223">
        <v>0.22573735376503501</v>
      </c>
      <c r="W22" s="223">
        <v>0.112868676882518</v>
      </c>
      <c r="X22" s="224" t="s">
        <v>128</v>
      </c>
      <c r="Y22" s="131"/>
    </row>
    <row r="23" spans="2:25" s="150" customFormat="1" x14ac:dyDescent="0.2">
      <c r="B23" s="223">
        <v>13046</v>
      </c>
      <c r="C23" s="223" t="s">
        <v>268</v>
      </c>
      <c r="D23" s="223" t="s">
        <v>1</v>
      </c>
      <c r="E23" s="223">
        <v>8</v>
      </c>
      <c r="F23" s="223">
        <v>0</v>
      </c>
      <c r="G23" s="223">
        <v>0.89400000000000002</v>
      </c>
      <c r="H23" s="223">
        <v>1.4226000000000001</v>
      </c>
      <c r="I23" s="223">
        <v>0</v>
      </c>
      <c r="J23" s="223">
        <v>0</v>
      </c>
      <c r="K23" s="223">
        <v>0</v>
      </c>
      <c r="L23" s="223">
        <v>0</v>
      </c>
      <c r="M23" s="223">
        <v>0</v>
      </c>
      <c r="N23" s="223">
        <v>0</v>
      </c>
      <c r="O23" s="223">
        <v>0</v>
      </c>
      <c r="P23" s="223">
        <v>0</v>
      </c>
      <c r="Q23" s="223">
        <v>0</v>
      </c>
      <c r="R23" s="223">
        <v>0</v>
      </c>
      <c r="S23" s="223">
        <v>0</v>
      </c>
      <c r="T23" s="223">
        <v>0</v>
      </c>
      <c r="U23" s="223">
        <v>0</v>
      </c>
      <c r="V23" s="223">
        <v>0</v>
      </c>
      <c r="W23" s="223">
        <v>0</v>
      </c>
      <c r="X23" s="224" t="s">
        <v>128</v>
      </c>
      <c r="Y23" s="131"/>
    </row>
    <row r="24" spans="2:25" s="150" customFormat="1" x14ac:dyDescent="0.2">
      <c r="B24" s="223">
        <v>13047</v>
      </c>
      <c r="C24" s="223" t="s">
        <v>269</v>
      </c>
      <c r="D24" s="223" t="s">
        <v>1</v>
      </c>
      <c r="E24" s="223">
        <v>176</v>
      </c>
      <c r="F24" s="223">
        <v>0</v>
      </c>
      <c r="G24" s="223">
        <v>1.972</v>
      </c>
      <c r="H24" s="223">
        <v>1.0669</v>
      </c>
      <c r="I24" s="223">
        <v>0</v>
      </c>
      <c r="J24" s="223">
        <v>0.17299999999999999</v>
      </c>
      <c r="K24" s="223">
        <v>0</v>
      </c>
      <c r="L24" s="223">
        <v>0</v>
      </c>
      <c r="M24" s="223">
        <v>0</v>
      </c>
      <c r="N24" s="223">
        <v>0</v>
      </c>
      <c r="O24" s="223">
        <v>0</v>
      </c>
      <c r="P24" s="223">
        <v>3</v>
      </c>
      <c r="Q24" s="223">
        <v>124.39</v>
      </c>
      <c r="R24" s="223">
        <v>124.39</v>
      </c>
      <c r="S24" s="223">
        <v>0.52133333333333298</v>
      </c>
      <c r="T24" s="223">
        <v>0.52133333333333298</v>
      </c>
      <c r="U24" s="223">
        <v>0</v>
      </c>
      <c r="V24" s="223">
        <v>0</v>
      </c>
      <c r="W24" s="223">
        <v>0</v>
      </c>
      <c r="X24" s="224" t="s">
        <v>128</v>
      </c>
      <c r="Y24" s="131"/>
    </row>
    <row r="25" spans="2:25" s="150" customFormat="1" x14ac:dyDescent="0.2">
      <c r="B25" s="223">
        <v>13048</v>
      </c>
      <c r="C25" s="223" t="s">
        <v>270</v>
      </c>
      <c r="D25" s="223" t="s">
        <v>1</v>
      </c>
      <c r="E25" s="223">
        <v>450</v>
      </c>
      <c r="F25" s="223">
        <v>0</v>
      </c>
      <c r="G25" s="223">
        <v>2.637</v>
      </c>
      <c r="H25" s="223">
        <v>3.6389999999999998</v>
      </c>
      <c r="I25" s="223">
        <v>6.1360000000000001</v>
      </c>
      <c r="J25" s="223">
        <v>0.183</v>
      </c>
      <c r="K25" s="223">
        <v>12</v>
      </c>
      <c r="L25" s="223">
        <v>8947.8716509280002</v>
      </c>
      <c r="M25" s="223">
        <v>21.803998</v>
      </c>
      <c r="N25" s="223">
        <v>1.0096000000000001</v>
      </c>
      <c r="O25" s="223">
        <v>0.2064</v>
      </c>
      <c r="P25" s="223">
        <v>8</v>
      </c>
      <c r="Q25" s="223">
        <v>66.277339519999998</v>
      </c>
      <c r="R25" s="223">
        <v>66.277339519999998</v>
      </c>
      <c r="S25" s="223">
        <v>0.43626666666666702</v>
      </c>
      <c r="T25" s="223">
        <v>0.43626666666666702</v>
      </c>
      <c r="U25" s="223">
        <v>0</v>
      </c>
      <c r="V25" s="223">
        <v>0</v>
      </c>
      <c r="W25" s="223">
        <v>0</v>
      </c>
      <c r="X25" s="224" t="s">
        <v>128</v>
      </c>
      <c r="Y25" s="131"/>
    </row>
    <row r="26" spans="2:25" s="150" customFormat="1" x14ac:dyDescent="0.2">
      <c r="B26" s="223">
        <v>13049</v>
      </c>
      <c r="C26" s="223" t="s">
        <v>271</v>
      </c>
      <c r="D26" s="223" t="s">
        <v>1</v>
      </c>
      <c r="E26" s="223">
        <v>992</v>
      </c>
      <c r="F26" s="223">
        <v>0.53400000000000003</v>
      </c>
      <c r="G26" s="223">
        <v>3.76</v>
      </c>
      <c r="H26" s="223">
        <v>2.7372000000000001</v>
      </c>
      <c r="I26" s="223">
        <v>0.38400000000000001</v>
      </c>
      <c r="J26" s="223">
        <v>6.0000000000000001E-3</v>
      </c>
      <c r="K26" s="223">
        <v>13</v>
      </c>
      <c r="L26" s="223">
        <v>25.879608008971999</v>
      </c>
      <c r="M26" s="223">
        <v>25.155869697196302</v>
      </c>
      <c r="N26" s="223">
        <v>0.11140186915887799</v>
      </c>
      <c r="O26" s="223">
        <v>0.105420560747664</v>
      </c>
      <c r="P26" s="223">
        <v>2</v>
      </c>
      <c r="Q26" s="223">
        <v>0.68037353271028</v>
      </c>
      <c r="R26" s="223">
        <v>0.68037353271028</v>
      </c>
      <c r="S26" s="223">
        <v>2.99065420560748E-3</v>
      </c>
      <c r="T26" s="223">
        <v>2.99065420560748E-3</v>
      </c>
      <c r="U26" s="223">
        <v>0</v>
      </c>
      <c r="V26" s="223">
        <v>0</v>
      </c>
      <c r="W26" s="223">
        <v>0</v>
      </c>
      <c r="X26" s="224" t="s">
        <v>128</v>
      </c>
      <c r="Y26" s="131"/>
    </row>
    <row r="27" spans="2:25" s="150" customFormat="1" x14ac:dyDescent="0.2">
      <c r="B27" s="223">
        <v>13050</v>
      </c>
      <c r="C27" s="223" t="s">
        <v>260</v>
      </c>
      <c r="D27" s="223" t="s">
        <v>1</v>
      </c>
      <c r="E27" s="223">
        <v>293</v>
      </c>
      <c r="F27" s="223">
        <v>4.2999999999999997E-2</v>
      </c>
      <c r="G27" s="223">
        <v>2.8330000000000002</v>
      </c>
      <c r="H27" s="223">
        <v>1.3272999999999999</v>
      </c>
      <c r="I27" s="223">
        <v>0.02</v>
      </c>
      <c r="J27" s="223">
        <v>0</v>
      </c>
      <c r="K27" s="223">
        <v>7</v>
      </c>
      <c r="L27" s="223">
        <v>1.1108572800000001</v>
      </c>
      <c r="M27" s="223">
        <v>1.06514290285714</v>
      </c>
      <c r="N27" s="223">
        <v>1.6E-2</v>
      </c>
      <c r="O27" s="223">
        <v>1.1428571428571401E-2</v>
      </c>
      <c r="P27" s="223">
        <v>0</v>
      </c>
      <c r="Q27" s="223">
        <v>0</v>
      </c>
      <c r="R27" s="223">
        <v>0</v>
      </c>
      <c r="S27" s="223">
        <v>0</v>
      </c>
      <c r="T27" s="223">
        <v>0</v>
      </c>
      <c r="U27" s="223">
        <v>0</v>
      </c>
      <c r="V27" s="223">
        <v>0</v>
      </c>
      <c r="W27" s="223">
        <v>0</v>
      </c>
      <c r="X27" s="224" t="s">
        <v>128</v>
      </c>
      <c r="Y27" s="131"/>
    </row>
    <row r="28" spans="2:25" s="150" customFormat="1" x14ac:dyDescent="0.2">
      <c r="B28" s="223">
        <v>13052</v>
      </c>
      <c r="C28" s="223" t="s">
        <v>272</v>
      </c>
      <c r="D28" s="223" t="s">
        <v>1</v>
      </c>
      <c r="E28" s="223">
        <v>743</v>
      </c>
      <c r="F28" s="223">
        <v>0.126</v>
      </c>
      <c r="G28" s="223">
        <v>5.9619999999999997</v>
      </c>
      <c r="H28" s="223">
        <v>4.4455999999999998</v>
      </c>
      <c r="I28" s="223">
        <v>1.0999999999999999E-2</v>
      </c>
      <c r="J28" s="223">
        <v>0.10299999999999999</v>
      </c>
      <c r="K28" s="223">
        <v>3</v>
      </c>
      <c r="L28" s="223">
        <v>2.83977455359449</v>
      </c>
      <c r="M28" s="223">
        <v>2.83219815755489</v>
      </c>
      <c r="N28" s="223">
        <v>8.7473095135600504E-2</v>
      </c>
      <c r="O28" s="223">
        <v>8.67843306069737E-2</v>
      </c>
      <c r="P28" s="223">
        <v>2</v>
      </c>
      <c r="Q28" s="223">
        <v>1.5772709083082199</v>
      </c>
      <c r="R28" s="223">
        <v>1.5772709083082199</v>
      </c>
      <c r="S28" s="223">
        <v>6.1988807576409798E-3</v>
      </c>
      <c r="T28" s="223">
        <v>6.1988807576409798E-3</v>
      </c>
      <c r="U28" s="223">
        <v>0</v>
      </c>
      <c r="V28" s="223">
        <v>0</v>
      </c>
      <c r="W28" s="223">
        <v>0</v>
      </c>
      <c r="X28" s="224" t="s">
        <v>128</v>
      </c>
      <c r="Y28" s="131"/>
    </row>
    <row r="29" spans="2:25" s="150" customFormat="1" x14ac:dyDescent="0.2">
      <c r="B29" s="223">
        <v>13053</v>
      </c>
      <c r="C29" s="223" t="s">
        <v>273</v>
      </c>
      <c r="D29" s="223" t="s">
        <v>1</v>
      </c>
      <c r="E29" s="223">
        <v>758</v>
      </c>
      <c r="F29" s="223">
        <v>0</v>
      </c>
      <c r="G29" s="223">
        <v>3.7330000000000001</v>
      </c>
      <c r="H29" s="223">
        <v>2.8833000000000002</v>
      </c>
      <c r="I29" s="223">
        <v>5.6000000000000001E-2</v>
      </c>
      <c r="J29" s="223">
        <v>0.19600000000000001</v>
      </c>
      <c r="K29" s="223">
        <v>6</v>
      </c>
      <c r="L29" s="223">
        <v>3.8354167954285701</v>
      </c>
      <c r="M29" s="223">
        <v>3.70741697828571</v>
      </c>
      <c r="N29" s="223">
        <v>6.1714285714285701E-2</v>
      </c>
      <c r="O29" s="223">
        <v>5.9885714285714299E-2</v>
      </c>
      <c r="P29" s="223">
        <v>3</v>
      </c>
      <c r="Q29" s="223">
        <v>6.4182890057142901</v>
      </c>
      <c r="R29" s="223">
        <v>6.4182890057142901</v>
      </c>
      <c r="S29" s="223">
        <v>2.6514285714285699E-2</v>
      </c>
      <c r="T29" s="223">
        <v>2.6514285714285699E-2</v>
      </c>
      <c r="U29" s="223">
        <v>0</v>
      </c>
      <c r="V29" s="223">
        <v>0</v>
      </c>
      <c r="W29" s="223">
        <v>0</v>
      </c>
      <c r="X29" s="224" t="s">
        <v>128</v>
      </c>
      <c r="Y29" s="131"/>
    </row>
    <row r="30" spans="2:25" s="150" customFormat="1" x14ac:dyDescent="0.2">
      <c r="B30" s="223">
        <v>13054</v>
      </c>
      <c r="C30" s="223" t="s">
        <v>274</v>
      </c>
      <c r="D30" s="223" t="s">
        <v>1</v>
      </c>
      <c r="E30" s="223">
        <v>217</v>
      </c>
      <c r="F30" s="223">
        <v>0</v>
      </c>
      <c r="G30" s="223">
        <v>2.0819999999999999</v>
      </c>
      <c r="H30" s="223">
        <v>2.5720999999999998</v>
      </c>
      <c r="I30" s="223">
        <v>6.0999999999999999E-2</v>
      </c>
      <c r="J30" s="223">
        <v>0</v>
      </c>
      <c r="K30" s="223">
        <v>1</v>
      </c>
      <c r="L30" s="223">
        <v>6.3589846153846201</v>
      </c>
      <c r="M30" s="223">
        <v>6.3589846153846201</v>
      </c>
      <c r="N30" s="223">
        <v>5.1282051282051301E-2</v>
      </c>
      <c r="O30" s="223">
        <v>5.1282051282051301E-2</v>
      </c>
      <c r="P30" s="223">
        <v>0</v>
      </c>
      <c r="Q30" s="223">
        <v>0</v>
      </c>
      <c r="R30" s="223">
        <v>0</v>
      </c>
      <c r="S30" s="223">
        <v>0</v>
      </c>
      <c r="T30" s="223">
        <v>0</v>
      </c>
      <c r="U30" s="223">
        <v>0</v>
      </c>
      <c r="V30" s="223">
        <v>0</v>
      </c>
      <c r="W30" s="223">
        <v>0</v>
      </c>
      <c r="X30" s="224" t="s">
        <v>128</v>
      </c>
      <c r="Y30" s="131"/>
    </row>
    <row r="31" spans="2:25" s="150" customFormat="1" x14ac:dyDescent="0.2">
      <c r="B31" s="223">
        <v>13055</v>
      </c>
      <c r="C31" s="223" t="s">
        <v>275</v>
      </c>
      <c r="D31" s="223" t="s">
        <v>1</v>
      </c>
      <c r="E31" s="223">
        <v>954</v>
      </c>
      <c r="F31" s="223">
        <v>2.5049999999999999</v>
      </c>
      <c r="G31" s="223">
        <v>2.117</v>
      </c>
      <c r="H31" s="223">
        <v>3.2707000000000002</v>
      </c>
      <c r="I31" s="223">
        <v>1.147</v>
      </c>
      <c r="J31" s="223">
        <v>2.919</v>
      </c>
      <c r="K31" s="223">
        <v>7</v>
      </c>
      <c r="L31" s="223">
        <v>21.788393527741899</v>
      </c>
      <c r="M31" s="223">
        <v>21.788393527741899</v>
      </c>
      <c r="N31" s="223">
        <v>0.108387096774194</v>
      </c>
      <c r="O31" s="223">
        <v>0.108387096774194</v>
      </c>
      <c r="P31" s="223">
        <v>7</v>
      </c>
      <c r="Q31" s="223">
        <v>102.574201083871</v>
      </c>
      <c r="R31" s="223">
        <v>102.574201083871</v>
      </c>
      <c r="S31" s="223">
        <v>0.32954838709677398</v>
      </c>
      <c r="T31" s="223">
        <v>0.32954838709677398</v>
      </c>
      <c r="U31" s="223">
        <v>0</v>
      </c>
      <c r="V31" s="223">
        <v>0</v>
      </c>
      <c r="W31" s="223">
        <v>0</v>
      </c>
      <c r="X31" s="224" t="s">
        <v>128</v>
      </c>
      <c r="Y31" s="131"/>
    </row>
    <row r="32" spans="2:25" s="150" customFormat="1" x14ac:dyDescent="0.2">
      <c r="B32" s="223">
        <v>13056</v>
      </c>
      <c r="C32" s="223" t="s">
        <v>276</v>
      </c>
      <c r="D32" s="223" t="s">
        <v>1</v>
      </c>
      <c r="E32" s="223">
        <v>560</v>
      </c>
      <c r="F32" s="223">
        <v>0.58299999999999996</v>
      </c>
      <c r="G32" s="223">
        <v>2.081</v>
      </c>
      <c r="H32" s="223">
        <v>1.4923999999999999</v>
      </c>
      <c r="I32" s="223">
        <v>1E-3</v>
      </c>
      <c r="J32" s="223">
        <v>0</v>
      </c>
      <c r="K32" s="223">
        <v>2</v>
      </c>
      <c r="L32" s="223">
        <v>9.400008E-2</v>
      </c>
      <c r="M32" s="223">
        <v>2.000004E-2</v>
      </c>
      <c r="N32" s="223">
        <v>4.0000000000000001E-3</v>
      </c>
      <c r="O32" s="223">
        <v>2E-3</v>
      </c>
      <c r="P32" s="223">
        <v>0</v>
      </c>
      <c r="Q32" s="223">
        <v>0</v>
      </c>
      <c r="R32" s="223">
        <v>0</v>
      </c>
      <c r="S32" s="223">
        <v>0</v>
      </c>
      <c r="T32" s="223">
        <v>0</v>
      </c>
      <c r="U32" s="223">
        <v>0</v>
      </c>
      <c r="V32" s="223">
        <v>0</v>
      </c>
      <c r="W32" s="223">
        <v>0</v>
      </c>
      <c r="X32" s="224" t="s">
        <v>128</v>
      </c>
      <c r="Y32" s="131"/>
    </row>
    <row r="33" spans="2:25" s="150" customFormat="1" x14ac:dyDescent="0.2">
      <c r="B33" s="223">
        <v>13057</v>
      </c>
      <c r="C33" s="223" t="s">
        <v>277</v>
      </c>
      <c r="D33" s="223" t="s">
        <v>257</v>
      </c>
      <c r="E33" s="223">
        <v>878</v>
      </c>
      <c r="F33" s="223">
        <v>39.097999999999999</v>
      </c>
      <c r="G33" s="223">
        <v>0.93200000000000005</v>
      </c>
      <c r="H33" s="223">
        <v>3.0484</v>
      </c>
      <c r="I33" s="223">
        <v>87.287999999999997</v>
      </c>
      <c r="J33" s="223">
        <v>2.6589999999999998</v>
      </c>
      <c r="K33" s="223">
        <v>47</v>
      </c>
      <c r="L33" s="223">
        <v>3446.24051468057</v>
      </c>
      <c r="M33" s="223">
        <v>939.15111691734899</v>
      </c>
      <c r="N33" s="223">
        <v>8.5399602879126295</v>
      </c>
      <c r="O33" s="223">
        <v>4.4720774385703601</v>
      </c>
      <c r="P33" s="223">
        <v>12</v>
      </c>
      <c r="Q33" s="223">
        <v>115.342360089352</v>
      </c>
      <c r="R33" s="223">
        <v>115.342360089352</v>
      </c>
      <c r="S33" s="223">
        <v>0.360138992305783</v>
      </c>
      <c r="T33" s="223">
        <v>0.360138992305783</v>
      </c>
      <c r="U33" s="223">
        <v>5</v>
      </c>
      <c r="V33" s="223">
        <v>3.0578307272276</v>
      </c>
      <c r="W33" s="223">
        <v>3.0578307272276</v>
      </c>
      <c r="X33" s="224" t="s">
        <v>253</v>
      </c>
      <c r="Y33" s="131"/>
    </row>
    <row r="34" spans="2:25" s="150" customFormat="1" x14ac:dyDescent="0.2">
      <c r="B34" s="223">
        <v>13058</v>
      </c>
      <c r="C34" s="223" t="s">
        <v>278</v>
      </c>
      <c r="D34" s="223" t="s">
        <v>1</v>
      </c>
      <c r="E34" s="223">
        <v>26</v>
      </c>
      <c r="F34" s="223">
        <v>0</v>
      </c>
      <c r="G34" s="223">
        <v>1.304</v>
      </c>
      <c r="H34" s="223">
        <v>1.3653999999999999</v>
      </c>
      <c r="I34" s="223">
        <v>0.28299999999999997</v>
      </c>
      <c r="J34" s="223">
        <v>0</v>
      </c>
      <c r="K34" s="223">
        <v>1</v>
      </c>
      <c r="L34" s="223">
        <v>5.6067741935483904</v>
      </c>
      <c r="M34" s="223">
        <v>5.6067741935483904</v>
      </c>
      <c r="N34" s="223">
        <v>7.6804915514592897E-2</v>
      </c>
      <c r="O34" s="223">
        <v>7.6804915514592897E-2</v>
      </c>
      <c r="P34" s="223">
        <v>0</v>
      </c>
      <c r="Q34" s="223">
        <v>0</v>
      </c>
      <c r="R34" s="223">
        <v>0</v>
      </c>
      <c r="S34" s="223">
        <v>0</v>
      </c>
      <c r="T34" s="223">
        <v>0</v>
      </c>
      <c r="U34" s="223">
        <v>0</v>
      </c>
      <c r="V34" s="223">
        <v>0</v>
      </c>
      <c r="W34" s="223">
        <v>0</v>
      </c>
      <c r="X34" s="224" t="s">
        <v>128</v>
      </c>
      <c r="Y34" s="131"/>
    </row>
    <row r="35" spans="2:25" s="150" customFormat="1" x14ac:dyDescent="0.2">
      <c r="B35" s="223">
        <v>14061</v>
      </c>
      <c r="C35" s="223" t="s">
        <v>279</v>
      </c>
      <c r="D35" s="223" t="s">
        <v>1</v>
      </c>
      <c r="E35" s="223">
        <v>241</v>
      </c>
      <c r="F35" s="223">
        <v>1.071</v>
      </c>
      <c r="G35" s="223">
        <v>2.0529999999999999</v>
      </c>
      <c r="H35" s="223">
        <v>3.1753999999999998</v>
      </c>
      <c r="I35" s="223">
        <v>1.409</v>
      </c>
      <c r="J35" s="223">
        <v>0.13500000000000001</v>
      </c>
      <c r="K35" s="223">
        <v>3</v>
      </c>
      <c r="L35" s="223">
        <v>43.1246756337299</v>
      </c>
      <c r="M35" s="223">
        <v>43.1246756337299</v>
      </c>
      <c r="N35" s="223">
        <v>0.54837040869115405</v>
      </c>
      <c r="O35" s="223">
        <v>0.54837040869115405</v>
      </c>
      <c r="P35" s="223">
        <v>2</v>
      </c>
      <c r="Q35" s="223">
        <v>50.517327470253498</v>
      </c>
      <c r="R35" s="223">
        <v>50.517327470253498</v>
      </c>
      <c r="S35" s="223">
        <v>0.25349198137609902</v>
      </c>
      <c r="T35" s="223">
        <v>0.25349198137609902</v>
      </c>
      <c r="U35" s="223">
        <v>0</v>
      </c>
      <c r="V35" s="223">
        <v>0</v>
      </c>
      <c r="W35" s="223">
        <v>0</v>
      </c>
      <c r="X35" s="224" t="s">
        <v>128</v>
      </c>
      <c r="Y35" s="131"/>
    </row>
    <row r="36" spans="2:25" s="150" customFormat="1" x14ac:dyDescent="0.2">
      <c r="B36" s="223">
        <v>14062</v>
      </c>
      <c r="C36" s="223" t="s">
        <v>280</v>
      </c>
      <c r="D36" s="223" t="s">
        <v>1</v>
      </c>
      <c r="E36" s="223">
        <v>73</v>
      </c>
      <c r="F36" s="223">
        <v>0</v>
      </c>
      <c r="G36" s="223">
        <v>4.4180000000000001</v>
      </c>
      <c r="H36" s="223">
        <v>2.0196000000000001</v>
      </c>
      <c r="I36" s="223">
        <v>0</v>
      </c>
      <c r="J36" s="223">
        <v>5.5E-2</v>
      </c>
      <c r="K36" s="223">
        <v>0</v>
      </c>
      <c r="L36" s="223">
        <v>0</v>
      </c>
      <c r="M36" s="223">
        <v>0</v>
      </c>
      <c r="N36" s="223">
        <v>0</v>
      </c>
      <c r="O36" s="223">
        <v>0</v>
      </c>
      <c r="P36" s="223">
        <v>1</v>
      </c>
      <c r="Q36" s="223">
        <v>13.740458015267199</v>
      </c>
      <c r="R36" s="223">
        <v>13.740458015267199</v>
      </c>
      <c r="S36" s="223">
        <v>0.114503816793893</v>
      </c>
      <c r="T36" s="223">
        <v>0.114503816793893</v>
      </c>
      <c r="U36" s="223">
        <v>0</v>
      </c>
      <c r="V36" s="223">
        <v>0</v>
      </c>
      <c r="W36" s="223">
        <v>0</v>
      </c>
      <c r="X36" s="224" t="s">
        <v>128</v>
      </c>
      <c r="Y36" s="131"/>
    </row>
    <row r="37" spans="2:25" s="150" customFormat="1" x14ac:dyDescent="0.2">
      <c r="B37" s="223">
        <v>14063</v>
      </c>
      <c r="C37" s="223" t="s">
        <v>281</v>
      </c>
      <c r="D37" s="223" t="s">
        <v>1</v>
      </c>
      <c r="E37" s="223">
        <v>282</v>
      </c>
      <c r="F37" s="223">
        <v>0</v>
      </c>
      <c r="G37" s="223">
        <v>2.4529999999999998</v>
      </c>
      <c r="H37" s="223">
        <v>2.4005999999999998</v>
      </c>
      <c r="I37" s="223">
        <v>0.191</v>
      </c>
      <c r="J37" s="223">
        <v>0.19600000000000001</v>
      </c>
      <c r="K37" s="223">
        <v>2</v>
      </c>
      <c r="L37" s="223">
        <v>7.9999799999999999</v>
      </c>
      <c r="M37" s="223">
        <v>7.9999799999999999</v>
      </c>
      <c r="N37" s="223">
        <v>1</v>
      </c>
      <c r="O37" s="223">
        <v>1</v>
      </c>
      <c r="P37" s="223">
        <v>4</v>
      </c>
      <c r="Q37" s="223">
        <v>25.7999857263158</v>
      </c>
      <c r="R37" s="223">
        <v>25.7999857263158</v>
      </c>
      <c r="S37" s="223">
        <v>8.8210526315789503E-2</v>
      </c>
      <c r="T37" s="223">
        <v>8.8210526315789503E-2</v>
      </c>
      <c r="U37" s="223">
        <v>0</v>
      </c>
      <c r="V37" s="223">
        <v>0</v>
      </c>
      <c r="W37" s="223">
        <v>0</v>
      </c>
      <c r="X37" s="224" t="s">
        <v>128</v>
      </c>
      <c r="Y37" s="131"/>
    </row>
    <row r="38" spans="2:25" s="150" customFormat="1" x14ac:dyDescent="0.2">
      <c r="B38" s="223">
        <v>14064</v>
      </c>
      <c r="C38" s="223" t="s">
        <v>282</v>
      </c>
      <c r="D38" s="223" t="s">
        <v>1</v>
      </c>
      <c r="E38" s="223">
        <v>152</v>
      </c>
      <c r="F38" s="223">
        <v>0</v>
      </c>
      <c r="G38" s="223">
        <v>1.228</v>
      </c>
      <c r="H38" s="223">
        <v>3.1753999999999998</v>
      </c>
      <c r="I38" s="223">
        <v>0</v>
      </c>
      <c r="J38" s="223">
        <v>0</v>
      </c>
      <c r="K38" s="223">
        <v>0</v>
      </c>
      <c r="L38" s="223">
        <v>0</v>
      </c>
      <c r="M38" s="223">
        <v>0</v>
      </c>
      <c r="N38" s="223">
        <v>0</v>
      </c>
      <c r="O38" s="223">
        <v>0</v>
      </c>
      <c r="P38" s="223">
        <v>0</v>
      </c>
      <c r="Q38" s="223">
        <v>0</v>
      </c>
      <c r="R38" s="223">
        <v>0</v>
      </c>
      <c r="S38" s="223">
        <v>0</v>
      </c>
      <c r="T38" s="223">
        <v>0</v>
      </c>
      <c r="U38" s="223">
        <v>0</v>
      </c>
      <c r="V38" s="223">
        <v>0</v>
      </c>
      <c r="W38" s="223">
        <v>0</v>
      </c>
      <c r="X38" s="224" t="s">
        <v>128</v>
      </c>
      <c r="Y38" s="131"/>
    </row>
    <row r="39" spans="2:25" s="150" customFormat="1" x14ac:dyDescent="0.2">
      <c r="B39" s="223">
        <v>14065</v>
      </c>
      <c r="C39" s="223" t="s">
        <v>283</v>
      </c>
      <c r="D39" s="223" t="s">
        <v>1</v>
      </c>
      <c r="E39" s="223">
        <v>101</v>
      </c>
      <c r="F39" s="223">
        <v>0</v>
      </c>
      <c r="G39" s="223">
        <v>1.2789999999999999</v>
      </c>
      <c r="H39" s="223">
        <v>3.3342000000000001</v>
      </c>
      <c r="I39" s="223">
        <v>7.0000000000000001E-3</v>
      </c>
      <c r="J39" s="223">
        <v>1.0999999999999999E-2</v>
      </c>
      <c r="K39" s="223">
        <v>1</v>
      </c>
      <c r="L39" s="223">
        <v>0.246154338461538</v>
      </c>
      <c r="M39" s="223">
        <v>0.246154338461538</v>
      </c>
      <c r="N39" s="223">
        <v>2.4615384615384599E-3</v>
      </c>
      <c r="O39" s="223">
        <v>2.4615384615384599E-3</v>
      </c>
      <c r="P39" s="223">
        <v>1</v>
      </c>
      <c r="Q39" s="223">
        <v>0.14769230769230801</v>
      </c>
      <c r="R39" s="223">
        <v>0.14769230769230801</v>
      </c>
      <c r="S39" s="223">
        <v>2.4615384615384599E-3</v>
      </c>
      <c r="T39" s="223">
        <v>2.4615384615384599E-3</v>
      </c>
      <c r="U39" s="223">
        <v>0</v>
      </c>
      <c r="V39" s="223">
        <v>0</v>
      </c>
      <c r="W39" s="223">
        <v>0</v>
      </c>
      <c r="X39" s="224" t="s">
        <v>128</v>
      </c>
      <c r="Y39" s="131"/>
    </row>
    <row r="40" spans="2:25" s="150" customFormat="1" x14ac:dyDescent="0.2">
      <c r="B40" s="223">
        <v>14066</v>
      </c>
      <c r="C40" s="223" t="s">
        <v>284</v>
      </c>
      <c r="D40" s="223" t="s">
        <v>1</v>
      </c>
      <c r="E40" s="223">
        <v>77</v>
      </c>
      <c r="F40" s="223">
        <v>0</v>
      </c>
      <c r="G40" s="223">
        <v>0.63900000000000001</v>
      </c>
      <c r="H40" s="223">
        <v>2.2290999999999999</v>
      </c>
      <c r="I40" s="223">
        <v>0</v>
      </c>
      <c r="J40" s="223">
        <v>0</v>
      </c>
      <c r="K40" s="223">
        <v>0</v>
      </c>
      <c r="L40" s="223">
        <v>0</v>
      </c>
      <c r="M40" s="223">
        <v>0</v>
      </c>
      <c r="N40" s="223">
        <v>0</v>
      </c>
      <c r="O40" s="223">
        <v>0</v>
      </c>
      <c r="P40" s="223">
        <v>0</v>
      </c>
      <c r="Q40" s="223">
        <v>0</v>
      </c>
      <c r="R40" s="223">
        <v>0</v>
      </c>
      <c r="S40" s="223">
        <v>0</v>
      </c>
      <c r="T40" s="223">
        <v>0</v>
      </c>
      <c r="U40" s="223">
        <v>0</v>
      </c>
      <c r="V40" s="223">
        <v>0</v>
      </c>
      <c r="W40" s="223">
        <v>0</v>
      </c>
      <c r="X40" s="224" t="s">
        <v>128</v>
      </c>
      <c r="Y40" s="131"/>
    </row>
    <row r="41" spans="2:25" s="150" customFormat="1" x14ac:dyDescent="0.2">
      <c r="B41" s="223">
        <v>14067</v>
      </c>
      <c r="C41" s="223" t="s">
        <v>285</v>
      </c>
      <c r="D41" s="223" t="s">
        <v>1</v>
      </c>
      <c r="E41" s="223">
        <v>106</v>
      </c>
      <c r="F41" s="223">
        <v>0</v>
      </c>
      <c r="G41" s="223">
        <v>1.8779999999999999</v>
      </c>
      <c r="H41" s="223">
        <v>3.9946999999999999</v>
      </c>
      <c r="I41" s="223">
        <v>0</v>
      </c>
      <c r="J41" s="223">
        <v>0.23300000000000001</v>
      </c>
      <c r="K41" s="223">
        <v>0</v>
      </c>
      <c r="L41" s="223">
        <v>0</v>
      </c>
      <c r="M41" s="223">
        <v>0</v>
      </c>
      <c r="N41" s="223">
        <v>0</v>
      </c>
      <c r="O41" s="223">
        <v>0</v>
      </c>
      <c r="P41" s="223">
        <v>2</v>
      </c>
      <c r="Q41" s="223">
        <v>130.227340909091</v>
      </c>
      <c r="R41" s="223">
        <v>130.227340909091</v>
      </c>
      <c r="S41" s="223">
        <v>0.34090909090909099</v>
      </c>
      <c r="T41" s="223">
        <v>0.34090909090909099</v>
      </c>
      <c r="U41" s="223">
        <v>0</v>
      </c>
      <c r="V41" s="223">
        <v>0</v>
      </c>
      <c r="W41" s="223">
        <v>0</v>
      </c>
      <c r="X41" s="224" t="s">
        <v>128</v>
      </c>
      <c r="Y41" s="131"/>
    </row>
    <row r="42" spans="2:25" s="150" customFormat="1" x14ac:dyDescent="0.2">
      <c r="B42" s="223">
        <v>14068</v>
      </c>
      <c r="C42" s="223" t="s">
        <v>286</v>
      </c>
      <c r="D42" s="223" t="s">
        <v>1</v>
      </c>
      <c r="E42" s="223">
        <v>170</v>
      </c>
      <c r="F42" s="223">
        <v>0</v>
      </c>
      <c r="G42" s="223">
        <v>1.6040000000000001</v>
      </c>
      <c r="H42" s="223">
        <v>3.3532999999999999</v>
      </c>
      <c r="I42" s="223">
        <v>0</v>
      </c>
      <c r="J42" s="223">
        <v>0.58499999999999996</v>
      </c>
      <c r="K42" s="223">
        <v>0</v>
      </c>
      <c r="L42" s="223">
        <v>0</v>
      </c>
      <c r="M42" s="223">
        <v>0</v>
      </c>
      <c r="N42" s="223">
        <v>0</v>
      </c>
      <c r="O42" s="223">
        <v>0</v>
      </c>
      <c r="P42" s="223">
        <v>2</v>
      </c>
      <c r="Q42" s="223">
        <v>21.724137931034502</v>
      </c>
      <c r="R42" s="223">
        <v>21.724137931034502</v>
      </c>
      <c r="S42" s="223">
        <v>0.20689655172413801</v>
      </c>
      <c r="T42" s="223">
        <v>0.20689655172413801</v>
      </c>
      <c r="U42" s="223">
        <v>0</v>
      </c>
      <c r="V42" s="223">
        <v>0</v>
      </c>
      <c r="W42" s="223">
        <v>0</v>
      </c>
      <c r="X42" s="224" t="s">
        <v>128</v>
      </c>
      <c r="Y42" s="131"/>
    </row>
    <row r="43" spans="2:25" s="150" customFormat="1" x14ac:dyDescent="0.2">
      <c r="B43" s="223">
        <v>14069</v>
      </c>
      <c r="C43" s="223" t="s">
        <v>287</v>
      </c>
      <c r="D43" s="223" t="s">
        <v>1</v>
      </c>
      <c r="E43" s="223">
        <v>166</v>
      </c>
      <c r="F43" s="223">
        <v>0</v>
      </c>
      <c r="G43" s="223">
        <v>1.58</v>
      </c>
      <c r="H43" s="223">
        <v>2.5085999999999999</v>
      </c>
      <c r="I43" s="223">
        <v>0.19800000000000001</v>
      </c>
      <c r="J43" s="223">
        <v>0</v>
      </c>
      <c r="K43" s="223">
        <v>1</v>
      </c>
      <c r="L43" s="223">
        <v>7.9999799999999999</v>
      </c>
      <c r="M43" s="223">
        <v>7.9999799999999999</v>
      </c>
      <c r="N43" s="223">
        <v>1</v>
      </c>
      <c r="O43" s="223">
        <v>1</v>
      </c>
      <c r="P43" s="223">
        <v>0</v>
      </c>
      <c r="Q43" s="223">
        <v>0</v>
      </c>
      <c r="R43" s="223">
        <v>0</v>
      </c>
      <c r="S43" s="223">
        <v>0</v>
      </c>
      <c r="T43" s="223">
        <v>0</v>
      </c>
      <c r="U43" s="223">
        <v>0</v>
      </c>
      <c r="V43" s="223">
        <v>0</v>
      </c>
      <c r="W43" s="223">
        <v>0</v>
      </c>
      <c r="X43" s="224" t="s">
        <v>128</v>
      </c>
      <c r="Y43" s="131"/>
    </row>
    <row r="44" spans="2:25" s="150" customFormat="1" x14ac:dyDescent="0.2">
      <c r="B44" s="223">
        <v>14070</v>
      </c>
      <c r="C44" s="223" t="s">
        <v>288</v>
      </c>
      <c r="D44" s="223" t="s">
        <v>1</v>
      </c>
      <c r="E44" s="223">
        <v>146</v>
      </c>
      <c r="F44" s="223">
        <v>0</v>
      </c>
      <c r="G44" s="223">
        <v>3.0630000000000002</v>
      </c>
      <c r="H44" s="223">
        <v>3.8931</v>
      </c>
      <c r="I44" s="223">
        <v>0.56100000000000005</v>
      </c>
      <c r="J44" s="223">
        <v>0</v>
      </c>
      <c r="K44" s="223">
        <v>3</v>
      </c>
      <c r="L44" s="223">
        <v>38.928565714285703</v>
      </c>
      <c r="M44" s="223">
        <v>38.928565714285703</v>
      </c>
      <c r="N44" s="223">
        <v>1.28571428571429</v>
      </c>
      <c r="O44" s="223">
        <v>1.28571428571429</v>
      </c>
      <c r="P44" s="223">
        <v>0</v>
      </c>
      <c r="Q44" s="223">
        <v>0</v>
      </c>
      <c r="R44" s="223">
        <v>0</v>
      </c>
      <c r="S44" s="223">
        <v>0</v>
      </c>
      <c r="T44" s="223">
        <v>0</v>
      </c>
      <c r="U44" s="223">
        <v>0</v>
      </c>
      <c r="V44" s="223">
        <v>0</v>
      </c>
      <c r="W44" s="223">
        <v>0</v>
      </c>
      <c r="X44" s="224" t="s">
        <v>128</v>
      </c>
      <c r="Y44" s="131"/>
    </row>
    <row r="45" spans="2:25" s="150" customFormat="1" x14ac:dyDescent="0.2">
      <c r="B45" s="223">
        <v>16091</v>
      </c>
      <c r="C45" s="223" t="s">
        <v>289</v>
      </c>
      <c r="D45" s="223" t="s">
        <v>1</v>
      </c>
      <c r="E45" s="223">
        <v>1174</v>
      </c>
      <c r="F45" s="223">
        <v>2.6459999999999999</v>
      </c>
      <c r="G45" s="223">
        <v>2.6</v>
      </c>
      <c r="H45" s="223">
        <v>3.5438000000000001</v>
      </c>
      <c r="I45" s="223">
        <v>3.58</v>
      </c>
      <c r="J45" s="223">
        <v>5.0000000000000001E-3</v>
      </c>
      <c r="K45" s="223">
        <v>19</v>
      </c>
      <c r="L45" s="223">
        <v>134.74982462095701</v>
      </c>
      <c r="M45" s="223">
        <v>104.74361504786501</v>
      </c>
      <c r="N45" s="223">
        <v>2.0424320827943099</v>
      </c>
      <c r="O45" s="223">
        <v>1.0413971539456699</v>
      </c>
      <c r="P45" s="223">
        <v>2</v>
      </c>
      <c r="Q45" s="223">
        <v>0.124191461836999</v>
      </c>
      <c r="R45" s="223">
        <v>0.124191461836999</v>
      </c>
      <c r="S45" s="223">
        <v>2.0698576972833101E-3</v>
      </c>
      <c r="T45" s="223">
        <v>2.0698576972833101E-3</v>
      </c>
      <c r="U45" s="223">
        <v>0</v>
      </c>
      <c r="V45" s="223">
        <v>0</v>
      </c>
      <c r="W45" s="223">
        <v>0</v>
      </c>
      <c r="X45" s="224" t="s">
        <v>128</v>
      </c>
      <c r="Y45" s="131"/>
    </row>
    <row r="46" spans="2:25" s="150" customFormat="1" x14ac:dyDescent="0.2">
      <c r="B46" s="223">
        <v>16092</v>
      </c>
      <c r="C46" s="223" t="s">
        <v>290</v>
      </c>
      <c r="D46" s="223" t="s">
        <v>1</v>
      </c>
      <c r="E46" s="223">
        <v>642</v>
      </c>
      <c r="F46" s="223">
        <v>0</v>
      </c>
      <c r="G46" s="223">
        <v>2.5880000000000001</v>
      </c>
      <c r="H46" s="223">
        <v>2.1339000000000001</v>
      </c>
      <c r="I46" s="223">
        <v>8.6999999999999994E-2</v>
      </c>
      <c r="J46" s="223">
        <v>0.25800000000000001</v>
      </c>
      <c r="K46" s="223">
        <v>5</v>
      </c>
      <c r="L46" s="223">
        <v>2.1617781333333301</v>
      </c>
      <c r="M46" s="223">
        <v>1.9528890666666701</v>
      </c>
      <c r="N46" s="223">
        <v>4.4444444444444401E-3</v>
      </c>
      <c r="O46" s="223">
        <v>3.5555555555555601E-3</v>
      </c>
      <c r="P46" s="223">
        <v>6</v>
      </c>
      <c r="Q46" s="223">
        <v>10.5311</v>
      </c>
      <c r="R46" s="223">
        <v>10.5311</v>
      </c>
      <c r="S46" s="223">
        <v>7.5111111111111101E-2</v>
      </c>
      <c r="T46" s="223">
        <v>7.5111111111111101E-2</v>
      </c>
      <c r="U46" s="223">
        <v>0</v>
      </c>
      <c r="V46" s="223">
        <v>0</v>
      </c>
      <c r="W46" s="223">
        <v>0</v>
      </c>
      <c r="X46" s="224" t="s">
        <v>128</v>
      </c>
      <c r="Y46" s="131"/>
    </row>
    <row r="47" spans="2:25" s="150" customFormat="1" x14ac:dyDescent="0.2">
      <c r="B47" s="223">
        <v>16093</v>
      </c>
      <c r="C47" s="223" t="s">
        <v>291</v>
      </c>
      <c r="D47" s="223" t="s">
        <v>1</v>
      </c>
      <c r="E47" s="223">
        <v>312</v>
      </c>
      <c r="F47" s="223">
        <v>0</v>
      </c>
      <c r="G47" s="223">
        <v>3.4820000000000002</v>
      </c>
      <c r="H47" s="223">
        <v>2.1974</v>
      </c>
      <c r="I47" s="223">
        <v>4.0000000000000001E-3</v>
      </c>
      <c r="J47" s="223">
        <v>6.0000000000000001E-3</v>
      </c>
      <c r="K47" s="223">
        <v>1</v>
      </c>
      <c r="L47" s="223">
        <v>0.239158231578947</v>
      </c>
      <c r="M47" s="223">
        <v>0</v>
      </c>
      <c r="N47" s="223">
        <v>1.68421052631579E-3</v>
      </c>
      <c r="O47" s="223">
        <v>0</v>
      </c>
      <c r="P47" s="223">
        <v>1</v>
      </c>
      <c r="Q47" s="223">
        <v>0.10105263157894701</v>
      </c>
      <c r="R47" s="223">
        <v>0.10105263157894701</v>
      </c>
      <c r="S47" s="223">
        <v>1.68421052631579E-3</v>
      </c>
      <c r="T47" s="223">
        <v>1.68421052631579E-3</v>
      </c>
      <c r="U47" s="223">
        <v>0</v>
      </c>
      <c r="V47" s="223">
        <v>0</v>
      </c>
      <c r="W47" s="223">
        <v>0</v>
      </c>
      <c r="X47" s="224" t="s">
        <v>128</v>
      </c>
      <c r="Y47" s="131"/>
    </row>
    <row r="48" spans="2:25" s="150" customFormat="1" x14ac:dyDescent="0.2">
      <c r="B48" s="223">
        <v>16094</v>
      </c>
      <c r="C48" s="223" t="s">
        <v>292</v>
      </c>
      <c r="D48" s="223" t="s">
        <v>1</v>
      </c>
      <c r="E48" s="223">
        <v>900</v>
      </c>
      <c r="F48" s="223">
        <v>3.347</v>
      </c>
      <c r="G48" s="223">
        <v>2.1110000000000002</v>
      </c>
      <c r="H48" s="223">
        <v>3.5819000000000001</v>
      </c>
      <c r="I48" s="223">
        <v>0.52400000000000002</v>
      </c>
      <c r="J48" s="223">
        <v>8.0000000000000002E-3</v>
      </c>
      <c r="K48" s="223">
        <v>10</v>
      </c>
      <c r="L48" s="223">
        <v>7.31380959405646</v>
      </c>
      <c r="M48" s="223">
        <v>7.0475389301634497</v>
      </c>
      <c r="N48" s="223">
        <v>5.7503714710252597E-2</v>
      </c>
      <c r="O48" s="223">
        <v>5.1560178306092101E-2</v>
      </c>
      <c r="P48" s="223">
        <v>2</v>
      </c>
      <c r="Q48" s="223">
        <v>0.19019340267459101</v>
      </c>
      <c r="R48" s="223">
        <v>0.19019340267459101</v>
      </c>
      <c r="S48" s="223">
        <v>2.37741456166419E-3</v>
      </c>
      <c r="T48" s="223">
        <v>2.37741456166419E-3</v>
      </c>
      <c r="U48" s="223">
        <v>0</v>
      </c>
      <c r="V48" s="223">
        <v>0</v>
      </c>
      <c r="W48" s="223">
        <v>0</v>
      </c>
      <c r="X48" s="224" t="s">
        <v>128</v>
      </c>
      <c r="Y48" s="131"/>
    </row>
    <row r="49" spans="2:25" s="150" customFormat="1" x14ac:dyDescent="0.2">
      <c r="B49" s="223">
        <v>16095</v>
      </c>
      <c r="C49" s="223" t="s">
        <v>293</v>
      </c>
      <c r="D49" s="223" t="s">
        <v>1</v>
      </c>
      <c r="E49" s="223">
        <v>358</v>
      </c>
      <c r="F49" s="223">
        <v>1.5269999999999999</v>
      </c>
      <c r="G49" s="223">
        <v>2.6389999999999998</v>
      </c>
      <c r="H49" s="223">
        <v>2.2037</v>
      </c>
      <c r="I49" s="223">
        <v>0.161</v>
      </c>
      <c r="J49" s="223">
        <v>1.35</v>
      </c>
      <c r="K49" s="223">
        <v>7</v>
      </c>
      <c r="L49" s="223">
        <v>34.779625653206601</v>
      </c>
      <c r="M49" s="223">
        <v>34.489311163895501</v>
      </c>
      <c r="N49" s="223">
        <v>0.29374505146476598</v>
      </c>
      <c r="O49" s="223">
        <v>0.28741092636579602</v>
      </c>
      <c r="P49" s="223">
        <v>6</v>
      </c>
      <c r="Q49" s="223">
        <v>50.762206175772</v>
      </c>
      <c r="R49" s="223">
        <v>50.762206175772</v>
      </c>
      <c r="S49" s="223">
        <v>0.12298759567168099</v>
      </c>
      <c r="T49" s="223">
        <v>0.12298759567168099</v>
      </c>
      <c r="U49" s="223">
        <v>0</v>
      </c>
      <c r="V49" s="223">
        <v>0</v>
      </c>
      <c r="W49" s="223">
        <v>0</v>
      </c>
      <c r="X49" s="224" t="s">
        <v>128</v>
      </c>
      <c r="Y49" s="131"/>
    </row>
    <row r="50" spans="2:25" s="150" customFormat="1" x14ac:dyDescent="0.2">
      <c r="B50" s="223">
        <v>16096</v>
      </c>
      <c r="C50" s="223" t="s">
        <v>294</v>
      </c>
      <c r="D50" s="223" t="s">
        <v>1</v>
      </c>
      <c r="E50" s="223">
        <v>1142</v>
      </c>
      <c r="F50" s="223">
        <v>1.7250000000000001</v>
      </c>
      <c r="G50" s="223">
        <v>8.1050000000000004</v>
      </c>
      <c r="H50" s="223">
        <v>3.62</v>
      </c>
      <c r="I50" s="223">
        <v>0.55200000000000005</v>
      </c>
      <c r="J50" s="223">
        <v>2.379</v>
      </c>
      <c r="K50" s="223">
        <v>7</v>
      </c>
      <c r="L50" s="223">
        <v>20.975507798026701</v>
      </c>
      <c r="M50" s="223">
        <v>19.4349390226349</v>
      </c>
      <c r="N50" s="223">
        <v>0.15554265815438201</v>
      </c>
      <c r="O50" s="223">
        <v>0.15461404526987799</v>
      </c>
      <c r="P50" s="223">
        <v>10</v>
      </c>
      <c r="Q50" s="223">
        <v>95.879860708067298</v>
      </c>
      <c r="R50" s="223">
        <v>95.879860708067298</v>
      </c>
      <c r="S50" s="223">
        <v>0.28229831688914703</v>
      </c>
      <c r="T50" s="223">
        <v>0.28229831688914703</v>
      </c>
      <c r="U50" s="223">
        <v>1</v>
      </c>
      <c r="V50" s="223">
        <v>0.98839233894370304</v>
      </c>
      <c r="W50" s="223">
        <v>0.98839233894370304</v>
      </c>
      <c r="X50" s="224" t="s">
        <v>128</v>
      </c>
      <c r="Y50" s="131"/>
    </row>
    <row r="51" spans="2:25" s="150" customFormat="1" x14ac:dyDescent="0.2">
      <c r="B51" s="223">
        <v>16097</v>
      </c>
      <c r="C51" s="223" t="s">
        <v>295</v>
      </c>
      <c r="D51" s="223" t="s">
        <v>1</v>
      </c>
      <c r="E51" s="223">
        <v>204</v>
      </c>
      <c r="F51" s="223">
        <v>0</v>
      </c>
      <c r="G51" s="223">
        <v>1.2490000000000001</v>
      </c>
      <c r="H51" s="223">
        <v>1.1432</v>
      </c>
      <c r="I51" s="223">
        <v>0</v>
      </c>
      <c r="J51" s="223">
        <v>0.41699999999999998</v>
      </c>
      <c r="K51" s="223">
        <v>0</v>
      </c>
      <c r="L51" s="223">
        <v>0</v>
      </c>
      <c r="M51" s="223">
        <v>0</v>
      </c>
      <c r="N51" s="223">
        <v>0</v>
      </c>
      <c r="O51" s="223">
        <v>0</v>
      </c>
      <c r="P51" s="223">
        <v>5</v>
      </c>
      <c r="Q51" s="223">
        <v>23.866666666666699</v>
      </c>
      <c r="R51" s="223">
        <v>23.866666666666699</v>
      </c>
      <c r="S51" s="223">
        <v>0.10222222222222201</v>
      </c>
      <c r="T51" s="223">
        <v>0.10222222222222201</v>
      </c>
      <c r="U51" s="223">
        <v>0</v>
      </c>
      <c r="V51" s="223">
        <v>0</v>
      </c>
      <c r="W51" s="223">
        <v>0</v>
      </c>
      <c r="X51" s="224" t="s">
        <v>128</v>
      </c>
      <c r="Y51" s="131"/>
    </row>
    <row r="52" spans="2:25" s="150" customFormat="1" x14ac:dyDescent="0.2">
      <c r="B52" s="223">
        <v>16098</v>
      </c>
      <c r="C52" s="223" t="s">
        <v>296</v>
      </c>
      <c r="D52" s="223" t="s">
        <v>1</v>
      </c>
      <c r="E52" s="223">
        <v>1042</v>
      </c>
      <c r="F52" s="223">
        <v>4.9660000000000002</v>
      </c>
      <c r="G52" s="223">
        <v>4.9130000000000003</v>
      </c>
      <c r="H52" s="223">
        <v>3.5247000000000002</v>
      </c>
      <c r="I52" s="223">
        <v>0.20499999999999999</v>
      </c>
      <c r="J52" s="223">
        <v>1.7999999999999999E-2</v>
      </c>
      <c r="K52" s="223">
        <v>6</v>
      </c>
      <c r="L52" s="223">
        <v>8.8786474563423301</v>
      </c>
      <c r="M52" s="223">
        <v>8.7588306877228703</v>
      </c>
      <c r="N52" s="223">
        <v>4.3199184921039198E-2</v>
      </c>
      <c r="O52" s="223">
        <v>4.1569026999490603E-2</v>
      </c>
      <c r="P52" s="223">
        <v>3</v>
      </c>
      <c r="Q52" s="223">
        <v>18.437086092715202</v>
      </c>
      <c r="R52" s="223">
        <v>18.437086092715202</v>
      </c>
      <c r="S52" s="223">
        <v>5.2572592969944001E-2</v>
      </c>
      <c r="T52" s="223">
        <v>5.2572592969944001E-2</v>
      </c>
      <c r="U52" s="223">
        <v>0</v>
      </c>
      <c r="V52" s="223">
        <v>0</v>
      </c>
      <c r="W52" s="223">
        <v>0</v>
      </c>
      <c r="X52" s="224" t="s">
        <v>128</v>
      </c>
      <c r="Y52" s="131"/>
    </row>
    <row r="53" spans="2:25" s="150" customFormat="1" x14ac:dyDescent="0.2">
      <c r="B53" s="223">
        <v>17100</v>
      </c>
      <c r="C53" s="223" t="s">
        <v>297</v>
      </c>
      <c r="D53" s="223" t="s">
        <v>1</v>
      </c>
      <c r="E53" s="223">
        <v>62</v>
      </c>
      <c r="F53" s="223">
        <v>0</v>
      </c>
      <c r="G53" s="223">
        <v>4.6920000000000002</v>
      </c>
      <c r="H53" s="223">
        <v>2.5594000000000001</v>
      </c>
      <c r="I53" s="223">
        <v>0</v>
      </c>
      <c r="J53" s="223">
        <v>0</v>
      </c>
      <c r="K53" s="223">
        <v>0</v>
      </c>
      <c r="L53" s="223">
        <v>0</v>
      </c>
      <c r="M53" s="223">
        <v>0</v>
      </c>
      <c r="N53" s="223">
        <v>0</v>
      </c>
      <c r="O53" s="223">
        <v>0</v>
      </c>
      <c r="P53" s="223">
        <v>0</v>
      </c>
      <c r="Q53" s="223">
        <v>0</v>
      </c>
      <c r="R53" s="223">
        <v>0</v>
      </c>
      <c r="S53" s="223">
        <v>0</v>
      </c>
      <c r="T53" s="223">
        <v>0</v>
      </c>
      <c r="U53" s="223">
        <v>0</v>
      </c>
      <c r="V53" s="223">
        <v>0</v>
      </c>
      <c r="W53" s="223">
        <v>0</v>
      </c>
      <c r="X53" s="224" t="s">
        <v>128</v>
      </c>
      <c r="Y53" s="131"/>
    </row>
    <row r="54" spans="2:25" s="150" customFormat="1" x14ac:dyDescent="0.2">
      <c r="B54" s="223">
        <v>17101</v>
      </c>
      <c r="C54" s="223" t="s">
        <v>298</v>
      </c>
      <c r="D54" s="223" t="s">
        <v>257</v>
      </c>
      <c r="E54" s="223">
        <v>342</v>
      </c>
      <c r="F54" s="223">
        <v>10.114000000000001</v>
      </c>
      <c r="G54" s="223">
        <v>6.3929999999999998</v>
      </c>
      <c r="H54" s="223">
        <v>1.9560999999999999</v>
      </c>
      <c r="I54" s="223">
        <v>3.1640000000000001</v>
      </c>
      <c r="J54" s="223">
        <v>0.27100000000000002</v>
      </c>
      <c r="K54" s="223">
        <v>10</v>
      </c>
      <c r="L54" s="223">
        <v>46.7625197730789</v>
      </c>
      <c r="M54" s="223">
        <v>1.8468284682826199</v>
      </c>
      <c r="N54" s="223">
        <v>5.1315110881897899E-2</v>
      </c>
      <c r="O54" s="223">
        <v>2.8880866425992802E-2</v>
      </c>
      <c r="P54" s="223">
        <v>9</v>
      </c>
      <c r="Q54" s="223">
        <v>33.098258316142299</v>
      </c>
      <c r="R54" s="223">
        <v>33.098258316142299</v>
      </c>
      <c r="S54" s="223">
        <v>0.24033006704486801</v>
      </c>
      <c r="T54" s="223">
        <v>0.24033006704486801</v>
      </c>
      <c r="U54" s="223">
        <v>0</v>
      </c>
      <c r="V54" s="223">
        <v>0</v>
      </c>
      <c r="W54" s="223">
        <v>0</v>
      </c>
      <c r="X54" s="224" t="s">
        <v>128</v>
      </c>
      <c r="Y54" s="131"/>
    </row>
    <row r="55" spans="2:25" s="150" customFormat="1" x14ac:dyDescent="0.2">
      <c r="B55" s="223">
        <v>17102</v>
      </c>
      <c r="C55" s="223" t="s">
        <v>299</v>
      </c>
      <c r="D55" s="223" t="s">
        <v>1</v>
      </c>
      <c r="E55" s="223">
        <v>1</v>
      </c>
      <c r="F55" s="223">
        <v>0</v>
      </c>
      <c r="G55" s="223">
        <v>0.82</v>
      </c>
      <c r="H55" s="223">
        <v>0.29210000000000003</v>
      </c>
      <c r="I55" s="223">
        <v>0</v>
      </c>
      <c r="J55" s="223">
        <v>0</v>
      </c>
      <c r="K55" s="223">
        <v>0</v>
      </c>
      <c r="L55" s="223">
        <v>0</v>
      </c>
      <c r="M55" s="223">
        <v>0</v>
      </c>
      <c r="N55" s="223">
        <v>0</v>
      </c>
      <c r="O55" s="223">
        <v>0</v>
      </c>
      <c r="P55" s="223">
        <v>0</v>
      </c>
      <c r="Q55" s="223">
        <v>0</v>
      </c>
      <c r="R55" s="223">
        <v>0</v>
      </c>
      <c r="S55" s="223">
        <v>0</v>
      </c>
      <c r="T55" s="223">
        <v>0</v>
      </c>
      <c r="U55" s="223">
        <v>0</v>
      </c>
      <c r="V55" s="223">
        <v>0</v>
      </c>
      <c r="W55" s="223">
        <v>0</v>
      </c>
      <c r="X55" s="224" t="s">
        <v>128</v>
      </c>
      <c r="Y55" s="131"/>
    </row>
    <row r="56" spans="2:25" s="150" customFormat="1" x14ac:dyDescent="0.2">
      <c r="B56" s="223">
        <v>17103</v>
      </c>
      <c r="C56" s="223" t="s">
        <v>300</v>
      </c>
      <c r="D56" s="223" t="s">
        <v>1</v>
      </c>
      <c r="E56" s="223">
        <v>620</v>
      </c>
      <c r="F56" s="223">
        <v>2.0390000000000001</v>
      </c>
      <c r="G56" s="223">
        <v>4.9320000000000004</v>
      </c>
      <c r="H56" s="223">
        <v>2.8641999999999999</v>
      </c>
      <c r="I56" s="223">
        <v>2.762</v>
      </c>
      <c r="J56" s="223">
        <v>0.36699999999999999</v>
      </c>
      <c r="K56" s="223">
        <v>12</v>
      </c>
      <c r="L56" s="223">
        <v>116.525765774825</v>
      </c>
      <c r="M56" s="223">
        <v>10.8006645358233</v>
      </c>
      <c r="N56" s="223">
        <v>0.242592925121207</v>
      </c>
      <c r="O56" s="223">
        <v>0.14275453402765301</v>
      </c>
      <c r="P56" s="223">
        <v>6</v>
      </c>
      <c r="Q56" s="223">
        <v>23.232158592206801</v>
      </c>
      <c r="R56" s="223">
        <v>23.232158592206801</v>
      </c>
      <c r="S56" s="223">
        <v>0.10127491470640999</v>
      </c>
      <c r="T56" s="223">
        <v>0.10127491470640999</v>
      </c>
      <c r="U56" s="223">
        <v>0</v>
      </c>
      <c r="V56" s="223">
        <v>0</v>
      </c>
      <c r="W56" s="223">
        <v>0</v>
      </c>
      <c r="X56" s="224" t="s">
        <v>128</v>
      </c>
      <c r="Y56" s="131"/>
    </row>
    <row r="57" spans="2:25" s="150" customFormat="1" x14ac:dyDescent="0.2">
      <c r="B57" s="223">
        <v>17104</v>
      </c>
      <c r="C57" s="223" t="s">
        <v>301</v>
      </c>
      <c r="D57" s="223" t="s">
        <v>1</v>
      </c>
      <c r="E57" s="223">
        <v>163</v>
      </c>
      <c r="F57" s="223">
        <v>0</v>
      </c>
      <c r="G57" s="223">
        <v>1.863</v>
      </c>
      <c r="H57" s="223">
        <v>1.9751000000000001</v>
      </c>
      <c r="I57" s="223">
        <v>1.2E-2</v>
      </c>
      <c r="J57" s="223">
        <v>2.5999999999999999E-2</v>
      </c>
      <c r="K57" s="223">
        <v>2</v>
      </c>
      <c r="L57" s="223">
        <v>0.288371720930233</v>
      </c>
      <c r="M57" s="223">
        <v>0.288371720930233</v>
      </c>
      <c r="N57" s="223">
        <v>3.7209302325581402E-3</v>
      </c>
      <c r="O57" s="223">
        <v>3.7209302325581402E-3</v>
      </c>
      <c r="P57" s="223">
        <v>3</v>
      </c>
      <c r="Q57" s="223">
        <v>34.646547627906997</v>
      </c>
      <c r="R57" s="223">
        <v>34.646547627906997</v>
      </c>
      <c r="S57" s="223">
        <v>0.18186046511627901</v>
      </c>
      <c r="T57" s="223">
        <v>0.18186046511627901</v>
      </c>
      <c r="U57" s="223">
        <v>0</v>
      </c>
      <c r="V57" s="223">
        <v>0</v>
      </c>
      <c r="W57" s="223">
        <v>0</v>
      </c>
      <c r="X57" s="224" t="s">
        <v>128</v>
      </c>
      <c r="Y57" s="131"/>
    </row>
    <row r="58" spans="2:25" s="150" customFormat="1" x14ac:dyDescent="0.2">
      <c r="B58" s="223">
        <v>17105</v>
      </c>
      <c r="C58" s="223" t="s">
        <v>302</v>
      </c>
      <c r="D58" s="223" t="s">
        <v>1</v>
      </c>
      <c r="E58" s="223">
        <v>882</v>
      </c>
      <c r="F58" s="223">
        <v>2.7149999999999999</v>
      </c>
      <c r="G58" s="223">
        <v>3.9</v>
      </c>
      <c r="H58" s="223">
        <v>3.62</v>
      </c>
      <c r="I58" s="223">
        <v>12.855</v>
      </c>
      <c r="J58" s="223">
        <v>3.9E-2</v>
      </c>
      <c r="K58" s="223">
        <v>12</v>
      </c>
      <c r="L58" s="223">
        <v>80.341655852866893</v>
      </c>
      <c r="M58" s="223">
        <v>1.3279480591417201</v>
      </c>
      <c r="N58" s="223">
        <v>8.4529390551749004E-2</v>
      </c>
      <c r="O58" s="223">
        <v>2.3945185719437399E-2</v>
      </c>
      <c r="P58" s="223">
        <v>9</v>
      </c>
      <c r="Q58" s="223">
        <v>12.232253876667899</v>
      </c>
      <c r="R58" s="223">
        <v>12.232253876667899</v>
      </c>
      <c r="S58" s="223">
        <v>7.7316985214569103E-2</v>
      </c>
      <c r="T58" s="223">
        <v>7.7316985214569103E-2</v>
      </c>
      <c r="U58" s="223">
        <v>0</v>
      </c>
      <c r="V58" s="223">
        <v>0</v>
      </c>
      <c r="W58" s="223">
        <v>0</v>
      </c>
      <c r="X58" s="224" t="s">
        <v>128</v>
      </c>
      <c r="Y58" s="131"/>
    </row>
    <row r="59" spans="2:25" s="150" customFormat="1" x14ac:dyDescent="0.2">
      <c r="B59" s="223">
        <v>17106</v>
      </c>
      <c r="C59" s="223" t="s">
        <v>303</v>
      </c>
      <c r="D59" s="223" t="s">
        <v>1</v>
      </c>
      <c r="E59" s="223">
        <v>494</v>
      </c>
      <c r="F59" s="223">
        <v>2.58</v>
      </c>
      <c r="G59" s="223">
        <v>3.3969999999999998</v>
      </c>
      <c r="H59" s="223">
        <v>3.5501</v>
      </c>
      <c r="I59" s="223">
        <v>1.6E-2</v>
      </c>
      <c r="J59" s="223">
        <v>0.24399999999999999</v>
      </c>
      <c r="K59" s="223">
        <v>4</v>
      </c>
      <c r="L59" s="223">
        <v>0.38173784977908698</v>
      </c>
      <c r="M59" s="223">
        <v>0.31693664801178201</v>
      </c>
      <c r="N59" s="223">
        <v>4.7128129602356404E-3</v>
      </c>
      <c r="O59" s="223">
        <v>3.5346097201767301E-3</v>
      </c>
      <c r="P59" s="223">
        <v>4</v>
      </c>
      <c r="Q59" s="223">
        <v>49.765854432989698</v>
      </c>
      <c r="R59" s="223">
        <v>49.765854432989698</v>
      </c>
      <c r="S59" s="223">
        <v>0.1139911634757</v>
      </c>
      <c r="T59" s="223">
        <v>0.1139911634757</v>
      </c>
      <c r="U59" s="223">
        <v>0</v>
      </c>
      <c r="V59" s="223">
        <v>0</v>
      </c>
      <c r="W59" s="223">
        <v>0</v>
      </c>
      <c r="X59" s="224" t="s">
        <v>128</v>
      </c>
      <c r="Y59" s="131"/>
    </row>
    <row r="60" spans="2:25" s="150" customFormat="1" x14ac:dyDescent="0.2">
      <c r="B60" s="223">
        <v>17107</v>
      </c>
      <c r="C60" s="223" t="s">
        <v>304</v>
      </c>
      <c r="D60" s="223" t="s">
        <v>1</v>
      </c>
      <c r="E60" s="223">
        <v>302</v>
      </c>
      <c r="F60" s="223">
        <v>0</v>
      </c>
      <c r="G60" s="223">
        <v>3.1579999999999999</v>
      </c>
      <c r="H60" s="223">
        <v>2.4895</v>
      </c>
      <c r="I60" s="223">
        <v>0.80600000000000005</v>
      </c>
      <c r="J60" s="223">
        <v>3.1E-2</v>
      </c>
      <c r="K60" s="223">
        <v>4</v>
      </c>
      <c r="L60" s="223">
        <v>108.313784344615</v>
      </c>
      <c r="M60" s="223">
        <v>5.3181382153846197</v>
      </c>
      <c r="N60" s="223">
        <v>0.310153846153846</v>
      </c>
      <c r="O60" s="223">
        <v>7.8153846153846199E-2</v>
      </c>
      <c r="P60" s="223">
        <v>5</v>
      </c>
      <c r="Q60" s="223">
        <v>0.41230744615384601</v>
      </c>
      <c r="R60" s="223">
        <v>0.41230744615384601</v>
      </c>
      <c r="S60" s="223">
        <v>6.1538461538461504E-3</v>
      </c>
      <c r="T60" s="223">
        <v>6.1538461538461504E-3</v>
      </c>
      <c r="U60" s="223">
        <v>0</v>
      </c>
      <c r="V60" s="223">
        <v>0</v>
      </c>
      <c r="W60" s="223">
        <v>0</v>
      </c>
      <c r="X60" s="224" t="s">
        <v>128</v>
      </c>
      <c r="Y60" s="131"/>
    </row>
    <row r="61" spans="2:25" s="150" customFormat="1" x14ac:dyDescent="0.2">
      <c r="B61" s="223">
        <v>17108</v>
      </c>
      <c r="C61" s="223" t="s">
        <v>305</v>
      </c>
      <c r="D61" s="223" t="s">
        <v>1</v>
      </c>
      <c r="E61" s="223">
        <v>25</v>
      </c>
      <c r="F61" s="223">
        <v>0</v>
      </c>
      <c r="G61" s="223">
        <v>1.4450000000000001</v>
      </c>
      <c r="H61" s="223">
        <v>0.68589999999999995</v>
      </c>
      <c r="I61" s="223">
        <v>1.2999999999999999E-2</v>
      </c>
      <c r="J61" s="223">
        <v>0</v>
      </c>
      <c r="K61" s="223">
        <v>1</v>
      </c>
      <c r="L61" s="223">
        <v>0.115643881188119</v>
      </c>
      <c r="M61" s="223">
        <v>0.115643881188119</v>
      </c>
      <c r="N61" s="223">
        <v>1.5841584158415799E-3</v>
      </c>
      <c r="O61" s="223">
        <v>1.5841584158415799E-3</v>
      </c>
      <c r="P61" s="223">
        <v>0</v>
      </c>
      <c r="Q61" s="223">
        <v>0</v>
      </c>
      <c r="R61" s="223">
        <v>0</v>
      </c>
      <c r="S61" s="223">
        <v>0</v>
      </c>
      <c r="T61" s="223">
        <v>0</v>
      </c>
      <c r="U61" s="223">
        <v>0</v>
      </c>
      <c r="V61" s="223">
        <v>0</v>
      </c>
      <c r="W61" s="223">
        <v>0</v>
      </c>
      <c r="X61" s="224" t="s">
        <v>128</v>
      </c>
      <c r="Y61" s="131"/>
    </row>
    <row r="62" spans="2:25" s="150" customFormat="1" x14ac:dyDescent="0.2">
      <c r="B62" s="223">
        <v>17109</v>
      </c>
      <c r="C62" s="223" t="s">
        <v>306</v>
      </c>
      <c r="D62" s="223" t="s">
        <v>1</v>
      </c>
      <c r="E62" s="223">
        <v>72</v>
      </c>
      <c r="F62" s="223">
        <v>0</v>
      </c>
      <c r="G62" s="223">
        <v>1.42</v>
      </c>
      <c r="H62" s="223">
        <v>1.2194</v>
      </c>
      <c r="I62" s="223">
        <v>2.7E-2</v>
      </c>
      <c r="J62" s="223">
        <v>0.33700000000000002</v>
      </c>
      <c r="K62" s="223">
        <v>1</v>
      </c>
      <c r="L62" s="223">
        <v>0.39771428571428602</v>
      </c>
      <c r="M62" s="223">
        <v>0.39771428571428602</v>
      </c>
      <c r="N62" s="223">
        <v>2.2857142857142898E-3</v>
      </c>
      <c r="O62" s="223">
        <v>2.2857142857142898E-3</v>
      </c>
      <c r="P62" s="223">
        <v>1</v>
      </c>
      <c r="Q62" s="223">
        <v>65.714399999999998</v>
      </c>
      <c r="R62" s="223">
        <v>65.714399999999998</v>
      </c>
      <c r="S62" s="223">
        <v>0.57142857142857095</v>
      </c>
      <c r="T62" s="223">
        <v>0.57142857142857095</v>
      </c>
      <c r="U62" s="223">
        <v>0</v>
      </c>
      <c r="V62" s="223">
        <v>0</v>
      </c>
      <c r="W62" s="223">
        <v>0</v>
      </c>
      <c r="X62" s="224" t="s">
        <v>128</v>
      </c>
      <c r="Y62" s="131"/>
    </row>
    <row r="63" spans="2:25" s="150" customFormat="1" x14ac:dyDescent="0.2">
      <c r="B63" s="223">
        <v>18131</v>
      </c>
      <c r="C63" s="223" t="s">
        <v>307</v>
      </c>
      <c r="D63" s="223" t="s">
        <v>1</v>
      </c>
      <c r="E63" s="223">
        <v>506</v>
      </c>
      <c r="F63" s="223">
        <v>0</v>
      </c>
      <c r="G63" s="223">
        <v>4.1269999999999998</v>
      </c>
      <c r="H63" s="223">
        <v>7.1599000000000004</v>
      </c>
      <c r="I63" s="223">
        <v>0.02</v>
      </c>
      <c r="J63" s="223">
        <v>1E-3</v>
      </c>
      <c r="K63" s="223">
        <v>2</v>
      </c>
      <c r="L63" s="223">
        <v>0.639058831058823</v>
      </c>
      <c r="M63" s="223">
        <v>0.63529411764705901</v>
      </c>
      <c r="N63" s="223">
        <v>3.56705882352941E-2</v>
      </c>
      <c r="O63" s="223">
        <v>3.5294117647058802E-2</v>
      </c>
      <c r="P63" s="223">
        <v>1</v>
      </c>
      <c r="Q63" s="223">
        <v>8.6588159999999997E-3</v>
      </c>
      <c r="R63" s="223">
        <v>8.6588159999999997E-3</v>
      </c>
      <c r="S63" s="223">
        <v>3.7647058823529398E-4</v>
      </c>
      <c r="T63" s="223">
        <v>3.7647058823529398E-4</v>
      </c>
      <c r="U63" s="223">
        <v>1</v>
      </c>
      <c r="V63" s="223">
        <v>1.03534117647059</v>
      </c>
      <c r="W63" s="223">
        <v>1.03534117647059</v>
      </c>
      <c r="X63" s="224" t="s">
        <v>128</v>
      </c>
      <c r="Y63" s="131"/>
    </row>
    <row r="64" spans="2:25" s="150" customFormat="1" x14ac:dyDescent="0.2">
      <c r="B64" s="223">
        <v>18132</v>
      </c>
      <c r="C64" s="223" t="s">
        <v>308</v>
      </c>
      <c r="D64" s="223" t="s">
        <v>1</v>
      </c>
      <c r="E64" s="223">
        <v>34</v>
      </c>
      <c r="F64" s="223">
        <v>0</v>
      </c>
      <c r="G64" s="223">
        <v>2.2400000000000002</v>
      </c>
      <c r="H64" s="223">
        <v>2.976</v>
      </c>
      <c r="I64" s="223">
        <v>0.21199999999999999</v>
      </c>
      <c r="J64" s="223">
        <v>0</v>
      </c>
      <c r="K64" s="223">
        <v>1</v>
      </c>
      <c r="L64" s="223">
        <v>2.2293311999999998</v>
      </c>
      <c r="M64" s="223">
        <v>2.2293311999999998</v>
      </c>
      <c r="N64" s="223">
        <v>1.0666666666666699E-2</v>
      </c>
      <c r="O64" s="223">
        <v>1.0666666666666699E-2</v>
      </c>
      <c r="P64" s="223">
        <v>0</v>
      </c>
      <c r="Q64" s="223">
        <v>0</v>
      </c>
      <c r="R64" s="223">
        <v>0</v>
      </c>
      <c r="S64" s="223">
        <v>0</v>
      </c>
      <c r="T64" s="223">
        <v>0</v>
      </c>
      <c r="U64" s="223">
        <v>0</v>
      </c>
      <c r="V64" s="223">
        <v>0</v>
      </c>
      <c r="W64" s="223">
        <v>0</v>
      </c>
      <c r="X64" s="224" t="s">
        <v>128</v>
      </c>
      <c r="Y64" s="131"/>
    </row>
    <row r="65" spans="2:25" s="150" customFormat="1" x14ac:dyDescent="0.2">
      <c r="B65" s="223">
        <v>18133</v>
      </c>
      <c r="C65" s="223" t="s">
        <v>309</v>
      </c>
      <c r="D65" s="223" t="s">
        <v>1</v>
      </c>
      <c r="E65" s="223">
        <v>109</v>
      </c>
      <c r="F65" s="223">
        <v>0</v>
      </c>
      <c r="G65" s="223">
        <v>3.1360000000000001</v>
      </c>
      <c r="H65" s="223">
        <v>3.6314000000000002</v>
      </c>
      <c r="I65" s="223">
        <v>1.0999999999999999E-2</v>
      </c>
      <c r="J65" s="223">
        <v>0</v>
      </c>
      <c r="K65" s="223">
        <v>1</v>
      </c>
      <c r="L65" s="223">
        <v>2.14703246252677</v>
      </c>
      <c r="M65" s="223">
        <v>2.14703246252677</v>
      </c>
      <c r="N65" s="223">
        <v>0.26837972876516802</v>
      </c>
      <c r="O65" s="223">
        <v>0.26837972876516802</v>
      </c>
      <c r="P65" s="223">
        <v>0</v>
      </c>
      <c r="Q65" s="223">
        <v>0</v>
      </c>
      <c r="R65" s="223">
        <v>0</v>
      </c>
      <c r="S65" s="223">
        <v>0</v>
      </c>
      <c r="T65" s="223">
        <v>0</v>
      </c>
      <c r="U65" s="223">
        <v>1</v>
      </c>
      <c r="V65" s="223">
        <v>1.12426837972877</v>
      </c>
      <c r="W65" s="223">
        <v>1.12426837972877</v>
      </c>
      <c r="X65" s="224" t="s">
        <v>128</v>
      </c>
      <c r="Y65" s="131"/>
    </row>
    <row r="66" spans="2:25" s="150" customFormat="1" x14ac:dyDescent="0.2">
      <c r="B66" s="223">
        <v>18134</v>
      </c>
      <c r="C66" s="223" t="s">
        <v>310</v>
      </c>
      <c r="D66" s="223" t="s">
        <v>1</v>
      </c>
      <c r="E66" s="223">
        <v>681</v>
      </c>
      <c r="F66" s="223">
        <v>1.1970000000000001</v>
      </c>
      <c r="G66" s="223">
        <v>2.7080000000000002</v>
      </c>
      <c r="H66" s="223">
        <v>2.1568000000000001</v>
      </c>
      <c r="I66" s="223">
        <v>4.0000000000000001E-3</v>
      </c>
      <c r="J66" s="223">
        <v>1E-3</v>
      </c>
      <c r="K66" s="223">
        <v>2</v>
      </c>
      <c r="L66" s="223">
        <v>0.44267946401985098</v>
      </c>
      <c r="M66" s="223">
        <v>0.42084327543424299</v>
      </c>
      <c r="N66" s="223">
        <v>3.9702233250620304E-3</v>
      </c>
      <c r="O66" s="223">
        <v>1.98511166253102E-3</v>
      </c>
      <c r="P66" s="223">
        <v>1</v>
      </c>
      <c r="Q66" s="223">
        <v>0.25806491315136498</v>
      </c>
      <c r="R66" s="223">
        <v>0.25806491315136498</v>
      </c>
      <c r="S66" s="223">
        <v>1.98511166253102E-3</v>
      </c>
      <c r="T66" s="223">
        <v>1.98511166253102E-3</v>
      </c>
      <c r="U66" s="223">
        <v>0</v>
      </c>
      <c r="V66" s="223">
        <v>0</v>
      </c>
      <c r="W66" s="223">
        <v>0</v>
      </c>
      <c r="X66" s="224" t="s">
        <v>128</v>
      </c>
      <c r="Y66" s="131"/>
    </row>
    <row r="67" spans="2:25" s="150" customFormat="1" x14ac:dyDescent="0.2">
      <c r="B67" s="223">
        <v>18135</v>
      </c>
      <c r="C67" s="223" t="s">
        <v>311</v>
      </c>
      <c r="D67" s="223" t="s">
        <v>1</v>
      </c>
      <c r="E67" s="223">
        <v>610</v>
      </c>
      <c r="F67" s="223">
        <v>0.55500000000000005</v>
      </c>
      <c r="G67" s="223">
        <v>2.6880000000000002</v>
      </c>
      <c r="H67" s="223">
        <v>2.5339999999999998</v>
      </c>
      <c r="I67" s="223">
        <v>7.3999999999999996E-2</v>
      </c>
      <c r="J67" s="223">
        <v>0.44</v>
      </c>
      <c r="K67" s="223">
        <v>7</v>
      </c>
      <c r="L67" s="223">
        <v>3.43072459130435</v>
      </c>
      <c r="M67" s="223">
        <v>3.1200004173912999</v>
      </c>
      <c r="N67" s="223">
        <v>0.100869565217391</v>
      </c>
      <c r="O67" s="223">
        <v>9.8550724637681206E-2</v>
      </c>
      <c r="P67" s="223">
        <v>5</v>
      </c>
      <c r="Q67" s="223">
        <v>132.41739269565201</v>
      </c>
      <c r="R67" s="223">
        <v>132.41739269565201</v>
      </c>
      <c r="S67" s="223">
        <v>0.33043478260869602</v>
      </c>
      <c r="T67" s="223">
        <v>0.33043478260869602</v>
      </c>
      <c r="U67" s="223">
        <v>2</v>
      </c>
      <c r="V67" s="223">
        <v>2.2608695652173898</v>
      </c>
      <c r="W67" s="223">
        <v>2.2608695652173898</v>
      </c>
      <c r="X67" s="224" t="s">
        <v>128</v>
      </c>
      <c r="Y67" s="131"/>
    </row>
    <row r="68" spans="2:25" s="150" customFormat="1" x14ac:dyDescent="0.2">
      <c r="B68" s="223">
        <v>18136</v>
      </c>
      <c r="C68" s="223" t="s">
        <v>312</v>
      </c>
      <c r="D68" s="223" t="s">
        <v>1</v>
      </c>
      <c r="E68" s="223">
        <v>564</v>
      </c>
      <c r="F68" s="223">
        <v>0.998</v>
      </c>
      <c r="G68" s="223">
        <v>3.3330000000000002</v>
      </c>
      <c r="H68" s="223">
        <v>2.2711000000000001</v>
      </c>
      <c r="I68" s="223">
        <v>0.193</v>
      </c>
      <c r="J68" s="223">
        <v>0</v>
      </c>
      <c r="K68" s="223">
        <v>5</v>
      </c>
      <c r="L68" s="223">
        <v>15.630592592592601</v>
      </c>
      <c r="M68" s="223">
        <v>15.5713333333333</v>
      </c>
      <c r="N68" s="223">
        <v>0.13135802469135799</v>
      </c>
      <c r="O68" s="223">
        <v>0.12938271604938301</v>
      </c>
      <c r="P68" s="223">
        <v>0</v>
      </c>
      <c r="Q68" s="223">
        <v>0</v>
      </c>
      <c r="R68" s="223">
        <v>0</v>
      </c>
      <c r="S68" s="223">
        <v>0</v>
      </c>
      <c r="T68" s="223">
        <v>0</v>
      </c>
      <c r="U68" s="223">
        <v>1</v>
      </c>
      <c r="V68" s="223">
        <v>1</v>
      </c>
      <c r="W68" s="223">
        <v>1</v>
      </c>
      <c r="X68" s="224" t="s">
        <v>128</v>
      </c>
      <c r="Y68" s="131"/>
    </row>
    <row r="69" spans="2:25" s="150" customFormat="1" x14ac:dyDescent="0.2">
      <c r="B69" s="223">
        <v>18141</v>
      </c>
      <c r="C69" s="223" t="s">
        <v>313</v>
      </c>
      <c r="D69" s="223" t="s">
        <v>1</v>
      </c>
      <c r="E69" s="223">
        <v>436</v>
      </c>
      <c r="F69" s="223">
        <v>0</v>
      </c>
      <c r="G69" s="223">
        <v>2.9790000000000001</v>
      </c>
      <c r="H69" s="223">
        <v>3.2618</v>
      </c>
      <c r="I69" s="223">
        <v>0.04</v>
      </c>
      <c r="J69" s="223">
        <v>1.2E-2</v>
      </c>
      <c r="K69" s="223">
        <v>5</v>
      </c>
      <c r="L69" s="223">
        <v>0.92149919250000001</v>
      </c>
      <c r="M69" s="223">
        <v>0.73399937999999998</v>
      </c>
      <c r="N69" s="223">
        <v>9.7750000000000004E-2</v>
      </c>
      <c r="O69" s="223">
        <v>4.0000000000000001E-3</v>
      </c>
      <c r="P69" s="223">
        <v>2</v>
      </c>
      <c r="Q69" s="223">
        <v>0.12</v>
      </c>
      <c r="R69" s="223">
        <v>0.12</v>
      </c>
      <c r="S69" s="223">
        <v>2E-3</v>
      </c>
      <c r="T69" s="223">
        <v>2E-3</v>
      </c>
      <c r="U69" s="223">
        <v>1</v>
      </c>
      <c r="V69" s="223">
        <v>1</v>
      </c>
      <c r="W69" s="223">
        <v>1</v>
      </c>
      <c r="X69" s="224" t="s">
        <v>128</v>
      </c>
      <c r="Y69" s="131"/>
    </row>
    <row r="70" spans="2:25" s="150" customFormat="1" x14ac:dyDescent="0.2">
      <c r="B70" s="223">
        <v>18142</v>
      </c>
      <c r="C70" s="223" t="s">
        <v>314</v>
      </c>
      <c r="D70" s="223" t="s">
        <v>1</v>
      </c>
      <c r="E70" s="223">
        <v>241</v>
      </c>
      <c r="F70" s="223">
        <v>0</v>
      </c>
      <c r="G70" s="223">
        <v>2.2909999999999999</v>
      </c>
      <c r="H70" s="223">
        <v>1.4441999999999999</v>
      </c>
      <c r="I70" s="223">
        <v>0.03</v>
      </c>
      <c r="J70" s="223">
        <v>0</v>
      </c>
      <c r="K70" s="223">
        <v>5</v>
      </c>
      <c r="L70" s="223">
        <v>1.94742774857143</v>
      </c>
      <c r="M70" s="223">
        <v>1.9017133714285701</v>
      </c>
      <c r="N70" s="223">
        <v>1.1428571428571401E-2</v>
      </c>
      <c r="O70" s="223">
        <v>6.8571428571428603E-3</v>
      </c>
      <c r="P70" s="223">
        <v>0</v>
      </c>
      <c r="Q70" s="223">
        <v>0</v>
      </c>
      <c r="R70" s="223">
        <v>0</v>
      </c>
      <c r="S70" s="223">
        <v>0</v>
      </c>
      <c r="T70" s="223">
        <v>0</v>
      </c>
      <c r="U70" s="223">
        <v>3</v>
      </c>
      <c r="V70" s="223">
        <v>3.5714285714285698</v>
      </c>
      <c r="W70" s="223">
        <v>3.5714285714285698</v>
      </c>
      <c r="X70" s="224" t="s">
        <v>128</v>
      </c>
      <c r="Y70" s="131"/>
    </row>
    <row r="71" spans="2:25" s="150" customFormat="1" x14ac:dyDescent="0.2">
      <c r="B71" s="223">
        <v>18143</v>
      </c>
      <c r="C71" s="223" t="s">
        <v>315</v>
      </c>
      <c r="D71" s="223" t="s">
        <v>1</v>
      </c>
      <c r="E71" s="223">
        <v>1380</v>
      </c>
      <c r="F71" s="223">
        <v>1.637</v>
      </c>
      <c r="G71" s="223">
        <v>5.6239999999999997</v>
      </c>
      <c r="H71" s="223">
        <v>4.1611000000000002</v>
      </c>
      <c r="I71" s="223">
        <v>5.173</v>
      </c>
      <c r="J71" s="223">
        <v>0.30399999999999999</v>
      </c>
      <c r="K71" s="223">
        <v>11</v>
      </c>
      <c r="L71" s="223">
        <v>119.603360475949</v>
      </c>
      <c r="M71" s="223">
        <v>80.0762696202532</v>
      </c>
      <c r="N71" s="223">
        <v>1.3225316455696201</v>
      </c>
      <c r="O71" s="223">
        <v>1.2562025316455701</v>
      </c>
      <c r="P71" s="223">
        <v>2</v>
      </c>
      <c r="Q71" s="223">
        <v>16.8303721518987</v>
      </c>
      <c r="R71" s="223">
        <v>16.8303721518987</v>
      </c>
      <c r="S71" s="223">
        <v>5.21518987341772E-2</v>
      </c>
      <c r="T71" s="223">
        <v>5.21518987341772E-2</v>
      </c>
      <c r="U71" s="223">
        <v>2</v>
      </c>
      <c r="V71" s="223">
        <v>2.1265822784810098</v>
      </c>
      <c r="W71" s="223">
        <v>2.1265822784810098</v>
      </c>
      <c r="X71" s="224" t="s">
        <v>128</v>
      </c>
      <c r="Y71" s="131"/>
    </row>
    <row r="72" spans="2:25" s="150" customFormat="1" x14ac:dyDescent="0.2">
      <c r="B72" s="223">
        <v>18144</v>
      </c>
      <c r="C72" s="223" t="s">
        <v>316</v>
      </c>
      <c r="D72" s="223" t="s">
        <v>1</v>
      </c>
      <c r="E72" s="223">
        <v>1233</v>
      </c>
      <c r="F72" s="223">
        <v>2.464</v>
      </c>
      <c r="G72" s="223">
        <v>7.8029999999999999</v>
      </c>
      <c r="H72" s="223">
        <v>4.6830999999999996</v>
      </c>
      <c r="I72" s="223">
        <v>7.3689999999999998</v>
      </c>
      <c r="J72" s="223">
        <v>4.2999999999999997E-2</v>
      </c>
      <c r="K72" s="223">
        <v>18</v>
      </c>
      <c r="L72" s="223">
        <v>277.08595972087198</v>
      </c>
      <c r="M72" s="223">
        <v>273.075158479751</v>
      </c>
      <c r="N72" s="223">
        <v>1.0141225337487001</v>
      </c>
      <c r="O72" s="223">
        <v>1.0091381100726899</v>
      </c>
      <c r="P72" s="223">
        <v>16</v>
      </c>
      <c r="Q72" s="223">
        <v>0.80581527725856705</v>
      </c>
      <c r="R72" s="223">
        <v>0.80581527725856705</v>
      </c>
      <c r="S72" s="223">
        <v>1.8276220145379E-2</v>
      </c>
      <c r="T72" s="223">
        <v>1.8276220145379E-2</v>
      </c>
      <c r="U72" s="223">
        <v>0</v>
      </c>
      <c r="V72" s="223">
        <v>0</v>
      </c>
      <c r="W72" s="223">
        <v>0</v>
      </c>
      <c r="X72" s="224" t="s">
        <v>253</v>
      </c>
      <c r="Y72" s="131"/>
    </row>
    <row r="73" spans="2:25" s="150" customFormat="1" x14ac:dyDescent="0.2">
      <c r="B73" s="223">
        <v>18145</v>
      </c>
      <c r="C73" s="223" t="s">
        <v>317</v>
      </c>
      <c r="D73" s="223" t="s">
        <v>1</v>
      </c>
      <c r="E73" s="223">
        <v>135</v>
      </c>
      <c r="F73" s="223">
        <v>0</v>
      </c>
      <c r="G73" s="223">
        <v>3.835</v>
      </c>
      <c r="H73" s="223">
        <v>1.2117</v>
      </c>
      <c r="I73" s="223">
        <v>0.11600000000000001</v>
      </c>
      <c r="J73" s="223">
        <v>7.0000000000000001E-3</v>
      </c>
      <c r="K73" s="223">
        <v>2</v>
      </c>
      <c r="L73" s="223">
        <v>1.4709677419354801</v>
      </c>
      <c r="M73" s="223">
        <v>0</v>
      </c>
      <c r="N73" s="223">
        <v>2.0645161290322599E-3</v>
      </c>
      <c r="O73" s="223">
        <v>0</v>
      </c>
      <c r="P73" s="223">
        <v>1</v>
      </c>
      <c r="Q73" s="223">
        <v>6.19354838709677E-2</v>
      </c>
      <c r="R73" s="223">
        <v>6.19354838709677E-2</v>
      </c>
      <c r="S73" s="223">
        <v>1.0322580645161299E-3</v>
      </c>
      <c r="T73" s="223">
        <v>1.0322580645161299E-3</v>
      </c>
      <c r="U73" s="223">
        <v>1</v>
      </c>
      <c r="V73" s="223">
        <v>1</v>
      </c>
      <c r="W73" s="223">
        <v>1</v>
      </c>
      <c r="X73" s="224" t="s">
        <v>128</v>
      </c>
      <c r="Y73" s="131"/>
    </row>
    <row r="74" spans="2:25" s="150" customFormat="1" x14ac:dyDescent="0.2">
      <c r="B74" s="223">
        <v>18146</v>
      </c>
      <c r="C74" s="223" t="s">
        <v>318</v>
      </c>
      <c r="D74" s="223" t="s">
        <v>1</v>
      </c>
      <c r="E74" s="223">
        <v>2485</v>
      </c>
      <c r="F74" s="223">
        <v>7.5679999999999996</v>
      </c>
      <c r="G74" s="223">
        <v>8.2189999999999994</v>
      </c>
      <c r="H74" s="223">
        <v>8.0935000000000006</v>
      </c>
      <c r="I74" s="223">
        <v>3.4129999999999998</v>
      </c>
      <c r="J74" s="223">
        <v>2.0169999999999999</v>
      </c>
      <c r="K74" s="223">
        <v>18</v>
      </c>
      <c r="L74" s="223">
        <v>120.677614942593</v>
      </c>
      <c r="M74" s="223">
        <v>120.62430293617</v>
      </c>
      <c r="N74" s="223">
        <v>1.9771979124849499</v>
      </c>
      <c r="O74" s="223">
        <v>1.9755921316740299</v>
      </c>
      <c r="P74" s="223">
        <v>9</v>
      </c>
      <c r="Q74" s="223">
        <v>18.315344199116801</v>
      </c>
      <c r="R74" s="223">
        <v>18.315344199116801</v>
      </c>
      <c r="S74" s="223">
        <v>6.7603372139702897E-2</v>
      </c>
      <c r="T74" s="223">
        <v>6.7603372139702897E-2</v>
      </c>
      <c r="U74" s="223">
        <v>1</v>
      </c>
      <c r="V74" s="223">
        <v>1.98402248093135</v>
      </c>
      <c r="W74" s="223">
        <v>1.98402248093135</v>
      </c>
      <c r="X74" s="224" t="s">
        <v>128</v>
      </c>
      <c r="Y74" s="131"/>
    </row>
    <row r="75" spans="2:25" s="150" customFormat="1" x14ac:dyDescent="0.2">
      <c r="B75" s="223">
        <v>20534</v>
      </c>
      <c r="C75" s="223" t="s">
        <v>319</v>
      </c>
      <c r="D75" s="223" t="s">
        <v>257</v>
      </c>
      <c r="E75" s="223">
        <v>308</v>
      </c>
      <c r="F75" s="223">
        <v>1.51</v>
      </c>
      <c r="G75" s="223">
        <v>2.109</v>
      </c>
      <c r="H75" s="223">
        <v>1.0199</v>
      </c>
      <c r="I75" s="223">
        <v>0.14899999999999999</v>
      </c>
      <c r="J75" s="223">
        <v>0</v>
      </c>
      <c r="K75" s="223">
        <v>4</v>
      </c>
      <c r="L75" s="223">
        <v>13.515189024</v>
      </c>
      <c r="M75" s="223">
        <v>13.48318896</v>
      </c>
      <c r="N75" s="223">
        <v>0.20960000000000001</v>
      </c>
      <c r="O75" s="223">
        <v>0.2064</v>
      </c>
      <c r="P75" s="223">
        <v>0</v>
      </c>
      <c r="Q75" s="223">
        <v>0</v>
      </c>
      <c r="R75" s="223">
        <v>0</v>
      </c>
      <c r="S75" s="223">
        <v>0</v>
      </c>
      <c r="T75" s="223">
        <v>0</v>
      </c>
      <c r="U75" s="223">
        <v>0</v>
      </c>
      <c r="V75" s="223">
        <v>0</v>
      </c>
      <c r="W75" s="223">
        <v>0</v>
      </c>
      <c r="X75" s="224" t="s">
        <v>128</v>
      </c>
      <c r="Y75" s="131"/>
    </row>
    <row r="76" spans="2:25" s="150" customFormat="1" x14ac:dyDescent="0.2">
      <c r="B76" s="223">
        <v>20535</v>
      </c>
      <c r="C76" s="223" t="s">
        <v>320</v>
      </c>
      <c r="D76" s="223" t="s">
        <v>1</v>
      </c>
      <c r="E76" s="223">
        <v>1760</v>
      </c>
      <c r="F76" s="223">
        <v>4.6539999999999999</v>
      </c>
      <c r="G76" s="223">
        <v>5.484</v>
      </c>
      <c r="H76" s="223">
        <v>4.5551000000000004</v>
      </c>
      <c r="I76" s="223">
        <v>0.17599999999999999</v>
      </c>
      <c r="J76" s="223">
        <v>0.96399999999999997</v>
      </c>
      <c r="K76" s="223">
        <v>9</v>
      </c>
      <c r="L76" s="223">
        <v>2.6802003881762402</v>
      </c>
      <c r="M76" s="223">
        <v>2.5927493675404398</v>
      </c>
      <c r="N76" s="223">
        <v>4.06023424428332E-2</v>
      </c>
      <c r="O76" s="223">
        <v>3.9709983268265497E-2</v>
      </c>
      <c r="P76" s="223">
        <v>5</v>
      </c>
      <c r="Q76" s="223">
        <v>24.605889570552101</v>
      </c>
      <c r="R76" s="223">
        <v>24.605889570552101</v>
      </c>
      <c r="S76" s="223">
        <v>0.13117679866146101</v>
      </c>
      <c r="T76" s="223">
        <v>0.13117679866146101</v>
      </c>
      <c r="U76" s="223">
        <v>0</v>
      </c>
      <c r="V76" s="223">
        <v>0</v>
      </c>
      <c r="W76" s="223">
        <v>0</v>
      </c>
      <c r="X76" s="224" t="s">
        <v>128</v>
      </c>
      <c r="Y76" s="131"/>
    </row>
    <row r="77" spans="2:25" s="150" customFormat="1" x14ac:dyDescent="0.2">
      <c r="B77" s="223">
        <v>20536</v>
      </c>
      <c r="C77" s="223" t="s">
        <v>321</v>
      </c>
      <c r="D77" s="223" t="s">
        <v>1</v>
      </c>
      <c r="E77" s="223">
        <v>899</v>
      </c>
      <c r="F77" s="223">
        <v>2.3210000000000002</v>
      </c>
      <c r="G77" s="223">
        <v>2.8119999999999998</v>
      </c>
      <c r="H77" s="223">
        <v>2.4216000000000002</v>
      </c>
      <c r="I77" s="223">
        <v>0.875</v>
      </c>
      <c r="J77" s="223">
        <v>0</v>
      </c>
      <c r="K77" s="223">
        <v>14</v>
      </c>
      <c r="L77" s="223">
        <v>40.327295132007201</v>
      </c>
      <c r="M77" s="223">
        <v>39.5070421410488</v>
      </c>
      <c r="N77" s="223">
        <v>1.1649186256781201</v>
      </c>
      <c r="O77" s="223">
        <v>1.1576853526220601</v>
      </c>
      <c r="P77" s="223">
        <v>0</v>
      </c>
      <c r="Q77" s="223">
        <v>0</v>
      </c>
      <c r="R77" s="223">
        <v>0</v>
      </c>
      <c r="S77" s="223">
        <v>0</v>
      </c>
      <c r="T77" s="223">
        <v>0</v>
      </c>
      <c r="U77" s="223">
        <v>0</v>
      </c>
      <c r="V77" s="223">
        <v>0</v>
      </c>
      <c r="W77" s="223">
        <v>0</v>
      </c>
      <c r="X77" s="224" t="s">
        <v>128</v>
      </c>
      <c r="Y77" s="131"/>
    </row>
    <row r="78" spans="2:25" s="150" customFormat="1" x14ac:dyDescent="0.2">
      <c r="B78" s="223">
        <v>20537</v>
      </c>
      <c r="C78" s="223" t="s">
        <v>322</v>
      </c>
      <c r="D78" s="223" t="s">
        <v>257</v>
      </c>
      <c r="E78" s="223">
        <v>836</v>
      </c>
      <c r="F78" s="223">
        <v>2.8460000000000001</v>
      </c>
      <c r="G78" s="223">
        <v>4.5970000000000004</v>
      </c>
      <c r="H78" s="223">
        <v>2.2330000000000001</v>
      </c>
      <c r="I78" s="223">
        <v>1.381</v>
      </c>
      <c r="J78" s="223">
        <v>0.45</v>
      </c>
      <c r="K78" s="223">
        <v>14</v>
      </c>
      <c r="L78" s="223">
        <v>140.06464418438401</v>
      </c>
      <c r="M78" s="223">
        <v>138.67838187770499</v>
      </c>
      <c r="N78" s="223">
        <v>1.0745061147695201</v>
      </c>
      <c r="O78" s="223">
        <v>1.06848541862653</v>
      </c>
      <c r="P78" s="223">
        <v>4</v>
      </c>
      <c r="Q78" s="223">
        <v>34.851364063969903</v>
      </c>
      <c r="R78" s="223">
        <v>34.851364063969903</v>
      </c>
      <c r="S78" s="223">
        <v>0.121542803386642</v>
      </c>
      <c r="T78" s="223">
        <v>0.121542803386642</v>
      </c>
      <c r="U78" s="223">
        <v>1</v>
      </c>
      <c r="V78" s="223">
        <v>0.97836312323612395</v>
      </c>
      <c r="W78" s="223">
        <v>0.97836312323612395</v>
      </c>
      <c r="X78" s="224" t="s">
        <v>128</v>
      </c>
      <c r="Y78" s="131"/>
    </row>
    <row r="79" spans="2:25" s="150" customFormat="1" x14ac:dyDescent="0.2">
      <c r="B79" s="223">
        <v>20539</v>
      </c>
      <c r="C79" s="223" t="s">
        <v>321</v>
      </c>
      <c r="D79" s="223" t="s">
        <v>257</v>
      </c>
      <c r="E79" s="223">
        <v>148</v>
      </c>
      <c r="F79" s="223">
        <v>0.113</v>
      </c>
      <c r="G79" s="223">
        <v>3.7919999999999998</v>
      </c>
      <c r="H79" s="223">
        <v>0.54849999999999999</v>
      </c>
      <c r="I79" s="223">
        <v>6.0000000000000001E-3</v>
      </c>
      <c r="J79" s="223">
        <v>0.498</v>
      </c>
      <c r="K79" s="223">
        <v>3</v>
      </c>
      <c r="L79" s="223">
        <v>0.67519948799999996</v>
      </c>
      <c r="M79" s="223">
        <v>0.61119935999999997</v>
      </c>
      <c r="N79" s="223">
        <v>9.5999999999999992E-3</v>
      </c>
      <c r="O79" s="223">
        <v>3.2000000000000002E-3</v>
      </c>
      <c r="P79" s="223">
        <v>3</v>
      </c>
      <c r="Q79" s="223">
        <v>70.623983999999993</v>
      </c>
      <c r="R79" s="223">
        <v>70.623983999999993</v>
      </c>
      <c r="S79" s="223">
        <v>0.16639999999999999</v>
      </c>
      <c r="T79" s="223">
        <v>0.16639999999999999</v>
      </c>
      <c r="U79" s="223">
        <v>0</v>
      </c>
      <c r="V79" s="223">
        <v>0</v>
      </c>
      <c r="W79" s="223">
        <v>0</v>
      </c>
      <c r="X79" s="224" t="s">
        <v>128</v>
      </c>
      <c r="Y79" s="131"/>
    </row>
    <row r="80" spans="2:25" s="150" customFormat="1" x14ac:dyDescent="0.2">
      <c r="B80" s="223">
        <v>20540</v>
      </c>
      <c r="C80" s="223" t="s">
        <v>323</v>
      </c>
      <c r="D80" s="223" t="s">
        <v>1</v>
      </c>
      <c r="E80" s="223">
        <v>159</v>
      </c>
      <c r="F80" s="223">
        <v>0</v>
      </c>
      <c r="G80" s="223">
        <v>2.8730000000000002</v>
      </c>
      <c r="H80" s="223">
        <v>2.5356999999999998</v>
      </c>
      <c r="I80" s="223">
        <v>0</v>
      </c>
      <c r="J80" s="223">
        <v>3.996</v>
      </c>
      <c r="K80" s="223">
        <v>0</v>
      </c>
      <c r="L80" s="223">
        <v>0</v>
      </c>
      <c r="M80" s="223">
        <v>0</v>
      </c>
      <c r="N80" s="223">
        <v>0</v>
      </c>
      <c r="O80" s="223">
        <v>0</v>
      </c>
      <c r="P80" s="223">
        <v>4</v>
      </c>
      <c r="Q80" s="223">
        <v>67.739999999999995</v>
      </c>
      <c r="R80" s="223">
        <v>67.739999999999995</v>
      </c>
      <c r="S80" s="223">
        <v>0.17066666666666699</v>
      </c>
      <c r="T80" s="223">
        <v>0.17066666666666699</v>
      </c>
      <c r="U80" s="223">
        <v>0</v>
      </c>
      <c r="V80" s="223">
        <v>0</v>
      </c>
      <c r="W80" s="223">
        <v>0</v>
      </c>
      <c r="X80" s="224" t="s">
        <v>128</v>
      </c>
      <c r="Y80" s="131"/>
    </row>
    <row r="81" spans="2:25" s="150" customFormat="1" x14ac:dyDescent="0.2">
      <c r="B81" s="223">
        <v>20541</v>
      </c>
      <c r="C81" s="223" t="s">
        <v>324</v>
      </c>
      <c r="D81" s="223" t="s">
        <v>1</v>
      </c>
      <c r="E81" s="223">
        <v>786</v>
      </c>
      <c r="F81" s="223">
        <v>2.992</v>
      </c>
      <c r="G81" s="223">
        <v>8.2479999999999993</v>
      </c>
      <c r="H81" s="223">
        <v>4.7336999999999998</v>
      </c>
      <c r="I81" s="223">
        <v>0.114</v>
      </c>
      <c r="J81" s="223">
        <v>0.23200000000000001</v>
      </c>
      <c r="K81" s="223">
        <v>9</v>
      </c>
      <c r="L81" s="223">
        <v>68.452414170928705</v>
      </c>
      <c r="M81" s="223">
        <v>68.449049434724103</v>
      </c>
      <c r="N81" s="223">
        <v>0.13618775235531599</v>
      </c>
      <c r="O81" s="223">
        <v>0.13551480484522199</v>
      </c>
      <c r="P81" s="223">
        <v>8</v>
      </c>
      <c r="Q81" s="223">
        <v>54.947048721399703</v>
      </c>
      <c r="R81" s="223">
        <v>54.947048721399703</v>
      </c>
      <c r="S81" s="223">
        <v>0.26968371467025598</v>
      </c>
      <c r="T81" s="223">
        <v>0.26968371467025598</v>
      </c>
      <c r="U81" s="223">
        <v>0</v>
      </c>
      <c r="V81" s="223">
        <v>0</v>
      </c>
      <c r="W81" s="223">
        <v>0</v>
      </c>
      <c r="X81" s="224" t="s">
        <v>128</v>
      </c>
      <c r="Y81" s="131"/>
    </row>
    <row r="82" spans="2:25" s="150" customFormat="1" x14ac:dyDescent="0.2">
      <c r="B82" s="223">
        <v>20544</v>
      </c>
      <c r="C82" s="223" t="s">
        <v>325</v>
      </c>
      <c r="D82" s="223" t="s">
        <v>1</v>
      </c>
      <c r="E82" s="223">
        <v>543</v>
      </c>
      <c r="F82" s="223">
        <v>1.165</v>
      </c>
      <c r="G82" s="223">
        <v>1.99</v>
      </c>
      <c r="H82" s="223">
        <v>3.3767</v>
      </c>
      <c r="I82" s="223">
        <v>0.376</v>
      </c>
      <c r="J82" s="223">
        <v>6.0000000000000001E-3</v>
      </c>
      <c r="K82" s="223">
        <v>4</v>
      </c>
      <c r="L82" s="223">
        <v>7.9859386817325797</v>
      </c>
      <c r="M82" s="223">
        <v>7.9859386817325797</v>
      </c>
      <c r="N82" s="223">
        <v>4.0677966101694898E-2</v>
      </c>
      <c r="O82" s="223">
        <v>4.0677966101694898E-2</v>
      </c>
      <c r="P82" s="223">
        <v>2</v>
      </c>
      <c r="Q82" s="223">
        <v>2.5084670433145</v>
      </c>
      <c r="R82" s="223">
        <v>2.5084670433145</v>
      </c>
      <c r="S82" s="223">
        <v>3.8669177652228499E-2</v>
      </c>
      <c r="T82" s="223">
        <v>3.8669177652228499E-2</v>
      </c>
      <c r="U82" s="223">
        <v>0</v>
      </c>
      <c r="V82" s="223">
        <v>0</v>
      </c>
      <c r="W82" s="223">
        <v>0</v>
      </c>
      <c r="X82" s="224" t="s">
        <v>128</v>
      </c>
      <c r="Y82" s="131"/>
    </row>
    <row r="83" spans="2:25" s="150" customFormat="1" x14ac:dyDescent="0.2">
      <c r="B83" s="223">
        <v>20545</v>
      </c>
      <c r="C83" s="223" t="s">
        <v>326</v>
      </c>
      <c r="D83" s="223" t="s">
        <v>1</v>
      </c>
      <c r="E83" s="223">
        <v>637</v>
      </c>
      <c r="F83" s="223">
        <v>1.952</v>
      </c>
      <c r="G83" s="223">
        <v>3.7679999999999998</v>
      </c>
      <c r="H83" s="223">
        <v>2.8334000000000001</v>
      </c>
      <c r="I83" s="223">
        <v>1.4059999999999999</v>
      </c>
      <c r="J83" s="223">
        <v>8.0000000000000002E-3</v>
      </c>
      <c r="K83" s="223">
        <v>9</v>
      </c>
      <c r="L83" s="223">
        <v>155.276443946667</v>
      </c>
      <c r="M83" s="223">
        <v>155.169777066667</v>
      </c>
      <c r="N83" s="223">
        <v>0.46933333333333299</v>
      </c>
      <c r="O83" s="223">
        <v>0.458666666666667</v>
      </c>
      <c r="P83" s="223">
        <v>7</v>
      </c>
      <c r="Q83" s="223">
        <v>1.4933333333333301</v>
      </c>
      <c r="R83" s="223">
        <v>1.4933333333333301</v>
      </c>
      <c r="S83" s="223">
        <v>2.4888888888888901E-2</v>
      </c>
      <c r="T83" s="223">
        <v>2.4888888888888901E-2</v>
      </c>
      <c r="U83" s="223">
        <v>0</v>
      </c>
      <c r="V83" s="223">
        <v>0</v>
      </c>
      <c r="W83" s="223">
        <v>0</v>
      </c>
      <c r="X83" s="224" t="s">
        <v>128</v>
      </c>
      <c r="Y83" s="131"/>
    </row>
    <row r="84" spans="2:25" s="150" customFormat="1" x14ac:dyDescent="0.2">
      <c r="B84" s="223">
        <v>20547</v>
      </c>
      <c r="C84" s="223" t="s">
        <v>327</v>
      </c>
      <c r="D84" s="223" t="s">
        <v>1</v>
      </c>
      <c r="E84" s="223">
        <v>946</v>
      </c>
      <c r="F84" s="223">
        <v>3.9670000000000001</v>
      </c>
      <c r="G84" s="223">
        <v>0.76100000000000001</v>
      </c>
      <c r="H84" s="223">
        <v>2.3174000000000001</v>
      </c>
      <c r="I84" s="223">
        <v>0.78</v>
      </c>
      <c r="J84" s="223">
        <v>0.80200000000000005</v>
      </c>
      <c r="K84" s="223">
        <v>12</v>
      </c>
      <c r="L84" s="223">
        <v>38.643028253164601</v>
      </c>
      <c r="M84" s="223">
        <v>38.608045477560403</v>
      </c>
      <c r="N84" s="223">
        <v>0.129804372842348</v>
      </c>
      <c r="O84" s="223">
        <v>0.124280782508631</v>
      </c>
      <c r="P84" s="223">
        <v>5</v>
      </c>
      <c r="Q84" s="223">
        <v>25.298043728423501</v>
      </c>
      <c r="R84" s="223">
        <v>25.298043728423501</v>
      </c>
      <c r="S84" s="223">
        <v>7.6409666283084002E-2</v>
      </c>
      <c r="T84" s="223">
        <v>7.6409666283084002E-2</v>
      </c>
      <c r="U84" s="223">
        <v>0</v>
      </c>
      <c r="V84" s="223">
        <v>0</v>
      </c>
      <c r="W84" s="223">
        <v>0</v>
      </c>
      <c r="X84" s="224" t="s">
        <v>128</v>
      </c>
      <c r="Y84" s="131"/>
    </row>
    <row r="85" spans="2:25" s="150" customFormat="1" x14ac:dyDescent="0.2">
      <c r="B85" s="223">
        <v>20548</v>
      </c>
      <c r="C85" s="223" t="s">
        <v>328</v>
      </c>
      <c r="D85" s="223" t="s">
        <v>257</v>
      </c>
      <c r="E85" s="223">
        <v>1639</v>
      </c>
      <c r="F85" s="223">
        <v>13.587</v>
      </c>
      <c r="G85" s="223">
        <v>5</v>
      </c>
      <c r="H85" s="223">
        <v>4.9966999999999997</v>
      </c>
      <c r="I85" s="223">
        <v>4.2430000000000003</v>
      </c>
      <c r="J85" s="223">
        <v>0.39</v>
      </c>
      <c r="K85" s="223">
        <v>14</v>
      </c>
      <c r="L85" s="223">
        <v>109.89674303427</v>
      </c>
      <c r="M85" s="223">
        <v>3.6896417558721599</v>
      </c>
      <c r="N85" s="223">
        <v>2.0711397766653801</v>
      </c>
      <c r="O85" s="223">
        <v>2.3873700423565701E-2</v>
      </c>
      <c r="P85" s="223">
        <v>7</v>
      </c>
      <c r="Q85" s="223">
        <v>13.872740412013901</v>
      </c>
      <c r="R85" s="223">
        <v>13.872740412013901</v>
      </c>
      <c r="S85" s="223">
        <v>9.0296495956873293E-2</v>
      </c>
      <c r="T85" s="223">
        <v>9.0296495956873293E-2</v>
      </c>
      <c r="U85" s="223">
        <v>0</v>
      </c>
      <c r="V85" s="223">
        <v>0</v>
      </c>
      <c r="W85" s="223">
        <v>0</v>
      </c>
      <c r="X85" s="224" t="s">
        <v>128</v>
      </c>
      <c r="Y85" s="131"/>
    </row>
    <row r="86" spans="2:25" s="150" customFormat="1" x14ac:dyDescent="0.2">
      <c r="B86" s="223">
        <v>20549</v>
      </c>
      <c r="C86" s="223" t="s">
        <v>329</v>
      </c>
      <c r="D86" s="223" t="s">
        <v>1</v>
      </c>
      <c r="E86" s="223">
        <v>982</v>
      </c>
      <c r="F86" s="223">
        <v>1.7869999999999999</v>
      </c>
      <c r="G86" s="223">
        <v>6.8390000000000004</v>
      </c>
      <c r="H86" s="223">
        <v>2.8532000000000002</v>
      </c>
      <c r="I86" s="223">
        <v>6.28</v>
      </c>
      <c r="J86" s="223">
        <v>0.42199999999999999</v>
      </c>
      <c r="K86" s="223">
        <v>13</v>
      </c>
      <c r="L86" s="223">
        <v>304.51506384360903</v>
      </c>
      <c r="M86" s="223">
        <v>50.498018706766899</v>
      </c>
      <c r="N86" s="223">
        <v>0.35639097744360898</v>
      </c>
      <c r="O86" s="223">
        <v>0.12842105263157899</v>
      </c>
      <c r="P86" s="223">
        <v>8</v>
      </c>
      <c r="Q86" s="223">
        <v>19.682410105263202</v>
      </c>
      <c r="R86" s="223">
        <v>19.682410105263202</v>
      </c>
      <c r="S86" s="223">
        <v>0.122706766917293</v>
      </c>
      <c r="T86" s="223">
        <v>0.122706766917293</v>
      </c>
      <c r="U86" s="223">
        <v>0</v>
      </c>
      <c r="V86" s="223">
        <v>0</v>
      </c>
      <c r="W86" s="223">
        <v>0</v>
      </c>
      <c r="X86" s="224" t="s">
        <v>128</v>
      </c>
      <c r="Y86" s="131"/>
    </row>
    <row r="87" spans="2:25" s="150" customFormat="1" x14ac:dyDescent="0.2">
      <c r="B87" s="223">
        <v>20551</v>
      </c>
      <c r="C87" s="223" t="s">
        <v>326</v>
      </c>
      <c r="D87" s="223" t="s">
        <v>1</v>
      </c>
      <c r="E87" s="223">
        <v>213</v>
      </c>
      <c r="F87" s="223">
        <v>2.2930000000000001</v>
      </c>
      <c r="G87" s="223">
        <v>0.63600000000000001</v>
      </c>
      <c r="H87" s="223">
        <v>1.2728999999999999</v>
      </c>
      <c r="I87" s="223">
        <v>8.9999999999999993E-3</v>
      </c>
      <c r="J87" s="223">
        <v>0.47799999999999998</v>
      </c>
      <c r="K87" s="223">
        <v>4</v>
      </c>
      <c r="L87" s="223">
        <v>1.41871411929825</v>
      </c>
      <c r="M87" s="223">
        <v>1.08187192982456</v>
      </c>
      <c r="N87" s="223">
        <v>4.3274853801169598E-2</v>
      </c>
      <c r="O87" s="223">
        <v>2.9239766081871298E-2</v>
      </c>
      <c r="P87" s="223">
        <v>2</v>
      </c>
      <c r="Q87" s="223">
        <v>14.900561403508799</v>
      </c>
      <c r="R87" s="223">
        <v>14.900561403508799</v>
      </c>
      <c r="S87" s="223">
        <v>0.121637426900585</v>
      </c>
      <c r="T87" s="223">
        <v>0.121637426900585</v>
      </c>
      <c r="U87" s="223">
        <v>0</v>
      </c>
      <c r="V87" s="223">
        <v>0</v>
      </c>
      <c r="W87" s="223">
        <v>0</v>
      </c>
      <c r="X87" s="224" t="s">
        <v>128</v>
      </c>
      <c r="Y87" s="131"/>
    </row>
    <row r="88" spans="2:25" s="150" customFormat="1" x14ac:dyDescent="0.2">
      <c r="B88" s="223">
        <v>20552</v>
      </c>
      <c r="C88" s="223" t="s">
        <v>330</v>
      </c>
      <c r="D88" s="223" t="s">
        <v>1</v>
      </c>
      <c r="E88" s="223">
        <v>1029</v>
      </c>
      <c r="F88" s="223">
        <v>5.5090000000000003</v>
      </c>
      <c r="G88" s="223">
        <v>2.94</v>
      </c>
      <c r="H88" s="223">
        <v>2.9426000000000001</v>
      </c>
      <c r="I88" s="223">
        <v>3.0619999999999998</v>
      </c>
      <c r="J88" s="223">
        <v>9.7000000000000003E-2</v>
      </c>
      <c r="K88" s="223">
        <v>15</v>
      </c>
      <c r="L88" s="223">
        <v>115.597437894875</v>
      </c>
      <c r="M88" s="223">
        <v>115.338567910644</v>
      </c>
      <c r="N88" s="223">
        <v>1.1787122207621601</v>
      </c>
      <c r="O88" s="223">
        <v>1.1708278580814699</v>
      </c>
      <c r="P88" s="223">
        <v>5</v>
      </c>
      <c r="Q88" s="223">
        <v>8.6629434954007891</v>
      </c>
      <c r="R88" s="223">
        <v>8.6629434954007891</v>
      </c>
      <c r="S88" s="223">
        <v>0.105781865965834</v>
      </c>
      <c r="T88" s="223">
        <v>0.105781865965834</v>
      </c>
      <c r="U88" s="223">
        <v>0</v>
      </c>
      <c r="V88" s="223">
        <v>0</v>
      </c>
      <c r="W88" s="223">
        <v>0</v>
      </c>
      <c r="X88" s="224" t="s">
        <v>128</v>
      </c>
      <c r="Y88" s="131"/>
    </row>
    <row r="89" spans="2:25" s="150" customFormat="1" x14ac:dyDescent="0.2">
      <c r="B89" s="223">
        <v>20553</v>
      </c>
      <c r="C89" s="223" t="s">
        <v>331</v>
      </c>
      <c r="D89" s="223" t="s">
        <v>257</v>
      </c>
      <c r="E89" s="223">
        <v>964</v>
      </c>
      <c r="F89" s="223">
        <v>47.463000000000001</v>
      </c>
      <c r="G89" s="223">
        <v>2.585</v>
      </c>
      <c r="H89" s="223">
        <v>2.5183</v>
      </c>
      <c r="I89" s="223">
        <v>4.5579999999999998</v>
      </c>
      <c r="J89" s="223">
        <v>1.0049999999999999</v>
      </c>
      <c r="K89" s="223">
        <v>31</v>
      </c>
      <c r="L89" s="223">
        <v>237.99504425233999</v>
      </c>
      <c r="M89" s="223">
        <v>237.72805209605201</v>
      </c>
      <c r="N89" s="223">
        <v>2.4789038122371498</v>
      </c>
      <c r="O89" s="223">
        <v>2.4713064713064701</v>
      </c>
      <c r="P89" s="223">
        <v>10</v>
      </c>
      <c r="Q89" s="223">
        <v>21.100936100936099</v>
      </c>
      <c r="R89" s="223">
        <v>21.100936100936099</v>
      </c>
      <c r="S89" s="223">
        <v>5.9150725817392502E-2</v>
      </c>
      <c r="T89" s="223">
        <v>5.9150725817392502E-2</v>
      </c>
      <c r="U89" s="223">
        <v>3</v>
      </c>
      <c r="V89" s="223">
        <v>1.6149776149776101</v>
      </c>
      <c r="W89" s="223">
        <v>1.6149776149776101</v>
      </c>
      <c r="X89" s="224" t="s">
        <v>128</v>
      </c>
      <c r="Y89" s="131"/>
    </row>
    <row r="90" spans="2:25" s="150" customFormat="1" x14ac:dyDescent="0.2">
      <c r="B90" s="223">
        <v>20554</v>
      </c>
      <c r="C90" s="223" t="s">
        <v>321</v>
      </c>
      <c r="D90" s="223" t="s">
        <v>1</v>
      </c>
      <c r="E90" s="223">
        <v>422</v>
      </c>
      <c r="F90" s="223">
        <v>0.46600000000000003</v>
      </c>
      <c r="G90" s="223">
        <v>2.875</v>
      </c>
      <c r="H90" s="223">
        <v>2.7787999999999999</v>
      </c>
      <c r="I90" s="223">
        <v>4.2999999999999997E-2</v>
      </c>
      <c r="J90" s="223">
        <v>4.0000000000000001E-3</v>
      </c>
      <c r="K90" s="223">
        <v>5</v>
      </c>
      <c r="L90" s="223">
        <v>0.85770517770491805</v>
      </c>
      <c r="M90" s="223">
        <v>0.76852485245901603</v>
      </c>
      <c r="N90" s="223">
        <v>6.5573770491803296E-3</v>
      </c>
      <c r="O90" s="223">
        <v>3.9344262295082002E-3</v>
      </c>
      <c r="P90" s="223">
        <v>1</v>
      </c>
      <c r="Q90" s="223">
        <v>7.86885245901639E-2</v>
      </c>
      <c r="R90" s="223">
        <v>7.86885245901639E-2</v>
      </c>
      <c r="S90" s="223">
        <v>1.3114754098360599E-3</v>
      </c>
      <c r="T90" s="223">
        <v>1.3114754098360599E-3</v>
      </c>
      <c r="U90" s="223">
        <v>0</v>
      </c>
      <c r="V90" s="223">
        <v>0</v>
      </c>
      <c r="W90" s="223">
        <v>0</v>
      </c>
      <c r="X90" s="224" t="s">
        <v>128</v>
      </c>
      <c r="Y90" s="131"/>
    </row>
    <row r="91" spans="2:25" s="150" customFormat="1" x14ac:dyDescent="0.2">
      <c r="B91" s="223">
        <v>21081</v>
      </c>
      <c r="C91" s="223" t="s">
        <v>332</v>
      </c>
      <c r="D91" s="223" t="s">
        <v>1</v>
      </c>
      <c r="E91" s="223">
        <v>911</v>
      </c>
      <c r="F91" s="223">
        <v>2.4</v>
      </c>
      <c r="G91" s="223">
        <v>4.3959999999999999</v>
      </c>
      <c r="H91" s="223">
        <v>2.8769</v>
      </c>
      <c r="I91" s="223">
        <v>6.6219999999999999</v>
      </c>
      <c r="J91" s="223">
        <v>1.2999999999999999E-2</v>
      </c>
      <c r="K91" s="223">
        <v>15</v>
      </c>
      <c r="L91" s="223">
        <v>156.71006277667999</v>
      </c>
      <c r="M91" s="223">
        <v>12.7747687798662</v>
      </c>
      <c r="N91" s="223">
        <v>1.1108633322714201</v>
      </c>
      <c r="O91" s="223">
        <v>0.104491876393756</v>
      </c>
      <c r="P91" s="223">
        <v>2</v>
      </c>
      <c r="Q91" s="223">
        <v>4.4417011787193399</v>
      </c>
      <c r="R91" s="223">
        <v>4.4417011787193399</v>
      </c>
      <c r="S91" s="223">
        <v>1.13093341828608E-2</v>
      </c>
      <c r="T91" s="223">
        <v>1.13093341828608E-2</v>
      </c>
      <c r="U91" s="223">
        <v>4</v>
      </c>
      <c r="V91" s="223">
        <v>4.3421471806307697</v>
      </c>
      <c r="W91" s="223">
        <v>0</v>
      </c>
      <c r="X91" s="224" t="s">
        <v>128</v>
      </c>
      <c r="Y91" s="131"/>
    </row>
    <row r="92" spans="2:25" s="150" customFormat="1" x14ac:dyDescent="0.2">
      <c r="B92" s="223">
        <v>21082</v>
      </c>
      <c r="C92" s="223" t="s">
        <v>333</v>
      </c>
      <c r="D92" s="223" t="s">
        <v>1</v>
      </c>
      <c r="E92" s="223">
        <v>229</v>
      </c>
      <c r="F92" s="223">
        <v>0</v>
      </c>
      <c r="G92" s="223">
        <v>1.6679999999999999</v>
      </c>
      <c r="H92" s="223">
        <v>0.78120000000000001</v>
      </c>
      <c r="I92" s="223">
        <v>0.104</v>
      </c>
      <c r="J92" s="223">
        <v>0</v>
      </c>
      <c r="K92" s="223">
        <v>3</v>
      </c>
      <c r="L92" s="223">
        <v>14.092311781637701</v>
      </c>
      <c r="M92" s="223">
        <v>13.762784039702201</v>
      </c>
      <c r="N92" s="223">
        <v>0.25607940446650101</v>
      </c>
      <c r="O92" s="223">
        <v>0.25210918114143899</v>
      </c>
      <c r="P92" s="223">
        <v>0</v>
      </c>
      <c r="Q92" s="223">
        <v>0</v>
      </c>
      <c r="R92" s="223">
        <v>0</v>
      </c>
      <c r="S92" s="223">
        <v>0</v>
      </c>
      <c r="T92" s="223">
        <v>0</v>
      </c>
      <c r="U92" s="223">
        <v>0</v>
      </c>
      <c r="V92" s="223">
        <v>0</v>
      </c>
      <c r="W92" s="223">
        <v>0</v>
      </c>
      <c r="X92" s="224" t="s">
        <v>128</v>
      </c>
      <c r="Y92" s="131"/>
    </row>
    <row r="93" spans="2:25" s="150" customFormat="1" x14ac:dyDescent="0.2">
      <c r="B93" s="223">
        <v>21083</v>
      </c>
      <c r="C93" s="223" t="s">
        <v>334</v>
      </c>
      <c r="D93" s="223" t="s">
        <v>1</v>
      </c>
      <c r="E93" s="223">
        <v>315</v>
      </c>
      <c r="F93" s="223">
        <v>0</v>
      </c>
      <c r="G93" s="223">
        <v>3.875</v>
      </c>
      <c r="H93" s="223">
        <v>3.0674999999999999</v>
      </c>
      <c r="I93" s="223">
        <v>1.579</v>
      </c>
      <c r="J93" s="223">
        <v>0</v>
      </c>
      <c r="K93" s="223">
        <v>5</v>
      </c>
      <c r="L93" s="223">
        <v>48.008855637299</v>
      </c>
      <c r="M93" s="223">
        <v>47.095671318328002</v>
      </c>
      <c r="N93" s="223">
        <v>1.0020578778135001</v>
      </c>
      <c r="O93" s="223">
        <v>1.0010289389067499</v>
      </c>
      <c r="P93" s="223">
        <v>0</v>
      </c>
      <c r="Q93" s="223">
        <v>0</v>
      </c>
      <c r="R93" s="223">
        <v>0</v>
      </c>
      <c r="S93" s="223">
        <v>0</v>
      </c>
      <c r="T93" s="223">
        <v>0</v>
      </c>
      <c r="U93" s="223">
        <v>0</v>
      </c>
      <c r="V93" s="223">
        <v>0</v>
      </c>
      <c r="W93" s="223">
        <v>0</v>
      </c>
      <c r="X93" s="224" t="s">
        <v>128</v>
      </c>
      <c r="Y93" s="131"/>
    </row>
    <row r="94" spans="2:25" s="150" customFormat="1" x14ac:dyDescent="0.2">
      <c r="B94" s="223">
        <v>21084</v>
      </c>
      <c r="C94" s="223" t="s">
        <v>334</v>
      </c>
      <c r="D94" s="223" t="s">
        <v>1</v>
      </c>
      <c r="E94" s="223">
        <v>115</v>
      </c>
      <c r="F94" s="223">
        <v>0</v>
      </c>
      <c r="G94" s="223">
        <v>2.5270000000000001</v>
      </c>
      <c r="H94" s="223">
        <v>2.4958999999999998</v>
      </c>
      <c r="I94" s="223">
        <v>1.72</v>
      </c>
      <c r="J94" s="223">
        <v>1.7000000000000001E-2</v>
      </c>
      <c r="K94" s="223">
        <v>1</v>
      </c>
      <c r="L94" s="223">
        <v>73.000200000000007</v>
      </c>
      <c r="M94" s="223">
        <v>73.000200000000007</v>
      </c>
      <c r="N94" s="223">
        <v>1</v>
      </c>
      <c r="O94" s="223">
        <v>1</v>
      </c>
      <c r="P94" s="223">
        <v>1</v>
      </c>
      <c r="Q94" s="223">
        <v>0.8</v>
      </c>
      <c r="R94" s="223">
        <v>0.8</v>
      </c>
      <c r="S94" s="223">
        <v>1.3333333333333299E-2</v>
      </c>
      <c r="T94" s="223">
        <v>1.3333333333333299E-2</v>
      </c>
      <c r="U94" s="223">
        <v>2</v>
      </c>
      <c r="V94" s="223">
        <v>53.836666666666702</v>
      </c>
      <c r="W94" s="223">
        <v>53.836666666666702</v>
      </c>
      <c r="X94" s="224" t="s">
        <v>128</v>
      </c>
      <c r="Y94" s="131"/>
    </row>
    <row r="95" spans="2:25" s="150" customFormat="1" x14ac:dyDescent="0.2">
      <c r="B95" s="223">
        <v>21085</v>
      </c>
      <c r="C95" s="223" t="s">
        <v>332</v>
      </c>
      <c r="D95" s="223" t="s">
        <v>1</v>
      </c>
      <c r="E95" s="223">
        <v>933</v>
      </c>
      <c r="F95" s="223">
        <v>2.0859999999999999</v>
      </c>
      <c r="G95" s="223">
        <v>3.415</v>
      </c>
      <c r="H95" s="223">
        <v>2.6547000000000001</v>
      </c>
      <c r="I95" s="223">
        <v>5.0000000000000001E-3</v>
      </c>
      <c r="J95" s="223">
        <v>0.33500000000000002</v>
      </c>
      <c r="K95" s="223">
        <v>6</v>
      </c>
      <c r="L95" s="223">
        <v>0.37907237591312898</v>
      </c>
      <c r="M95" s="223">
        <v>0.36011874432379098</v>
      </c>
      <c r="N95" s="223">
        <v>9.4768015794669293E-3</v>
      </c>
      <c r="O95" s="223">
        <v>6.3178677196446204E-3</v>
      </c>
      <c r="P95" s="223">
        <v>5</v>
      </c>
      <c r="Q95" s="223">
        <v>47.699881539980197</v>
      </c>
      <c r="R95" s="223">
        <v>47.699881539980197</v>
      </c>
      <c r="S95" s="223">
        <v>0.22112537018756201</v>
      </c>
      <c r="T95" s="223">
        <v>0.22112537018756201</v>
      </c>
      <c r="U95" s="223">
        <v>0</v>
      </c>
      <c r="V95" s="223">
        <v>0</v>
      </c>
      <c r="W95" s="223">
        <v>0</v>
      </c>
      <c r="X95" s="224" t="s">
        <v>128</v>
      </c>
      <c r="Y95" s="131"/>
    </row>
    <row r="96" spans="2:25" s="150" customFormat="1" x14ac:dyDescent="0.2">
      <c r="B96" s="223">
        <v>21086</v>
      </c>
      <c r="C96" s="223" t="s">
        <v>335</v>
      </c>
      <c r="D96" s="223" t="s">
        <v>1</v>
      </c>
      <c r="E96" s="223">
        <v>723</v>
      </c>
      <c r="F96" s="223">
        <v>2.3740000000000001</v>
      </c>
      <c r="G96" s="223">
        <v>2.6539999999999999</v>
      </c>
      <c r="H96" s="223">
        <v>2.3117000000000001</v>
      </c>
      <c r="I96" s="223">
        <v>4.7519999999999998</v>
      </c>
      <c r="J96" s="223">
        <v>0.622</v>
      </c>
      <c r="K96" s="223">
        <v>20</v>
      </c>
      <c r="L96" s="223">
        <v>223.188621987381</v>
      </c>
      <c r="M96" s="223">
        <v>184.541518811445</v>
      </c>
      <c r="N96" s="223">
        <v>2.2314013206162899</v>
      </c>
      <c r="O96" s="223">
        <v>2.1511371973587701</v>
      </c>
      <c r="P96" s="223">
        <v>2</v>
      </c>
      <c r="Q96" s="223">
        <v>102.89799706529701</v>
      </c>
      <c r="R96" s="223">
        <v>102.89799706529701</v>
      </c>
      <c r="S96" s="223">
        <v>0.33015407190022</v>
      </c>
      <c r="T96" s="223">
        <v>0.33015407190022</v>
      </c>
      <c r="U96" s="223">
        <v>0</v>
      </c>
      <c r="V96" s="223">
        <v>0</v>
      </c>
      <c r="W96" s="223">
        <v>0</v>
      </c>
      <c r="X96" s="224" t="s">
        <v>253</v>
      </c>
      <c r="Y96" s="131"/>
    </row>
    <row r="97" spans="2:25" s="150" customFormat="1" x14ac:dyDescent="0.2">
      <c r="B97" s="223">
        <v>21087</v>
      </c>
      <c r="C97" s="223" t="s">
        <v>336</v>
      </c>
      <c r="D97" s="223" t="s">
        <v>1</v>
      </c>
      <c r="E97" s="223">
        <v>618</v>
      </c>
      <c r="F97" s="223">
        <v>1.393</v>
      </c>
      <c r="G97" s="223">
        <v>3.4</v>
      </c>
      <c r="H97" s="223">
        <v>1.6957</v>
      </c>
      <c r="I97" s="223">
        <v>8.0000000000000002E-3</v>
      </c>
      <c r="J97" s="223">
        <v>0.36</v>
      </c>
      <c r="K97" s="223">
        <v>9</v>
      </c>
      <c r="L97" s="223">
        <v>0.96210517894736802</v>
      </c>
      <c r="M97" s="223">
        <v>0.80210513684210505</v>
      </c>
      <c r="N97" s="223">
        <v>1.8947368421052602E-2</v>
      </c>
      <c r="O97" s="223">
        <v>1.26315789473684E-2</v>
      </c>
      <c r="P97" s="223">
        <v>2</v>
      </c>
      <c r="Q97" s="223">
        <v>62.7631578947368</v>
      </c>
      <c r="R97" s="223">
        <v>62.7631578947368</v>
      </c>
      <c r="S97" s="223">
        <v>0.21052631578947401</v>
      </c>
      <c r="T97" s="223">
        <v>0.21052631578947401</v>
      </c>
      <c r="U97" s="223">
        <v>0</v>
      </c>
      <c r="V97" s="223">
        <v>0</v>
      </c>
      <c r="W97" s="223">
        <v>0</v>
      </c>
      <c r="X97" s="224" t="s">
        <v>128</v>
      </c>
      <c r="Y97" s="131"/>
    </row>
    <row r="98" spans="2:25" s="150" customFormat="1" x14ac:dyDescent="0.2">
      <c r="B98" s="223">
        <v>21088</v>
      </c>
      <c r="C98" s="223" t="s">
        <v>337</v>
      </c>
      <c r="D98" s="223" t="s">
        <v>1</v>
      </c>
      <c r="E98" s="223">
        <v>349</v>
      </c>
      <c r="F98" s="223">
        <v>1.073</v>
      </c>
      <c r="G98" s="223">
        <v>1.2509999999999999</v>
      </c>
      <c r="H98" s="223">
        <v>0.89549999999999996</v>
      </c>
      <c r="I98" s="223">
        <v>9.2999999999999999E-2</v>
      </c>
      <c r="J98" s="223">
        <v>1.6910000000000001</v>
      </c>
      <c r="K98" s="223">
        <v>8</v>
      </c>
      <c r="L98" s="223">
        <v>34.876544825806498</v>
      </c>
      <c r="M98" s="223">
        <v>34.8111684129032</v>
      </c>
      <c r="N98" s="223">
        <v>9.6344086021505404E-2</v>
      </c>
      <c r="O98" s="223">
        <v>8.9462365591397794E-2</v>
      </c>
      <c r="P98" s="223">
        <v>7</v>
      </c>
      <c r="Q98" s="223">
        <v>285.576272645161</v>
      </c>
      <c r="R98" s="223">
        <v>285.576272645161</v>
      </c>
      <c r="S98" s="223">
        <v>1.7561290322580601</v>
      </c>
      <c r="T98" s="223">
        <v>1.7561290322580601</v>
      </c>
      <c r="U98" s="223">
        <v>0</v>
      </c>
      <c r="V98" s="223">
        <v>0</v>
      </c>
      <c r="W98" s="223">
        <v>0</v>
      </c>
      <c r="X98" s="224" t="s">
        <v>253</v>
      </c>
      <c r="Y98" s="131"/>
    </row>
    <row r="99" spans="2:25" s="150" customFormat="1" x14ac:dyDescent="0.2">
      <c r="B99" s="223">
        <v>21089</v>
      </c>
      <c r="C99" s="223" t="s">
        <v>338</v>
      </c>
      <c r="D99" s="223" t="s">
        <v>257</v>
      </c>
      <c r="E99" s="223">
        <v>796</v>
      </c>
      <c r="F99" s="223">
        <v>13.375</v>
      </c>
      <c r="G99" s="223">
        <v>3.4630000000000001</v>
      </c>
      <c r="H99" s="223">
        <v>2.2037</v>
      </c>
      <c r="I99" s="223">
        <v>7.0000000000000001E-3</v>
      </c>
      <c r="J99" s="223">
        <v>0.29699999999999999</v>
      </c>
      <c r="K99" s="223">
        <v>5</v>
      </c>
      <c r="L99" s="223">
        <v>1.1765996157635501</v>
      </c>
      <c r="M99" s="223">
        <v>0</v>
      </c>
      <c r="N99" s="223">
        <v>1.0098522167487699E-2</v>
      </c>
      <c r="O99" s="223">
        <v>0</v>
      </c>
      <c r="P99" s="223">
        <v>12</v>
      </c>
      <c r="Q99" s="223">
        <v>132.751256157635</v>
      </c>
      <c r="R99" s="223">
        <v>132.751256157635</v>
      </c>
      <c r="S99" s="223">
        <v>0.53251231527093601</v>
      </c>
      <c r="T99" s="223">
        <v>0.53251231527093601</v>
      </c>
      <c r="U99" s="223">
        <v>0</v>
      </c>
      <c r="V99" s="223">
        <v>0</v>
      </c>
      <c r="W99" s="223">
        <v>0</v>
      </c>
      <c r="X99" s="224" t="s">
        <v>128</v>
      </c>
      <c r="Y99" s="131"/>
    </row>
    <row r="100" spans="2:25" s="150" customFormat="1" x14ac:dyDescent="0.2">
      <c r="B100" s="223">
        <v>22323</v>
      </c>
      <c r="C100" s="223" t="s">
        <v>339</v>
      </c>
      <c r="D100" s="223" t="s">
        <v>1</v>
      </c>
      <c r="E100" s="223">
        <v>885</v>
      </c>
      <c r="F100" s="223">
        <v>6.391</v>
      </c>
      <c r="G100" s="223">
        <v>5.9580000000000002</v>
      </c>
      <c r="H100" s="223">
        <v>1.7719</v>
      </c>
      <c r="I100" s="223">
        <v>0.03</v>
      </c>
      <c r="J100" s="223">
        <v>5.0000000000000001E-3</v>
      </c>
      <c r="K100" s="223">
        <v>4</v>
      </c>
      <c r="L100" s="223">
        <v>3.6567800940325501</v>
      </c>
      <c r="M100" s="223">
        <v>0.62784694394213403</v>
      </c>
      <c r="N100" s="223">
        <v>1.00867992766727</v>
      </c>
      <c r="O100" s="223">
        <v>5.7866184448462903E-3</v>
      </c>
      <c r="P100" s="223">
        <v>2</v>
      </c>
      <c r="Q100" s="223">
        <v>0.34719710669077702</v>
      </c>
      <c r="R100" s="223">
        <v>0.34719710669077702</v>
      </c>
      <c r="S100" s="223">
        <v>5.7866184448462903E-3</v>
      </c>
      <c r="T100" s="223">
        <v>5.7866184448462903E-3</v>
      </c>
      <c r="U100" s="223">
        <v>0</v>
      </c>
      <c r="V100" s="223">
        <v>0</v>
      </c>
      <c r="W100" s="223">
        <v>0</v>
      </c>
      <c r="X100" s="224" t="s">
        <v>128</v>
      </c>
      <c r="Y100" s="131"/>
    </row>
    <row r="101" spans="2:25" s="150" customFormat="1" x14ac:dyDescent="0.2">
      <c r="B101" s="223">
        <v>22324</v>
      </c>
      <c r="C101" s="223" t="s">
        <v>340</v>
      </c>
      <c r="D101" s="223" t="s">
        <v>257</v>
      </c>
      <c r="E101" s="223">
        <v>325</v>
      </c>
      <c r="F101" s="223">
        <v>10.505000000000001</v>
      </c>
      <c r="G101" s="223">
        <v>3.8690000000000002</v>
      </c>
      <c r="H101" s="223">
        <v>1.5439000000000001</v>
      </c>
      <c r="I101" s="223">
        <v>0.73599999999999999</v>
      </c>
      <c r="J101" s="223">
        <v>0.48499999999999999</v>
      </c>
      <c r="K101" s="223">
        <v>5</v>
      </c>
      <c r="L101" s="223">
        <v>195.33744566201301</v>
      </c>
      <c r="M101" s="223">
        <v>192.319150024073</v>
      </c>
      <c r="N101" s="223">
        <v>2.0028887818969698</v>
      </c>
      <c r="O101" s="223">
        <v>1.0009629272989899</v>
      </c>
      <c r="P101" s="223">
        <v>6</v>
      </c>
      <c r="Q101" s="223">
        <v>27.1823872171401</v>
      </c>
      <c r="R101" s="223">
        <v>27.1823872171401</v>
      </c>
      <c r="S101" s="223">
        <v>0.19053923928743399</v>
      </c>
      <c r="T101" s="223">
        <v>0.19053923928743399</v>
      </c>
      <c r="U101" s="223">
        <v>2</v>
      </c>
      <c r="V101" s="223">
        <v>2.0491092922484402</v>
      </c>
      <c r="W101" s="223">
        <v>2.0491092922484402</v>
      </c>
      <c r="X101" s="224" t="s">
        <v>128</v>
      </c>
      <c r="Y101" s="131"/>
    </row>
    <row r="102" spans="2:25" s="150" customFormat="1" x14ac:dyDescent="0.2">
      <c r="B102" s="223">
        <v>22325</v>
      </c>
      <c r="C102" s="223" t="s">
        <v>341</v>
      </c>
      <c r="D102" s="223" t="s">
        <v>1</v>
      </c>
      <c r="E102" s="223">
        <v>912</v>
      </c>
      <c r="F102" s="223">
        <v>0</v>
      </c>
      <c r="G102" s="223">
        <v>6.093</v>
      </c>
      <c r="H102" s="223">
        <v>2.7473999999999998</v>
      </c>
      <c r="I102" s="223">
        <v>4.4999999999999998E-2</v>
      </c>
      <c r="J102" s="223">
        <v>1.4E-2</v>
      </c>
      <c r="K102" s="223">
        <v>4</v>
      </c>
      <c r="L102" s="223">
        <v>3.1933332800000001</v>
      </c>
      <c r="M102" s="223">
        <v>0.19333328</v>
      </c>
      <c r="N102" s="223">
        <v>1.004</v>
      </c>
      <c r="O102" s="223">
        <v>4.0000000000000001E-3</v>
      </c>
      <c r="P102" s="223">
        <v>2</v>
      </c>
      <c r="Q102" s="223">
        <v>1.36</v>
      </c>
      <c r="R102" s="223">
        <v>1.36</v>
      </c>
      <c r="S102" s="223">
        <v>6.6666666666666697E-3</v>
      </c>
      <c r="T102" s="223">
        <v>6.6666666666666697E-3</v>
      </c>
      <c r="U102" s="223">
        <v>0</v>
      </c>
      <c r="V102" s="223">
        <v>0</v>
      </c>
      <c r="W102" s="223">
        <v>0</v>
      </c>
      <c r="X102" s="224" t="s">
        <v>128</v>
      </c>
      <c r="Y102" s="131"/>
    </row>
    <row r="103" spans="2:25" s="150" customFormat="1" x14ac:dyDescent="0.2">
      <c r="B103" s="223">
        <v>22326</v>
      </c>
      <c r="C103" s="223" t="s">
        <v>342</v>
      </c>
      <c r="D103" s="223" t="s">
        <v>1</v>
      </c>
      <c r="E103" s="223">
        <v>349</v>
      </c>
      <c r="F103" s="223">
        <v>0</v>
      </c>
      <c r="G103" s="223">
        <v>2.7789999999999999</v>
      </c>
      <c r="H103" s="223">
        <v>0.92090000000000005</v>
      </c>
      <c r="I103" s="223">
        <v>2.1999999999999999E-2</v>
      </c>
      <c r="J103" s="223">
        <v>0.184</v>
      </c>
      <c r="K103" s="223">
        <v>4</v>
      </c>
      <c r="L103" s="223">
        <v>3.8904348521739101</v>
      </c>
      <c r="M103" s="223">
        <v>0.89043485217391305</v>
      </c>
      <c r="N103" s="223">
        <v>1.0104347826086999</v>
      </c>
      <c r="O103" s="223">
        <v>1.04347826086957E-2</v>
      </c>
      <c r="P103" s="223">
        <v>10</v>
      </c>
      <c r="Q103" s="223">
        <v>45.691304347826097</v>
      </c>
      <c r="R103" s="223">
        <v>45.691304347826097</v>
      </c>
      <c r="S103" s="223">
        <v>0.57130434782608697</v>
      </c>
      <c r="T103" s="223">
        <v>0.57130434782608697</v>
      </c>
      <c r="U103" s="223">
        <v>0</v>
      </c>
      <c r="V103" s="223">
        <v>0</v>
      </c>
      <c r="W103" s="223">
        <v>0</v>
      </c>
      <c r="X103" s="224" t="s">
        <v>128</v>
      </c>
      <c r="Y103" s="131"/>
    </row>
    <row r="104" spans="2:25" s="150" customFormat="1" x14ac:dyDescent="0.2">
      <c r="B104" s="223">
        <v>22328</v>
      </c>
      <c r="C104" s="223" t="s">
        <v>343</v>
      </c>
      <c r="D104" s="223" t="s">
        <v>1</v>
      </c>
      <c r="E104" s="223">
        <v>800</v>
      </c>
      <c r="F104" s="223">
        <v>2.8149999999999999</v>
      </c>
      <c r="G104" s="223">
        <v>4.9080000000000004</v>
      </c>
      <c r="H104" s="223">
        <v>2.6901999999999999</v>
      </c>
      <c r="I104" s="223">
        <v>0.16</v>
      </c>
      <c r="J104" s="223">
        <v>9.1999999999999998E-2</v>
      </c>
      <c r="K104" s="223">
        <v>8</v>
      </c>
      <c r="L104" s="223">
        <v>7.7082476794972496</v>
      </c>
      <c r="M104" s="223">
        <v>3.23896504006284</v>
      </c>
      <c r="N104" s="223">
        <v>1.0477611940298499</v>
      </c>
      <c r="O104" s="223">
        <v>4.6504320502749399E-2</v>
      </c>
      <c r="P104" s="223">
        <v>3</v>
      </c>
      <c r="Q104" s="223">
        <v>10.9285068970935</v>
      </c>
      <c r="R104" s="223">
        <v>10.9285068970935</v>
      </c>
      <c r="S104" s="223">
        <v>0.18476040848389599</v>
      </c>
      <c r="T104" s="223">
        <v>0.18476040848389599</v>
      </c>
      <c r="U104" s="223">
        <v>0</v>
      </c>
      <c r="V104" s="223">
        <v>0</v>
      </c>
      <c r="W104" s="223">
        <v>0</v>
      </c>
      <c r="X104" s="224" t="s">
        <v>128</v>
      </c>
      <c r="Y104" s="131"/>
    </row>
    <row r="105" spans="2:25" s="150" customFormat="1" x14ac:dyDescent="0.2">
      <c r="B105" s="223">
        <v>22329</v>
      </c>
      <c r="C105" s="223" t="s">
        <v>344</v>
      </c>
      <c r="D105" s="223" t="s">
        <v>257</v>
      </c>
      <c r="E105" s="223">
        <v>1003</v>
      </c>
      <c r="F105" s="223">
        <v>4.9669999999999996</v>
      </c>
      <c r="G105" s="223">
        <v>6.2869999999999999</v>
      </c>
      <c r="H105" s="223">
        <v>3.1595</v>
      </c>
      <c r="I105" s="223">
        <v>0.70299999999999996</v>
      </c>
      <c r="J105" s="223">
        <v>0.54500000000000004</v>
      </c>
      <c r="K105" s="223">
        <v>8</v>
      </c>
      <c r="L105" s="223">
        <v>50.419379500378497</v>
      </c>
      <c r="M105" s="223">
        <v>47.1922788190764</v>
      </c>
      <c r="N105" s="223">
        <v>2.1132475397426198</v>
      </c>
      <c r="O105" s="223">
        <v>1.0375473126419399</v>
      </c>
      <c r="P105" s="223">
        <v>8</v>
      </c>
      <c r="Q105" s="223">
        <v>38.9402218319455</v>
      </c>
      <c r="R105" s="223">
        <v>38.9402218319455</v>
      </c>
      <c r="S105" s="223">
        <v>0.220741862225587</v>
      </c>
      <c r="T105" s="223">
        <v>0.220741862225587</v>
      </c>
      <c r="U105" s="223">
        <v>1</v>
      </c>
      <c r="V105" s="223">
        <v>1.0891748675246</v>
      </c>
      <c r="W105" s="223">
        <v>1.0891748675246</v>
      </c>
      <c r="X105" s="224" t="s">
        <v>128</v>
      </c>
      <c r="Y105" s="131"/>
    </row>
    <row r="106" spans="2:25" s="150" customFormat="1" x14ac:dyDescent="0.2">
      <c r="B106" s="223">
        <v>22330</v>
      </c>
      <c r="C106" s="223" t="s">
        <v>345</v>
      </c>
      <c r="D106" s="223" t="s">
        <v>257</v>
      </c>
      <c r="E106" s="223">
        <v>74</v>
      </c>
      <c r="F106" s="223">
        <v>0.78500000000000003</v>
      </c>
      <c r="G106" s="223">
        <v>0.185</v>
      </c>
      <c r="H106" s="223">
        <v>0.21279999999999999</v>
      </c>
      <c r="I106" s="223">
        <v>4.0000000000000001E-3</v>
      </c>
      <c r="J106" s="223">
        <v>0</v>
      </c>
      <c r="K106" s="223">
        <v>1</v>
      </c>
      <c r="L106" s="223">
        <v>3</v>
      </c>
      <c r="M106" s="223">
        <v>0</v>
      </c>
      <c r="N106" s="223">
        <v>1</v>
      </c>
      <c r="O106" s="223">
        <v>0</v>
      </c>
      <c r="P106" s="223">
        <v>0</v>
      </c>
      <c r="Q106" s="223">
        <v>0</v>
      </c>
      <c r="R106" s="223">
        <v>0</v>
      </c>
      <c r="S106" s="223">
        <v>0</v>
      </c>
      <c r="T106" s="223">
        <v>0</v>
      </c>
      <c r="U106" s="223">
        <v>0</v>
      </c>
      <c r="V106" s="223">
        <v>0</v>
      </c>
      <c r="W106" s="223">
        <v>0</v>
      </c>
      <c r="X106" s="224" t="s">
        <v>128</v>
      </c>
      <c r="Y106" s="131"/>
    </row>
    <row r="107" spans="2:25" s="150" customFormat="1" x14ac:dyDescent="0.2">
      <c r="B107" s="223">
        <v>22331</v>
      </c>
      <c r="C107" s="223" t="s">
        <v>346</v>
      </c>
      <c r="D107" s="223" t="s">
        <v>1</v>
      </c>
      <c r="E107" s="223">
        <v>1040</v>
      </c>
      <c r="F107" s="223">
        <v>5.55</v>
      </c>
      <c r="G107" s="223">
        <v>7.28</v>
      </c>
      <c r="H107" s="223">
        <v>3.5247000000000002</v>
      </c>
      <c r="I107" s="223">
        <v>5.1959999999999997</v>
      </c>
      <c r="J107" s="223">
        <v>0</v>
      </c>
      <c r="K107" s="223">
        <v>8</v>
      </c>
      <c r="L107" s="223">
        <v>122.655557381818</v>
      </c>
      <c r="M107" s="223">
        <v>119.45313338181801</v>
      </c>
      <c r="N107" s="223">
        <v>3.0060606060606099</v>
      </c>
      <c r="O107" s="223">
        <v>2.00484848484848</v>
      </c>
      <c r="P107" s="223">
        <v>0</v>
      </c>
      <c r="Q107" s="223">
        <v>0</v>
      </c>
      <c r="R107" s="223">
        <v>0</v>
      </c>
      <c r="S107" s="223">
        <v>0</v>
      </c>
      <c r="T107" s="223">
        <v>0</v>
      </c>
      <c r="U107" s="223">
        <v>3</v>
      </c>
      <c r="V107" s="223">
        <v>3</v>
      </c>
      <c r="W107" s="223">
        <v>3</v>
      </c>
      <c r="X107" s="224" t="s">
        <v>128</v>
      </c>
      <c r="Y107" s="131"/>
    </row>
    <row r="108" spans="2:25" s="150" customFormat="1" x14ac:dyDescent="0.2">
      <c r="B108" s="223">
        <v>23341</v>
      </c>
      <c r="C108" s="223" t="s">
        <v>347</v>
      </c>
      <c r="D108" s="223" t="s">
        <v>1</v>
      </c>
      <c r="E108" s="223">
        <v>674</v>
      </c>
      <c r="F108" s="223">
        <v>1.246</v>
      </c>
      <c r="G108" s="223">
        <v>2.762</v>
      </c>
      <c r="H108" s="223">
        <v>1.9796</v>
      </c>
      <c r="I108" s="223">
        <v>1.2E-2</v>
      </c>
      <c r="J108" s="223">
        <v>3.1E-2</v>
      </c>
      <c r="K108" s="223">
        <v>6</v>
      </c>
      <c r="L108" s="223">
        <v>1.1922256587472999</v>
      </c>
      <c r="M108" s="223">
        <v>0.838013650107991</v>
      </c>
      <c r="N108" s="223">
        <v>1.0367170626349899E-2</v>
      </c>
      <c r="O108" s="223">
        <v>8.6393088552915807E-3</v>
      </c>
      <c r="P108" s="223">
        <v>2</v>
      </c>
      <c r="Q108" s="223">
        <v>5.2872570194384396</v>
      </c>
      <c r="R108" s="223">
        <v>5.2872570194384396</v>
      </c>
      <c r="S108" s="223">
        <v>1.5550755939524799E-2</v>
      </c>
      <c r="T108" s="223">
        <v>1.5550755939524799E-2</v>
      </c>
      <c r="U108" s="223">
        <v>1</v>
      </c>
      <c r="V108" s="223">
        <v>1</v>
      </c>
      <c r="W108" s="223">
        <v>1</v>
      </c>
      <c r="X108" s="224" t="s">
        <v>128</v>
      </c>
      <c r="Y108" s="131"/>
    </row>
    <row r="109" spans="2:25" s="150" customFormat="1" x14ac:dyDescent="0.2">
      <c r="B109" s="223">
        <v>23342</v>
      </c>
      <c r="C109" s="223" t="s">
        <v>348</v>
      </c>
      <c r="D109" s="223" t="s">
        <v>1</v>
      </c>
      <c r="E109" s="223">
        <v>2</v>
      </c>
      <c r="F109" s="223">
        <v>0</v>
      </c>
      <c r="G109" s="223">
        <v>0.69499999999999995</v>
      </c>
      <c r="H109" s="223">
        <v>5.1715</v>
      </c>
      <c r="I109" s="223">
        <v>0</v>
      </c>
      <c r="J109" s="223">
        <v>0</v>
      </c>
      <c r="K109" s="223">
        <v>0</v>
      </c>
      <c r="L109" s="223">
        <v>0</v>
      </c>
      <c r="M109" s="223">
        <v>0</v>
      </c>
      <c r="N109" s="223">
        <v>0</v>
      </c>
      <c r="O109" s="223">
        <v>0</v>
      </c>
      <c r="P109" s="223">
        <v>0</v>
      </c>
      <c r="Q109" s="223">
        <v>0</v>
      </c>
      <c r="R109" s="223">
        <v>0</v>
      </c>
      <c r="S109" s="223">
        <v>0</v>
      </c>
      <c r="T109" s="223">
        <v>0</v>
      </c>
      <c r="U109" s="223">
        <v>0</v>
      </c>
      <c r="V109" s="223">
        <v>0</v>
      </c>
      <c r="W109" s="223">
        <v>0</v>
      </c>
      <c r="X109" s="224" t="s">
        <v>128</v>
      </c>
      <c r="Y109" s="131"/>
    </row>
    <row r="110" spans="2:25" s="150" customFormat="1" x14ac:dyDescent="0.2">
      <c r="B110" s="223">
        <v>23343</v>
      </c>
      <c r="C110" s="223" t="s">
        <v>349</v>
      </c>
      <c r="D110" s="223" t="s">
        <v>1</v>
      </c>
      <c r="E110" s="223">
        <v>792</v>
      </c>
      <c r="F110" s="223">
        <v>0</v>
      </c>
      <c r="G110" s="223">
        <v>4.3</v>
      </c>
      <c r="H110" s="223">
        <v>3.0243000000000002</v>
      </c>
      <c r="I110" s="223">
        <v>2.8000000000000001E-2</v>
      </c>
      <c r="J110" s="223">
        <v>0.318</v>
      </c>
      <c r="K110" s="223">
        <v>4</v>
      </c>
      <c r="L110" s="223">
        <v>1.87921800784314</v>
      </c>
      <c r="M110" s="223">
        <v>0.43084988235294103</v>
      </c>
      <c r="N110" s="223">
        <v>4.1830065359477102E-3</v>
      </c>
      <c r="O110" s="223">
        <v>2.0915032679738599E-3</v>
      </c>
      <c r="P110" s="223">
        <v>9</v>
      </c>
      <c r="Q110" s="223">
        <v>29.840538666666699</v>
      </c>
      <c r="R110" s="223">
        <v>29.840538666666699</v>
      </c>
      <c r="S110" s="223">
        <v>8.83660130718954E-2</v>
      </c>
      <c r="T110" s="223">
        <v>8.83660130718954E-2</v>
      </c>
      <c r="U110" s="223">
        <v>0</v>
      </c>
      <c r="V110" s="223">
        <v>0</v>
      </c>
      <c r="W110" s="223">
        <v>0</v>
      </c>
      <c r="X110" s="224" t="s">
        <v>128</v>
      </c>
      <c r="Y110" s="131"/>
    </row>
    <row r="111" spans="2:25" s="150" customFormat="1" x14ac:dyDescent="0.2">
      <c r="B111" s="223">
        <v>23347</v>
      </c>
      <c r="C111" s="223" t="s">
        <v>350</v>
      </c>
      <c r="D111" s="223" t="s">
        <v>257</v>
      </c>
      <c r="E111" s="223">
        <v>856</v>
      </c>
      <c r="F111" s="223">
        <v>4.4660000000000002</v>
      </c>
      <c r="G111" s="223">
        <v>4.2140000000000004</v>
      </c>
      <c r="H111" s="223">
        <v>2.5003000000000002</v>
      </c>
      <c r="I111" s="223">
        <v>0.56999999999999995</v>
      </c>
      <c r="J111" s="223">
        <v>1.1719999999999999</v>
      </c>
      <c r="K111" s="223">
        <v>17</v>
      </c>
      <c r="L111" s="223">
        <v>50.308343299999997</v>
      </c>
      <c r="M111" s="223">
        <v>50.160194907407401</v>
      </c>
      <c r="N111" s="223">
        <v>1.06712962962963</v>
      </c>
      <c r="O111" s="223">
        <v>1.06095679012346</v>
      </c>
      <c r="P111" s="223">
        <v>5</v>
      </c>
      <c r="Q111" s="223">
        <v>26.655861111111101</v>
      </c>
      <c r="R111" s="223">
        <v>26.655861111111101</v>
      </c>
      <c r="S111" s="223">
        <v>0.112808641975309</v>
      </c>
      <c r="T111" s="223">
        <v>0.112808641975309</v>
      </c>
      <c r="U111" s="223">
        <v>0</v>
      </c>
      <c r="V111" s="223">
        <v>0</v>
      </c>
      <c r="W111" s="223">
        <v>0</v>
      </c>
      <c r="X111" s="224" t="s">
        <v>128</v>
      </c>
      <c r="Y111" s="131"/>
    </row>
    <row r="112" spans="2:25" s="150" customFormat="1" x14ac:dyDescent="0.2">
      <c r="B112" s="223">
        <v>23348</v>
      </c>
      <c r="C112" s="223" t="s">
        <v>351</v>
      </c>
      <c r="D112" s="223" t="s">
        <v>1</v>
      </c>
      <c r="E112" s="223">
        <v>661</v>
      </c>
      <c r="F112" s="223">
        <v>2.0310000000000001</v>
      </c>
      <c r="G112" s="223">
        <v>3.7040000000000002</v>
      </c>
      <c r="H112" s="223">
        <v>2.2482000000000002</v>
      </c>
      <c r="I112" s="223">
        <v>0.47499999999999998</v>
      </c>
      <c r="J112" s="223">
        <v>5.3999999999999999E-2</v>
      </c>
      <c r="K112" s="223">
        <v>3</v>
      </c>
      <c r="L112" s="223">
        <v>73.160200278260902</v>
      </c>
      <c r="M112" s="223">
        <v>73.160200278260902</v>
      </c>
      <c r="N112" s="223">
        <v>1.0027826086956499</v>
      </c>
      <c r="O112" s="223">
        <v>1.0027826086956499</v>
      </c>
      <c r="P112" s="223">
        <v>2</v>
      </c>
      <c r="Q112" s="223">
        <v>11.8226086956522</v>
      </c>
      <c r="R112" s="223">
        <v>11.8226086956522</v>
      </c>
      <c r="S112" s="223">
        <v>0.13182608695652201</v>
      </c>
      <c r="T112" s="223">
        <v>0.13182608695652201</v>
      </c>
      <c r="U112" s="223">
        <v>0</v>
      </c>
      <c r="V112" s="223">
        <v>0</v>
      </c>
      <c r="W112" s="223">
        <v>0</v>
      </c>
      <c r="X112" s="224" t="s">
        <v>128</v>
      </c>
      <c r="Y112" s="131"/>
    </row>
    <row r="113" spans="2:25" s="150" customFormat="1" x14ac:dyDescent="0.2">
      <c r="B113" s="223">
        <v>26161</v>
      </c>
      <c r="C113" s="223" t="s">
        <v>352</v>
      </c>
      <c r="D113" s="223" t="s">
        <v>257</v>
      </c>
      <c r="E113" s="223">
        <v>625</v>
      </c>
      <c r="F113" s="223">
        <v>13.302</v>
      </c>
      <c r="G113" s="223">
        <v>6.1130000000000004</v>
      </c>
      <c r="H113" s="223">
        <v>2.0958000000000001</v>
      </c>
      <c r="I113" s="223">
        <v>1.603</v>
      </c>
      <c r="J113" s="223">
        <v>0.314</v>
      </c>
      <c r="K113" s="223">
        <v>9</v>
      </c>
      <c r="L113" s="223">
        <v>30.611546142120702</v>
      </c>
      <c r="M113" s="223">
        <v>30.555749099363201</v>
      </c>
      <c r="N113" s="223">
        <v>0.28535328009703798</v>
      </c>
      <c r="O113" s="223">
        <v>0.28211866976650202</v>
      </c>
      <c r="P113" s="223">
        <v>5</v>
      </c>
      <c r="Q113" s="223">
        <v>29.189920853128498</v>
      </c>
      <c r="R113" s="223">
        <v>29.189920853128498</v>
      </c>
      <c r="S113" s="223">
        <v>0.159809966643081</v>
      </c>
      <c r="T113" s="223">
        <v>0.159809966643081</v>
      </c>
      <c r="U113" s="223">
        <v>1</v>
      </c>
      <c r="V113" s="223">
        <v>0.97119175174365702</v>
      </c>
      <c r="W113" s="223">
        <v>0.97119175174365702</v>
      </c>
      <c r="X113" s="224" t="s">
        <v>128</v>
      </c>
      <c r="Y113" s="131"/>
    </row>
    <row r="114" spans="2:25" s="150" customFormat="1" x14ac:dyDescent="0.2">
      <c r="B114" s="223">
        <v>26162</v>
      </c>
      <c r="C114" s="223" t="s">
        <v>353</v>
      </c>
      <c r="D114" s="223" t="s">
        <v>1</v>
      </c>
      <c r="E114" s="223">
        <v>436</v>
      </c>
      <c r="F114" s="223">
        <v>8.8999999999999996E-2</v>
      </c>
      <c r="G114" s="223">
        <v>1.9139999999999999</v>
      </c>
      <c r="H114" s="223">
        <v>2.9214000000000002</v>
      </c>
      <c r="I114" s="223">
        <v>10.224</v>
      </c>
      <c r="J114" s="223">
        <v>0.79300000000000004</v>
      </c>
      <c r="K114" s="223">
        <v>9</v>
      </c>
      <c r="L114" s="223">
        <v>352.826129353846</v>
      </c>
      <c r="M114" s="223">
        <v>0.230769230769231</v>
      </c>
      <c r="N114" s="223">
        <v>0.31307692307692297</v>
      </c>
      <c r="O114" s="223">
        <v>3.07692307692308E-3</v>
      </c>
      <c r="P114" s="223">
        <v>2</v>
      </c>
      <c r="Q114" s="223">
        <v>30.092307692307699</v>
      </c>
      <c r="R114" s="223">
        <v>30.092307692307699</v>
      </c>
      <c r="S114" s="223">
        <v>0.10153846153846099</v>
      </c>
      <c r="T114" s="223">
        <v>0.10153846153846099</v>
      </c>
      <c r="U114" s="223">
        <v>13</v>
      </c>
      <c r="V114" s="223">
        <v>21</v>
      </c>
      <c r="W114" s="223">
        <v>21</v>
      </c>
      <c r="X114" s="224" t="s">
        <v>128</v>
      </c>
      <c r="Y114" s="131"/>
    </row>
    <row r="115" spans="2:25" s="150" customFormat="1" x14ac:dyDescent="0.2">
      <c r="B115" s="223">
        <v>26163</v>
      </c>
      <c r="C115" s="223" t="s">
        <v>354</v>
      </c>
      <c r="D115" s="223" t="s">
        <v>1</v>
      </c>
      <c r="E115" s="223">
        <v>465</v>
      </c>
      <c r="F115" s="223">
        <v>1.5740000000000001</v>
      </c>
      <c r="G115" s="223">
        <v>1.121</v>
      </c>
      <c r="H115" s="223">
        <v>1.7782</v>
      </c>
      <c r="I115" s="223">
        <v>4.0000000000000001E-3</v>
      </c>
      <c r="J115" s="223">
        <v>0</v>
      </c>
      <c r="K115" s="223">
        <v>4</v>
      </c>
      <c r="L115" s="223">
        <v>0.370202871331828</v>
      </c>
      <c r="M115" s="223">
        <v>0.370202871331828</v>
      </c>
      <c r="N115" s="223">
        <v>7.2234762979684003E-3</v>
      </c>
      <c r="O115" s="223">
        <v>7.2234762979684003E-3</v>
      </c>
      <c r="P115" s="223">
        <v>0</v>
      </c>
      <c r="Q115" s="223">
        <v>0</v>
      </c>
      <c r="R115" s="223">
        <v>0</v>
      </c>
      <c r="S115" s="223">
        <v>0</v>
      </c>
      <c r="T115" s="223">
        <v>0</v>
      </c>
      <c r="U115" s="223">
        <v>20</v>
      </c>
      <c r="V115" s="223">
        <v>24.610609480812599</v>
      </c>
      <c r="W115" s="223">
        <v>24.610609480812599</v>
      </c>
      <c r="X115" s="224" t="s">
        <v>128</v>
      </c>
      <c r="Y115" s="131"/>
    </row>
    <row r="116" spans="2:25" s="150" customFormat="1" x14ac:dyDescent="0.2">
      <c r="B116" s="223">
        <v>26164</v>
      </c>
      <c r="C116" s="223" t="s">
        <v>355</v>
      </c>
      <c r="D116" s="223" t="s">
        <v>257</v>
      </c>
      <c r="E116" s="223">
        <v>1456</v>
      </c>
      <c r="F116" s="223">
        <v>9.4580000000000002</v>
      </c>
      <c r="G116" s="223">
        <v>4.8899999999999997</v>
      </c>
      <c r="H116" s="223">
        <v>3.5373999999999999</v>
      </c>
      <c r="I116" s="223">
        <v>2.484</v>
      </c>
      <c r="J116" s="223">
        <v>0.159</v>
      </c>
      <c r="K116" s="223">
        <v>14</v>
      </c>
      <c r="L116" s="223">
        <v>150.38776623509401</v>
      </c>
      <c r="M116" s="223">
        <v>148.635127488927</v>
      </c>
      <c r="N116" s="223">
        <v>2.0881317433276498</v>
      </c>
      <c r="O116" s="223">
        <v>2.0854060193072099</v>
      </c>
      <c r="P116" s="223">
        <v>5</v>
      </c>
      <c r="Q116" s="223">
        <v>12.0397614991482</v>
      </c>
      <c r="R116" s="223">
        <v>12.0397614991482</v>
      </c>
      <c r="S116" s="223">
        <v>0.17103918228279399</v>
      </c>
      <c r="T116" s="223">
        <v>0.17103918228279399</v>
      </c>
      <c r="U116" s="223">
        <v>10</v>
      </c>
      <c r="V116" s="223">
        <v>18</v>
      </c>
      <c r="W116" s="223">
        <v>18</v>
      </c>
      <c r="X116" s="224" t="s">
        <v>128</v>
      </c>
      <c r="Y116" s="131"/>
    </row>
    <row r="117" spans="2:25" s="150" customFormat="1" x14ac:dyDescent="0.2">
      <c r="B117" s="223">
        <v>26165</v>
      </c>
      <c r="C117" s="223" t="s">
        <v>356</v>
      </c>
      <c r="D117" s="223" t="s">
        <v>1</v>
      </c>
      <c r="E117" s="223">
        <v>373</v>
      </c>
      <c r="F117" s="223">
        <v>4.3209999999999997</v>
      </c>
      <c r="G117" s="223">
        <v>4.6319999999999997</v>
      </c>
      <c r="H117" s="223">
        <v>2.7690000000000001</v>
      </c>
      <c r="I117" s="223">
        <v>0.11700000000000001</v>
      </c>
      <c r="J117" s="223">
        <v>0.38100000000000001</v>
      </c>
      <c r="K117" s="223">
        <v>6</v>
      </c>
      <c r="L117" s="223">
        <v>5.0191931215577199</v>
      </c>
      <c r="M117" s="223">
        <v>4.8211404951321297</v>
      </c>
      <c r="N117" s="223">
        <v>2.7816411682892901E-2</v>
      </c>
      <c r="O117" s="223">
        <v>2.4478442280945801E-2</v>
      </c>
      <c r="P117" s="223">
        <v>7</v>
      </c>
      <c r="Q117" s="223">
        <v>23.136302294854001</v>
      </c>
      <c r="R117" s="223">
        <v>23.136302294854001</v>
      </c>
      <c r="S117" s="223">
        <v>0.48817802503476998</v>
      </c>
      <c r="T117" s="223">
        <v>0.48817802503476998</v>
      </c>
      <c r="U117" s="223">
        <v>11</v>
      </c>
      <c r="V117" s="223">
        <v>20.667593880389401</v>
      </c>
      <c r="W117" s="223">
        <v>20.667593880389401</v>
      </c>
      <c r="X117" s="224" t="s">
        <v>128</v>
      </c>
      <c r="Y117" s="131"/>
    </row>
    <row r="118" spans="2:25" s="150" customFormat="1" x14ac:dyDescent="0.2">
      <c r="B118" s="223">
        <v>26166</v>
      </c>
      <c r="C118" s="223" t="s">
        <v>357</v>
      </c>
      <c r="D118" s="223" t="s">
        <v>1</v>
      </c>
      <c r="E118" s="223">
        <v>818</v>
      </c>
      <c r="F118" s="223">
        <v>2.6680000000000001</v>
      </c>
      <c r="G118" s="223">
        <v>0.91500000000000004</v>
      </c>
      <c r="H118" s="223">
        <v>3.8740000000000001</v>
      </c>
      <c r="I118" s="223">
        <v>0.73299999999999998</v>
      </c>
      <c r="J118" s="223">
        <v>0.17100000000000001</v>
      </c>
      <c r="K118" s="223">
        <v>3</v>
      </c>
      <c r="L118" s="223">
        <v>24.210950344827602</v>
      </c>
      <c r="M118" s="223">
        <v>24.210950344827602</v>
      </c>
      <c r="N118" s="223">
        <v>0.34156079854809401</v>
      </c>
      <c r="O118" s="223">
        <v>0.34156079854809401</v>
      </c>
      <c r="P118" s="223">
        <v>3</v>
      </c>
      <c r="Q118" s="223">
        <v>9.6358173502722302</v>
      </c>
      <c r="R118" s="223">
        <v>9.6358173502722302</v>
      </c>
      <c r="S118" s="223">
        <v>4.5493042952208101E-2</v>
      </c>
      <c r="T118" s="223">
        <v>4.5493042952208101E-2</v>
      </c>
      <c r="U118" s="223">
        <v>10</v>
      </c>
      <c r="V118" s="223">
        <v>5.4773139745916497</v>
      </c>
      <c r="W118" s="223">
        <v>5.4773139745916497</v>
      </c>
      <c r="X118" s="224" t="s">
        <v>128</v>
      </c>
      <c r="Y118" s="131"/>
    </row>
    <row r="119" spans="2:25" s="150" customFormat="1" x14ac:dyDescent="0.2">
      <c r="B119" s="223">
        <v>26167</v>
      </c>
      <c r="C119" s="223" t="s">
        <v>358</v>
      </c>
      <c r="D119" s="223" t="s">
        <v>257</v>
      </c>
      <c r="E119" s="223">
        <v>815</v>
      </c>
      <c r="F119" s="223">
        <v>9.109</v>
      </c>
      <c r="G119" s="223">
        <v>4.3879999999999999</v>
      </c>
      <c r="H119" s="223">
        <v>3.4676</v>
      </c>
      <c r="I119" s="223">
        <v>4.593</v>
      </c>
      <c r="J119" s="223">
        <v>1.202</v>
      </c>
      <c r="K119" s="223">
        <v>20</v>
      </c>
      <c r="L119" s="223">
        <v>126.468792024782</v>
      </c>
      <c r="M119" s="223">
        <v>124.189989673993</v>
      </c>
      <c r="N119" s="223">
        <v>1.06431627083641</v>
      </c>
      <c r="O119" s="223">
        <v>1.0536952352854401</v>
      </c>
      <c r="P119" s="223">
        <v>7</v>
      </c>
      <c r="Q119" s="223">
        <v>19.465990028027701</v>
      </c>
      <c r="R119" s="223">
        <v>19.465990028027701</v>
      </c>
      <c r="S119" s="223">
        <v>5.4875350346658802E-2</v>
      </c>
      <c r="T119" s="223">
        <v>5.4875350346658802E-2</v>
      </c>
      <c r="U119" s="223">
        <v>11</v>
      </c>
      <c r="V119" s="223">
        <v>20.964744062546099</v>
      </c>
      <c r="W119" s="223">
        <v>20.964744062546099</v>
      </c>
      <c r="X119" s="224" t="s">
        <v>128</v>
      </c>
      <c r="Y119" s="131"/>
    </row>
    <row r="120" spans="2:25" s="150" customFormat="1" x14ac:dyDescent="0.2">
      <c r="B120" s="223">
        <v>26169</v>
      </c>
      <c r="C120" s="223" t="s">
        <v>359</v>
      </c>
      <c r="D120" s="223" t="s">
        <v>1</v>
      </c>
      <c r="E120" s="223">
        <v>849</v>
      </c>
      <c r="F120" s="223">
        <v>1.9710000000000001</v>
      </c>
      <c r="G120" s="223">
        <v>4.6559999999999997</v>
      </c>
      <c r="H120" s="223">
        <v>3.3088000000000002</v>
      </c>
      <c r="I120" s="223">
        <v>2.6539999999999999</v>
      </c>
      <c r="J120" s="223">
        <v>0.56699999999999995</v>
      </c>
      <c r="K120" s="223">
        <v>7</v>
      </c>
      <c r="L120" s="223">
        <v>74.388923681415903</v>
      </c>
      <c r="M120" s="223">
        <v>74.316947256637206</v>
      </c>
      <c r="N120" s="223">
        <v>0.88908554572271403</v>
      </c>
      <c r="O120" s="223">
        <v>0.885545722713864</v>
      </c>
      <c r="P120" s="223">
        <v>5</v>
      </c>
      <c r="Q120" s="223">
        <v>23.433623539823</v>
      </c>
      <c r="R120" s="223">
        <v>23.433623539823</v>
      </c>
      <c r="S120" s="223">
        <v>0.133333333333333</v>
      </c>
      <c r="T120" s="223">
        <v>0.133333333333333</v>
      </c>
      <c r="U120" s="223">
        <v>0</v>
      </c>
      <c r="V120" s="223">
        <v>0</v>
      </c>
      <c r="W120" s="223">
        <v>0</v>
      </c>
      <c r="X120" s="224" t="s">
        <v>128</v>
      </c>
      <c r="Y120" s="131"/>
    </row>
    <row r="121" spans="2:25" s="150" customFormat="1" x14ac:dyDescent="0.2">
      <c r="B121" s="223">
        <v>27171</v>
      </c>
      <c r="C121" s="223" t="s">
        <v>360</v>
      </c>
      <c r="D121" s="223" t="s">
        <v>1</v>
      </c>
      <c r="E121" s="223">
        <v>1207</v>
      </c>
      <c r="F121" s="223">
        <v>2.851</v>
      </c>
      <c r="G121" s="223">
        <v>2.6589999999999998</v>
      </c>
      <c r="H121" s="223">
        <v>4.0391000000000004</v>
      </c>
      <c r="I121" s="223">
        <v>0.21299999999999999</v>
      </c>
      <c r="J121" s="223">
        <v>0.46500000000000002</v>
      </c>
      <c r="K121" s="223">
        <v>8</v>
      </c>
      <c r="L121" s="223">
        <v>5.0622981659388602</v>
      </c>
      <c r="M121" s="223">
        <v>4.9167379912663796</v>
      </c>
      <c r="N121" s="223">
        <v>8.1222707423580801E-2</v>
      </c>
      <c r="O121" s="223">
        <v>8.00582241630277E-2</v>
      </c>
      <c r="P121" s="223">
        <v>7</v>
      </c>
      <c r="Q121" s="223">
        <v>31.644847161572098</v>
      </c>
      <c r="R121" s="223">
        <v>31.644847161572098</v>
      </c>
      <c r="S121" s="223">
        <v>0.15138282387190699</v>
      </c>
      <c r="T121" s="223">
        <v>0.15138282387190699</v>
      </c>
      <c r="U121" s="223">
        <v>0</v>
      </c>
      <c r="V121" s="223">
        <v>0</v>
      </c>
      <c r="W121" s="223">
        <v>0</v>
      </c>
      <c r="X121" s="224" t="s">
        <v>128</v>
      </c>
      <c r="Y121" s="131"/>
    </row>
    <row r="122" spans="2:25" s="150" customFormat="1" x14ac:dyDescent="0.2">
      <c r="B122" s="223">
        <v>27173</v>
      </c>
      <c r="C122" s="223" t="s">
        <v>361</v>
      </c>
      <c r="D122" s="223" t="s">
        <v>257</v>
      </c>
      <c r="E122" s="223">
        <v>208</v>
      </c>
      <c r="F122" s="223">
        <v>8.5860000000000003</v>
      </c>
      <c r="G122" s="223">
        <v>2.1680000000000001</v>
      </c>
      <c r="H122" s="223">
        <v>0.54620000000000002</v>
      </c>
      <c r="I122" s="223">
        <v>6.0000000000000001E-3</v>
      </c>
      <c r="J122" s="223">
        <v>0.57799999999999996</v>
      </c>
      <c r="K122" s="223">
        <v>2</v>
      </c>
      <c r="L122" s="223">
        <v>0.63179082494969796</v>
      </c>
      <c r="M122" s="223">
        <v>0.59154929577464799</v>
      </c>
      <c r="N122" s="223">
        <v>8.0482897384305807E-3</v>
      </c>
      <c r="O122" s="223">
        <v>4.0241448692152904E-3</v>
      </c>
      <c r="P122" s="223">
        <v>7</v>
      </c>
      <c r="Q122" s="223">
        <v>130.91042323943699</v>
      </c>
      <c r="R122" s="223">
        <v>130.91042323943699</v>
      </c>
      <c r="S122" s="223">
        <v>0.52615694164989901</v>
      </c>
      <c r="T122" s="223">
        <v>0.52615694164989901</v>
      </c>
      <c r="U122" s="223">
        <v>0</v>
      </c>
      <c r="V122" s="223">
        <v>0</v>
      </c>
      <c r="W122" s="223">
        <v>0</v>
      </c>
      <c r="X122" s="224" t="s">
        <v>128</v>
      </c>
      <c r="Y122" s="131"/>
    </row>
    <row r="123" spans="2:25" s="150" customFormat="1" x14ac:dyDescent="0.2">
      <c r="B123" s="223">
        <v>27175</v>
      </c>
      <c r="C123" s="223" t="s">
        <v>362</v>
      </c>
      <c r="D123" s="223" t="s">
        <v>1</v>
      </c>
      <c r="E123" s="223">
        <v>1109</v>
      </c>
      <c r="F123" s="223">
        <v>2.6760000000000002</v>
      </c>
      <c r="G123" s="223">
        <v>2.7280000000000002</v>
      </c>
      <c r="H123" s="223">
        <v>3.8613</v>
      </c>
      <c r="I123" s="223">
        <v>0.71799999999999997</v>
      </c>
      <c r="J123" s="223">
        <v>0.51</v>
      </c>
      <c r="K123" s="223">
        <v>4</v>
      </c>
      <c r="L123" s="223">
        <v>11.0554265263158</v>
      </c>
      <c r="M123" s="223">
        <v>0.236724771929824</v>
      </c>
      <c r="N123" s="223">
        <v>6.1286549707602299E-2</v>
      </c>
      <c r="O123" s="223">
        <v>2.8070175438596502E-3</v>
      </c>
      <c r="P123" s="223">
        <v>7</v>
      </c>
      <c r="Q123" s="223">
        <v>27.4760339368421</v>
      </c>
      <c r="R123" s="223">
        <v>27.4760339368421</v>
      </c>
      <c r="S123" s="223">
        <v>0.166549707602339</v>
      </c>
      <c r="T123" s="223">
        <v>0.166549707602339</v>
      </c>
      <c r="U123" s="223">
        <v>0</v>
      </c>
      <c r="V123" s="223">
        <v>0</v>
      </c>
      <c r="W123" s="223">
        <v>0</v>
      </c>
      <c r="X123" s="224" t="s">
        <v>128</v>
      </c>
      <c r="Y123" s="131"/>
    </row>
    <row r="124" spans="2:25" s="150" customFormat="1" x14ac:dyDescent="0.2">
      <c r="B124" s="223">
        <v>27176</v>
      </c>
      <c r="C124" s="223" t="s">
        <v>363</v>
      </c>
      <c r="D124" s="223" t="s">
        <v>1</v>
      </c>
      <c r="E124" s="223">
        <v>268</v>
      </c>
      <c r="F124" s="223">
        <v>0.32600000000000001</v>
      </c>
      <c r="G124" s="223">
        <v>5.59</v>
      </c>
      <c r="H124" s="223">
        <v>3.4295</v>
      </c>
      <c r="I124" s="223">
        <v>2.1000000000000001E-2</v>
      </c>
      <c r="J124" s="223">
        <v>0.215</v>
      </c>
      <c r="K124" s="223">
        <v>2</v>
      </c>
      <c r="L124" s="223">
        <v>0.813407839106145</v>
      </c>
      <c r="M124" s="223">
        <v>0.80446927374301702</v>
      </c>
      <c r="N124" s="223">
        <v>2.3240223463687201E-2</v>
      </c>
      <c r="O124" s="223">
        <v>2.23463687150838E-2</v>
      </c>
      <c r="P124" s="223">
        <v>2</v>
      </c>
      <c r="Q124" s="223">
        <v>83.128491117318404</v>
      </c>
      <c r="R124" s="223">
        <v>83.128491117318404</v>
      </c>
      <c r="S124" s="223">
        <v>0.44134078212290501</v>
      </c>
      <c r="T124" s="223">
        <v>0.44134078212290501</v>
      </c>
      <c r="U124" s="223">
        <v>0</v>
      </c>
      <c r="V124" s="223">
        <v>0</v>
      </c>
      <c r="W124" s="223">
        <v>0</v>
      </c>
      <c r="X124" s="224" t="s">
        <v>128</v>
      </c>
      <c r="Y124" s="131"/>
    </row>
    <row r="125" spans="2:25" s="150" customFormat="1" x14ac:dyDescent="0.2">
      <c r="B125" s="223">
        <v>27178</v>
      </c>
      <c r="C125" s="223" t="s">
        <v>364</v>
      </c>
      <c r="D125" s="223" t="s">
        <v>1</v>
      </c>
      <c r="E125" s="223">
        <v>672</v>
      </c>
      <c r="F125" s="223">
        <v>3.66</v>
      </c>
      <c r="G125" s="223">
        <v>2.5310000000000001</v>
      </c>
      <c r="H125" s="223">
        <v>2.2673000000000001</v>
      </c>
      <c r="I125" s="223">
        <v>2.7E-2</v>
      </c>
      <c r="J125" s="223">
        <v>0.23300000000000001</v>
      </c>
      <c r="K125" s="223">
        <v>11</v>
      </c>
      <c r="L125" s="223">
        <v>0.86581715874855203</v>
      </c>
      <c r="M125" s="223">
        <v>0.74438010660486698</v>
      </c>
      <c r="N125" s="223">
        <v>1.01969872537659E-2</v>
      </c>
      <c r="O125" s="223">
        <v>8.3429895712630302E-3</v>
      </c>
      <c r="P125" s="223">
        <v>1</v>
      </c>
      <c r="Q125" s="223">
        <v>7.1176129779837796</v>
      </c>
      <c r="R125" s="223">
        <v>7.1176129779837796</v>
      </c>
      <c r="S125" s="223">
        <v>3.6500579374275803E-2</v>
      </c>
      <c r="T125" s="223">
        <v>3.6500579374275803E-2</v>
      </c>
      <c r="U125" s="223">
        <v>0</v>
      </c>
      <c r="V125" s="223">
        <v>0</v>
      </c>
      <c r="W125" s="223">
        <v>0</v>
      </c>
      <c r="X125" s="224" t="s">
        <v>128</v>
      </c>
      <c r="Y125" s="131"/>
    </row>
    <row r="126" spans="2:25" s="150" customFormat="1" x14ac:dyDescent="0.2">
      <c r="B126" s="223">
        <v>28227</v>
      </c>
      <c r="C126" s="223" t="s">
        <v>365</v>
      </c>
      <c r="D126" s="223" t="s">
        <v>257</v>
      </c>
      <c r="E126" s="223">
        <v>1014</v>
      </c>
      <c r="F126" s="223">
        <v>1.4139999999999999</v>
      </c>
      <c r="G126" s="223">
        <v>9.8219999999999992</v>
      </c>
      <c r="H126" s="223">
        <v>1.6766000000000001</v>
      </c>
      <c r="I126" s="223">
        <v>1.4999999999999999E-2</v>
      </c>
      <c r="J126" s="223">
        <v>6.2E-2</v>
      </c>
      <c r="K126" s="223">
        <v>10</v>
      </c>
      <c r="L126" s="223">
        <v>0.97263846093088802</v>
      </c>
      <c r="M126" s="223">
        <v>0.93878792665726396</v>
      </c>
      <c r="N126" s="223">
        <v>1.12834978843441E-2</v>
      </c>
      <c r="O126" s="223">
        <v>6.7700987306064898E-3</v>
      </c>
      <c r="P126" s="223">
        <v>7</v>
      </c>
      <c r="Q126" s="223">
        <v>15.8674170380818</v>
      </c>
      <c r="R126" s="223">
        <v>15.8674170380818</v>
      </c>
      <c r="S126" s="223">
        <v>0.25331452750352601</v>
      </c>
      <c r="T126" s="223">
        <v>0.25331452750352601</v>
      </c>
      <c r="U126" s="223">
        <v>0</v>
      </c>
      <c r="V126" s="223">
        <v>0</v>
      </c>
      <c r="W126" s="223">
        <v>0</v>
      </c>
      <c r="X126" s="224" t="s">
        <v>128</v>
      </c>
      <c r="Y126" s="131"/>
    </row>
    <row r="127" spans="2:25" s="150" customFormat="1" x14ac:dyDescent="0.2">
      <c r="B127" s="223">
        <v>28228</v>
      </c>
      <c r="C127" s="223" t="s">
        <v>366</v>
      </c>
      <c r="D127" s="223" t="s">
        <v>257</v>
      </c>
      <c r="E127" s="223">
        <v>1288</v>
      </c>
      <c r="F127" s="223">
        <v>80.341999999999999</v>
      </c>
      <c r="G127" s="223">
        <v>3.7839999999999998</v>
      </c>
      <c r="H127" s="223">
        <v>3.1913</v>
      </c>
      <c r="I127" s="223">
        <v>31.742000000000001</v>
      </c>
      <c r="J127" s="223">
        <v>1.4770000000000001</v>
      </c>
      <c r="K127" s="223">
        <v>44</v>
      </c>
      <c r="L127" s="223">
        <v>1030.6177527299401</v>
      </c>
      <c r="M127" s="223">
        <v>252.141212202459</v>
      </c>
      <c r="N127" s="223">
        <v>4.9314491473605502</v>
      </c>
      <c r="O127" s="223">
        <v>2.1063930973571598</v>
      </c>
      <c r="P127" s="223">
        <v>28</v>
      </c>
      <c r="Q127" s="223">
        <v>54.843400910387899</v>
      </c>
      <c r="R127" s="223">
        <v>54.843400910387899</v>
      </c>
      <c r="S127" s="223">
        <v>0.24356274203410599</v>
      </c>
      <c r="T127" s="223">
        <v>0.24356274203410599</v>
      </c>
      <c r="U127" s="223">
        <v>7</v>
      </c>
      <c r="V127" s="223">
        <v>5.3021944425572398</v>
      </c>
      <c r="W127" s="223">
        <v>5.3021944425572398</v>
      </c>
      <c r="X127" s="224" t="s">
        <v>128</v>
      </c>
      <c r="Y127" s="131"/>
    </row>
    <row r="128" spans="2:25" s="150" customFormat="1" x14ac:dyDescent="0.2">
      <c r="B128" s="223">
        <v>28229</v>
      </c>
      <c r="C128" s="223" t="s">
        <v>367</v>
      </c>
      <c r="D128" s="223" t="s">
        <v>257</v>
      </c>
      <c r="E128" s="223">
        <v>9</v>
      </c>
      <c r="F128" s="223">
        <v>0.97399999999999998</v>
      </c>
      <c r="G128" s="223">
        <v>2.4660000000000002</v>
      </c>
      <c r="H128" s="223">
        <v>9.9099999999999994E-2</v>
      </c>
      <c r="I128" s="223">
        <v>2E-3</v>
      </c>
      <c r="J128" s="223">
        <v>0</v>
      </c>
      <c r="K128" s="223">
        <v>1</v>
      </c>
      <c r="L128" s="223">
        <v>0.81596487804878104</v>
      </c>
      <c r="M128" s="223">
        <v>0.81596487804878104</v>
      </c>
      <c r="N128" s="223">
        <v>1.7738359201773801E-2</v>
      </c>
      <c r="O128" s="223">
        <v>1.7738359201773801E-2</v>
      </c>
      <c r="P128" s="223">
        <v>0</v>
      </c>
      <c r="Q128" s="223">
        <v>0</v>
      </c>
      <c r="R128" s="223">
        <v>0</v>
      </c>
      <c r="S128" s="223">
        <v>0</v>
      </c>
      <c r="T128" s="223">
        <v>0</v>
      </c>
      <c r="U128" s="223">
        <v>0</v>
      </c>
      <c r="V128" s="223">
        <v>0</v>
      </c>
      <c r="W128" s="223">
        <v>0</v>
      </c>
      <c r="X128" s="224" t="s">
        <v>128</v>
      </c>
      <c r="Y128" s="131"/>
    </row>
    <row r="129" spans="2:25" s="150" customFormat="1" x14ac:dyDescent="0.2">
      <c r="B129" s="223">
        <v>28230</v>
      </c>
      <c r="C129" s="223" t="s">
        <v>368</v>
      </c>
      <c r="D129" s="223" t="s">
        <v>257</v>
      </c>
      <c r="E129" s="223">
        <v>1069</v>
      </c>
      <c r="F129" s="223">
        <v>79.575999999999993</v>
      </c>
      <c r="G129" s="223">
        <v>4.5289999999999999</v>
      </c>
      <c r="H129" s="223">
        <v>0.2286</v>
      </c>
      <c r="I129" s="223">
        <v>2E-3</v>
      </c>
      <c r="J129" s="223">
        <v>5.0000000000000001E-3</v>
      </c>
      <c r="K129" s="223">
        <v>4</v>
      </c>
      <c r="L129" s="223">
        <v>233.85388876190501</v>
      </c>
      <c r="M129" s="223">
        <v>81.79992</v>
      </c>
      <c r="N129" s="223">
        <v>0.62539682539682495</v>
      </c>
      <c r="O129" s="223">
        <v>0.4</v>
      </c>
      <c r="P129" s="223">
        <v>2</v>
      </c>
      <c r="Q129" s="223">
        <v>21.523849523809499</v>
      </c>
      <c r="R129" s="223">
        <v>21.523849523809499</v>
      </c>
      <c r="S129" s="223">
        <v>0.22539682539682501</v>
      </c>
      <c r="T129" s="223">
        <v>0.22539682539682501</v>
      </c>
      <c r="U129" s="223">
        <v>0</v>
      </c>
      <c r="V129" s="223">
        <v>0</v>
      </c>
      <c r="W129" s="223">
        <v>0</v>
      </c>
      <c r="X129" s="224" t="s">
        <v>128</v>
      </c>
      <c r="Y129" s="131"/>
    </row>
    <row r="130" spans="2:25" s="150" customFormat="1" x14ac:dyDescent="0.2">
      <c r="B130" s="223">
        <v>29481</v>
      </c>
      <c r="C130" s="223" t="s">
        <v>369</v>
      </c>
      <c r="D130" s="223" t="s">
        <v>257</v>
      </c>
      <c r="E130" s="223">
        <v>371</v>
      </c>
      <c r="F130" s="223">
        <v>14.791</v>
      </c>
      <c r="G130" s="223">
        <v>6.4489999999999998</v>
      </c>
      <c r="H130" s="223">
        <v>1.1025</v>
      </c>
      <c r="I130" s="223">
        <v>1.0209999999999999</v>
      </c>
      <c r="J130" s="223">
        <v>0.312</v>
      </c>
      <c r="K130" s="223">
        <v>14</v>
      </c>
      <c r="L130" s="223">
        <v>116.808399302013</v>
      </c>
      <c r="M130" s="223">
        <v>79.526509369127496</v>
      </c>
      <c r="N130" s="223">
        <v>1.4781208053691299</v>
      </c>
      <c r="O130" s="223">
        <v>0.44456375838926199</v>
      </c>
      <c r="P130" s="223">
        <v>5</v>
      </c>
      <c r="Q130" s="223">
        <v>41.496634630872499</v>
      </c>
      <c r="R130" s="223">
        <v>41.496634630872499</v>
      </c>
      <c r="S130" s="223">
        <v>0.115436241610738</v>
      </c>
      <c r="T130" s="223">
        <v>0.115436241610738</v>
      </c>
      <c r="U130" s="223">
        <v>1</v>
      </c>
      <c r="V130" s="223">
        <v>0.31651006711409402</v>
      </c>
      <c r="W130" s="223">
        <v>0.31651006711409402</v>
      </c>
      <c r="X130" s="224" t="s">
        <v>128</v>
      </c>
      <c r="Y130" s="131"/>
    </row>
    <row r="131" spans="2:25" s="150" customFormat="1" x14ac:dyDescent="0.2">
      <c r="B131" s="223">
        <v>29482</v>
      </c>
      <c r="C131" s="223" t="s">
        <v>370</v>
      </c>
      <c r="D131" s="223" t="s">
        <v>257</v>
      </c>
      <c r="E131" s="223">
        <v>98</v>
      </c>
      <c r="F131" s="223">
        <v>6.2910000000000004</v>
      </c>
      <c r="G131" s="223">
        <v>0.69899999999999995</v>
      </c>
      <c r="H131" s="223">
        <v>0.83130000000000004</v>
      </c>
      <c r="I131" s="223">
        <v>2.464</v>
      </c>
      <c r="J131" s="223">
        <v>0.69899999999999995</v>
      </c>
      <c r="K131" s="223">
        <v>11</v>
      </c>
      <c r="L131" s="223">
        <v>412.13277619887702</v>
      </c>
      <c r="M131" s="223">
        <v>399.82245805934201</v>
      </c>
      <c r="N131" s="223">
        <v>3.0382250735097598</v>
      </c>
      <c r="O131" s="223">
        <v>2.02272119754076</v>
      </c>
      <c r="P131" s="223">
        <v>4</v>
      </c>
      <c r="Q131" s="223">
        <v>116.74019486768201</v>
      </c>
      <c r="R131" s="223">
        <v>116.74019486768201</v>
      </c>
      <c r="S131" s="223">
        <v>0.50922213311948705</v>
      </c>
      <c r="T131" s="223">
        <v>0.50922213311948705</v>
      </c>
      <c r="U131" s="223">
        <v>0</v>
      </c>
      <c r="V131" s="223">
        <v>0</v>
      </c>
      <c r="W131" s="223">
        <v>0</v>
      </c>
      <c r="X131" s="224" t="s">
        <v>128</v>
      </c>
      <c r="Y131" s="131"/>
    </row>
    <row r="132" spans="2:25" s="150" customFormat="1" x14ac:dyDescent="0.2">
      <c r="B132" s="223">
        <v>29483</v>
      </c>
      <c r="C132" s="223" t="s">
        <v>371</v>
      </c>
      <c r="D132" s="223" t="s">
        <v>257</v>
      </c>
      <c r="E132" s="223">
        <v>863</v>
      </c>
      <c r="F132" s="223">
        <v>42.368000000000002</v>
      </c>
      <c r="G132" s="223">
        <v>2.0409999999999999</v>
      </c>
      <c r="H132" s="223">
        <v>3.4123000000000001</v>
      </c>
      <c r="I132" s="223">
        <v>1.1599999999999999</v>
      </c>
      <c r="J132" s="223">
        <v>0.36899999999999999</v>
      </c>
      <c r="K132" s="223">
        <v>15</v>
      </c>
      <c r="L132" s="223">
        <v>60.258667100685301</v>
      </c>
      <c r="M132" s="223">
        <v>57.070870579862898</v>
      </c>
      <c r="N132" s="223">
        <v>1.2738534528202401</v>
      </c>
      <c r="O132" s="223">
        <v>0.21125461254612499</v>
      </c>
      <c r="P132" s="223">
        <v>10</v>
      </c>
      <c r="Q132" s="223">
        <v>55.005947285187098</v>
      </c>
      <c r="R132" s="223">
        <v>55.005947285187098</v>
      </c>
      <c r="S132" s="223">
        <v>0.224565102793885</v>
      </c>
      <c r="T132" s="223">
        <v>0.224565102793885</v>
      </c>
      <c r="U132" s="223">
        <v>0</v>
      </c>
      <c r="V132" s="223">
        <v>0</v>
      </c>
      <c r="W132" s="223">
        <v>0</v>
      </c>
      <c r="X132" s="224" t="s">
        <v>128</v>
      </c>
      <c r="Y132" s="131"/>
    </row>
    <row r="133" spans="2:25" s="150" customFormat="1" x14ac:dyDescent="0.2">
      <c r="B133" s="223">
        <v>29485</v>
      </c>
      <c r="C133" s="223" t="s">
        <v>372</v>
      </c>
      <c r="D133" s="223" t="s">
        <v>257</v>
      </c>
      <c r="E133" s="223">
        <v>1</v>
      </c>
      <c r="F133" s="223">
        <v>3.472</v>
      </c>
      <c r="G133" s="223">
        <v>8.0909999999999993</v>
      </c>
      <c r="H133" s="223">
        <v>1.6962999999999999</v>
      </c>
      <c r="I133" s="223">
        <v>0.58499999999999996</v>
      </c>
      <c r="J133" s="223">
        <v>0</v>
      </c>
      <c r="K133" s="223">
        <v>1</v>
      </c>
      <c r="L133" s="223">
        <v>3</v>
      </c>
      <c r="M133" s="223">
        <v>0</v>
      </c>
      <c r="N133" s="223">
        <v>1</v>
      </c>
      <c r="O133" s="223">
        <v>0</v>
      </c>
      <c r="P133" s="223">
        <v>0</v>
      </c>
      <c r="Q133" s="223">
        <v>0</v>
      </c>
      <c r="R133" s="223">
        <v>0</v>
      </c>
      <c r="S133" s="223">
        <v>0</v>
      </c>
      <c r="T133" s="223">
        <v>0</v>
      </c>
      <c r="U133" s="223">
        <v>0</v>
      </c>
      <c r="V133" s="223">
        <v>0</v>
      </c>
      <c r="W133" s="223">
        <v>0</v>
      </c>
      <c r="X133" s="224" t="s">
        <v>128</v>
      </c>
      <c r="Y133" s="131"/>
    </row>
    <row r="134" spans="2:25" s="150" customFormat="1" x14ac:dyDescent="0.2">
      <c r="B134" s="223">
        <v>29486</v>
      </c>
      <c r="C134" s="223" t="s">
        <v>373</v>
      </c>
      <c r="D134" s="223" t="s">
        <v>257</v>
      </c>
      <c r="E134" s="223">
        <v>7</v>
      </c>
      <c r="F134" s="223">
        <v>0.86</v>
      </c>
      <c r="G134" s="223">
        <v>2.7229999999999999</v>
      </c>
      <c r="H134" s="223">
        <v>0.73160000000000003</v>
      </c>
      <c r="I134" s="223">
        <v>0.47099999999999997</v>
      </c>
      <c r="J134" s="223">
        <v>7.4999999999999997E-2</v>
      </c>
      <c r="K134" s="223">
        <v>1</v>
      </c>
      <c r="L134" s="223">
        <v>3</v>
      </c>
      <c r="M134" s="223">
        <v>0</v>
      </c>
      <c r="N134" s="223">
        <v>1</v>
      </c>
      <c r="O134" s="223">
        <v>0</v>
      </c>
      <c r="P134" s="223">
        <v>1</v>
      </c>
      <c r="Q134" s="223">
        <v>0.97523219814241502</v>
      </c>
      <c r="R134" s="223">
        <v>0.97523219814241502</v>
      </c>
      <c r="S134" s="223">
        <v>3.2507739938080503E-2</v>
      </c>
      <c r="T134" s="223">
        <v>3.2507739938080503E-2</v>
      </c>
      <c r="U134" s="223">
        <v>0</v>
      </c>
      <c r="V134" s="223">
        <v>0</v>
      </c>
      <c r="W134" s="223">
        <v>0</v>
      </c>
      <c r="X134" s="224" t="s">
        <v>128</v>
      </c>
      <c r="Y134" s="131"/>
    </row>
    <row r="135" spans="2:25" s="150" customFormat="1" x14ac:dyDescent="0.2">
      <c r="B135" s="223">
        <v>29488</v>
      </c>
      <c r="C135" s="223" t="s">
        <v>374</v>
      </c>
      <c r="D135" s="223" t="s">
        <v>257</v>
      </c>
      <c r="E135" s="223">
        <v>455</v>
      </c>
      <c r="F135" s="223">
        <v>39.374000000000002</v>
      </c>
      <c r="G135" s="223">
        <v>2.7440000000000002</v>
      </c>
      <c r="H135" s="223">
        <v>3.8531</v>
      </c>
      <c r="I135" s="223">
        <v>0.378</v>
      </c>
      <c r="J135" s="223">
        <v>0.187</v>
      </c>
      <c r="K135" s="223">
        <v>13</v>
      </c>
      <c r="L135" s="223">
        <v>10.7806804617328</v>
      </c>
      <c r="M135" s="223">
        <v>10.770576888102999</v>
      </c>
      <c r="N135" s="223">
        <v>0.17437063231455799</v>
      </c>
      <c r="O135" s="223">
        <v>0.1730234907805</v>
      </c>
      <c r="P135" s="223">
        <v>7</v>
      </c>
      <c r="Q135" s="223">
        <v>2.7650078807779699</v>
      </c>
      <c r="R135" s="223">
        <v>2.7650078807779699</v>
      </c>
      <c r="S135" s="223">
        <v>6.0705565378462598E-2</v>
      </c>
      <c r="T135" s="223">
        <v>6.0705565378462598E-2</v>
      </c>
      <c r="U135" s="223">
        <v>2</v>
      </c>
      <c r="V135" s="223">
        <v>1.0800707249305399</v>
      </c>
      <c r="W135" s="223">
        <v>1.0800707249305399</v>
      </c>
      <c r="X135" s="224" t="s">
        <v>128</v>
      </c>
      <c r="Y135" s="131"/>
    </row>
    <row r="136" spans="2:25" s="150" customFormat="1" x14ac:dyDescent="0.2">
      <c r="B136" s="223">
        <v>29489</v>
      </c>
      <c r="C136" s="223" t="s">
        <v>375</v>
      </c>
      <c r="D136" s="223" t="s">
        <v>257</v>
      </c>
      <c r="E136" s="223">
        <v>207</v>
      </c>
      <c r="F136" s="223">
        <v>12.669</v>
      </c>
      <c r="G136" s="223">
        <v>3.7930000000000001</v>
      </c>
      <c r="H136" s="223">
        <v>1.9973000000000001</v>
      </c>
      <c r="I136" s="223">
        <v>0</v>
      </c>
      <c r="J136" s="223">
        <v>0.39100000000000001</v>
      </c>
      <c r="K136" s="223">
        <v>0</v>
      </c>
      <c r="L136" s="223">
        <v>0</v>
      </c>
      <c r="M136" s="223">
        <v>0</v>
      </c>
      <c r="N136" s="223">
        <v>0</v>
      </c>
      <c r="O136" s="223">
        <v>0</v>
      </c>
      <c r="P136" s="223">
        <v>4</v>
      </c>
      <c r="Q136" s="223">
        <v>7.8348388867110899</v>
      </c>
      <c r="R136" s="223">
        <v>7.8348388867110899</v>
      </c>
      <c r="S136" s="223">
        <v>4.25976741147263E-2</v>
      </c>
      <c r="T136" s="223">
        <v>4.25976741147263E-2</v>
      </c>
      <c r="U136" s="223">
        <v>0</v>
      </c>
      <c r="V136" s="223">
        <v>0</v>
      </c>
      <c r="W136" s="223">
        <v>0</v>
      </c>
      <c r="X136" s="224" t="s">
        <v>128</v>
      </c>
      <c r="Y136" s="131"/>
    </row>
    <row r="137" spans="2:25" s="150" customFormat="1" x14ac:dyDescent="0.2">
      <c r="B137" s="223">
        <v>29490</v>
      </c>
      <c r="C137" s="223" t="s">
        <v>376</v>
      </c>
      <c r="D137" s="223" t="s">
        <v>257</v>
      </c>
      <c r="E137" s="223">
        <v>342</v>
      </c>
      <c r="F137" s="223">
        <v>13.475</v>
      </c>
      <c r="G137" s="223">
        <v>2.8610000000000002</v>
      </c>
      <c r="H137" s="223">
        <v>1.2435</v>
      </c>
      <c r="I137" s="223">
        <v>0.52300000000000002</v>
      </c>
      <c r="J137" s="223">
        <v>0.505</v>
      </c>
      <c r="K137" s="223">
        <v>13</v>
      </c>
      <c r="L137" s="223">
        <v>170.348190847794</v>
      </c>
      <c r="M137" s="223">
        <v>170.16970759543901</v>
      </c>
      <c r="N137" s="223">
        <v>1.3356470004957901</v>
      </c>
      <c r="O137" s="223">
        <v>1.3177987109568701</v>
      </c>
      <c r="P137" s="223">
        <v>6</v>
      </c>
      <c r="Q137" s="223">
        <v>56.377042637580601</v>
      </c>
      <c r="R137" s="223">
        <v>56.377042637580601</v>
      </c>
      <c r="S137" s="223">
        <v>0.16732771442736699</v>
      </c>
      <c r="T137" s="223">
        <v>0.16732771442736699</v>
      </c>
      <c r="U137" s="223">
        <v>0</v>
      </c>
      <c r="V137" s="223">
        <v>0</v>
      </c>
      <c r="W137" s="223">
        <v>0</v>
      </c>
      <c r="X137" s="224" t="s">
        <v>128</v>
      </c>
      <c r="Y137" s="131"/>
    </row>
    <row r="138" spans="2:25" s="150" customFormat="1" x14ac:dyDescent="0.2">
      <c r="B138" s="223">
        <v>29491</v>
      </c>
      <c r="C138" s="223" t="s">
        <v>377</v>
      </c>
      <c r="D138" s="223" t="s">
        <v>1</v>
      </c>
      <c r="E138" s="223">
        <v>33</v>
      </c>
      <c r="F138" s="223">
        <v>0</v>
      </c>
      <c r="G138" s="223">
        <v>2.2109999999999999</v>
      </c>
      <c r="H138" s="223">
        <v>1.6887000000000001</v>
      </c>
      <c r="I138" s="223">
        <v>0</v>
      </c>
      <c r="J138" s="223">
        <v>0.21199999999999999</v>
      </c>
      <c r="K138" s="223">
        <v>0</v>
      </c>
      <c r="L138" s="223">
        <v>0</v>
      </c>
      <c r="M138" s="223">
        <v>0</v>
      </c>
      <c r="N138" s="223">
        <v>0</v>
      </c>
      <c r="O138" s="223">
        <v>0</v>
      </c>
      <c r="P138" s="223">
        <v>1</v>
      </c>
      <c r="Q138" s="223">
        <v>26.086956521739101</v>
      </c>
      <c r="R138" s="223">
        <v>26.086956521739101</v>
      </c>
      <c r="S138" s="223">
        <v>0.217391304347826</v>
      </c>
      <c r="T138" s="223">
        <v>0.217391304347826</v>
      </c>
      <c r="U138" s="223">
        <v>0</v>
      </c>
      <c r="V138" s="223">
        <v>0</v>
      </c>
      <c r="W138" s="223">
        <v>0</v>
      </c>
      <c r="X138" s="224" t="s">
        <v>128</v>
      </c>
      <c r="Y138" s="131"/>
    </row>
    <row r="139" spans="2:25" s="150" customFormat="1" x14ac:dyDescent="0.2">
      <c r="B139" s="223">
        <v>30603</v>
      </c>
      <c r="C139" s="223" t="s">
        <v>378</v>
      </c>
      <c r="D139" s="223" t="s">
        <v>257</v>
      </c>
      <c r="E139" s="223">
        <v>976</v>
      </c>
      <c r="F139" s="223">
        <v>88.528000000000006</v>
      </c>
      <c r="G139" s="223">
        <v>1.2629999999999999</v>
      </c>
      <c r="H139" s="223">
        <v>5.7881999999999998</v>
      </c>
      <c r="I139" s="223">
        <v>46.003999999999998</v>
      </c>
      <c r="J139" s="223">
        <v>3.7210000000000001</v>
      </c>
      <c r="K139" s="223">
        <v>61</v>
      </c>
      <c r="L139" s="223">
        <v>954.89316373424504</v>
      </c>
      <c r="M139" s="223">
        <v>399.78931021201799</v>
      </c>
      <c r="N139" s="223">
        <v>7.5543885360690401</v>
      </c>
      <c r="O139" s="223">
        <v>5.2828529555447004</v>
      </c>
      <c r="P139" s="223">
        <v>25</v>
      </c>
      <c r="Q139" s="223">
        <v>142.32609909623801</v>
      </c>
      <c r="R139" s="223">
        <v>142.32609909623801</v>
      </c>
      <c r="S139" s="223">
        <v>0.422081094284319</v>
      </c>
      <c r="T139" s="223">
        <v>0.422081094284319</v>
      </c>
      <c r="U139" s="223">
        <v>6</v>
      </c>
      <c r="V139" s="223">
        <v>8.0356619443087407</v>
      </c>
      <c r="W139" s="223">
        <v>5.3571079628725</v>
      </c>
      <c r="X139" s="224" t="s">
        <v>128</v>
      </c>
      <c r="Y139" s="131"/>
    </row>
    <row r="140" spans="2:25" s="150" customFormat="1" x14ac:dyDescent="0.2">
      <c r="B140" s="223">
        <v>30604</v>
      </c>
      <c r="C140" s="223" t="s">
        <v>379</v>
      </c>
      <c r="D140" s="223" t="s">
        <v>257</v>
      </c>
      <c r="E140" s="223">
        <v>997</v>
      </c>
      <c r="F140" s="223">
        <v>74.08</v>
      </c>
      <c r="G140" s="223">
        <v>2.0179999999999998</v>
      </c>
      <c r="H140" s="223">
        <v>4.3421000000000003</v>
      </c>
      <c r="I140" s="223">
        <v>13.445</v>
      </c>
      <c r="J140" s="223">
        <v>1.452</v>
      </c>
      <c r="K140" s="223">
        <v>49</v>
      </c>
      <c r="L140" s="223">
        <v>380.305821093281</v>
      </c>
      <c r="M140" s="223">
        <v>115.58286000606699</v>
      </c>
      <c r="N140" s="223">
        <v>1.6867890186561501</v>
      </c>
      <c r="O140" s="223">
        <v>0.91258405379442797</v>
      </c>
      <c r="P140" s="223">
        <v>27</v>
      </c>
      <c r="Q140" s="223">
        <v>42.3135606249052</v>
      </c>
      <c r="R140" s="223">
        <v>42.3135606249052</v>
      </c>
      <c r="S140" s="223">
        <v>0.18089893321199299</v>
      </c>
      <c r="T140" s="223">
        <v>0.18089893321199299</v>
      </c>
      <c r="U140" s="223">
        <v>28</v>
      </c>
      <c r="V140" s="223">
        <v>3.7990798321452002</v>
      </c>
      <c r="W140" s="223">
        <v>3.1122908134890501</v>
      </c>
      <c r="X140" s="224" t="s">
        <v>128</v>
      </c>
      <c r="Y140" s="131"/>
    </row>
    <row r="141" spans="2:25" s="150" customFormat="1" x14ac:dyDescent="0.2">
      <c r="B141" s="223">
        <v>30605</v>
      </c>
      <c r="C141" s="223" t="s">
        <v>380</v>
      </c>
      <c r="D141" s="223" t="s">
        <v>257</v>
      </c>
      <c r="E141" s="223">
        <v>734</v>
      </c>
      <c r="F141" s="223">
        <v>33.438000000000002</v>
      </c>
      <c r="G141" s="223">
        <v>0.88200000000000001</v>
      </c>
      <c r="H141" s="223">
        <v>2.4996999999999998</v>
      </c>
      <c r="I141" s="223">
        <v>1.327</v>
      </c>
      <c r="J141" s="223">
        <v>2.2629999999999999</v>
      </c>
      <c r="K141" s="223">
        <v>16</v>
      </c>
      <c r="L141" s="223">
        <v>44.787061630434799</v>
      </c>
      <c r="M141" s="223">
        <v>44.787061630434799</v>
      </c>
      <c r="N141" s="223">
        <v>1.1482608695652201</v>
      </c>
      <c r="O141" s="223">
        <v>1.1482608695652201</v>
      </c>
      <c r="P141" s="223">
        <v>11</v>
      </c>
      <c r="Q141" s="223">
        <v>100.709765021739</v>
      </c>
      <c r="R141" s="223">
        <v>100.709765021739</v>
      </c>
      <c r="S141" s="223">
        <v>0.26293478260869602</v>
      </c>
      <c r="T141" s="223">
        <v>0.26293478260869602</v>
      </c>
      <c r="U141" s="223">
        <v>1</v>
      </c>
      <c r="V141" s="223">
        <v>1.0027173913043499</v>
      </c>
      <c r="W141" s="223">
        <v>1.0027173913043499</v>
      </c>
      <c r="X141" s="224" t="s">
        <v>128</v>
      </c>
      <c r="Y141" s="131"/>
    </row>
    <row r="142" spans="2:25" s="150" customFormat="1" x14ac:dyDescent="0.2">
      <c r="B142" s="223">
        <v>30606</v>
      </c>
      <c r="C142" s="223" t="s">
        <v>381</v>
      </c>
      <c r="D142" s="223" t="s">
        <v>257</v>
      </c>
      <c r="E142" s="223">
        <v>1036</v>
      </c>
      <c r="F142" s="223">
        <v>71.350999999999999</v>
      </c>
      <c r="G142" s="223">
        <v>0.67300000000000004</v>
      </c>
      <c r="H142" s="223">
        <v>3.2713000000000001</v>
      </c>
      <c r="I142" s="223">
        <v>6.2149999999999999</v>
      </c>
      <c r="J142" s="223">
        <v>0.78100000000000003</v>
      </c>
      <c r="K142" s="223">
        <v>26</v>
      </c>
      <c r="L142" s="223">
        <v>219.32400814592501</v>
      </c>
      <c r="M142" s="223">
        <v>155.35633311739301</v>
      </c>
      <c r="N142" s="223">
        <v>1.4248771316423099</v>
      </c>
      <c r="O142" s="223">
        <v>1.3771811195039101</v>
      </c>
      <c r="P142" s="223">
        <v>24</v>
      </c>
      <c r="Q142" s="223">
        <v>31.543018810568299</v>
      </c>
      <c r="R142" s="223">
        <v>31.543018810568299</v>
      </c>
      <c r="S142" s="223">
        <v>0.13853613484183799</v>
      </c>
      <c r="T142" s="223">
        <v>0.13853613484183799</v>
      </c>
      <c r="U142" s="223">
        <v>3</v>
      </c>
      <c r="V142" s="223">
        <v>1.32842959395719</v>
      </c>
      <c r="W142" s="223">
        <v>1.32842959395719</v>
      </c>
      <c r="X142" s="224" t="s">
        <v>128</v>
      </c>
      <c r="Y142" s="131"/>
    </row>
    <row r="143" spans="2:25" s="150" customFormat="1" x14ac:dyDescent="0.2">
      <c r="B143" s="223">
        <v>30607</v>
      </c>
      <c r="C143" s="223" t="s">
        <v>382</v>
      </c>
      <c r="D143" s="223" t="s">
        <v>257</v>
      </c>
      <c r="E143" s="223">
        <v>1489</v>
      </c>
      <c r="F143" s="223">
        <v>138.821</v>
      </c>
      <c r="G143" s="223">
        <v>0.80400000000000005</v>
      </c>
      <c r="H143" s="223">
        <v>2.3262999999999998</v>
      </c>
      <c r="I143" s="223">
        <v>24.21</v>
      </c>
      <c r="J143" s="223">
        <v>1.268</v>
      </c>
      <c r="K143" s="223">
        <v>61</v>
      </c>
      <c r="L143" s="223">
        <v>834.43073181118302</v>
      </c>
      <c r="M143" s="223">
        <v>248.93949808933399</v>
      </c>
      <c r="N143" s="223">
        <v>4.7791458807924103</v>
      </c>
      <c r="O143" s="223">
        <v>3.22783240577871</v>
      </c>
      <c r="P143" s="223">
        <v>30</v>
      </c>
      <c r="Q143" s="223">
        <v>42.745864600478697</v>
      </c>
      <c r="R143" s="223">
        <v>42.745864600478697</v>
      </c>
      <c r="S143" s="223">
        <v>0.17532224112575301</v>
      </c>
      <c r="T143" s="223">
        <v>0.17532224112575301</v>
      </c>
      <c r="U143" s="223">
        <v>6</v>
      </c>
      <c r="V143" s="223">
        <v>3.0611032613397202</v>
      </c>
      <c r="W143" s="223">
        <v>1.3458288877995299</v>
      </c>
      <c r="X143" s="224" t="s">
        <v>128</v>
      </c>
      <c r="Y143" s="131"/>
    </row>
    <row r="144" spans="2:25" s="150" customFormat="1" x14ac:dyDescent="0.2">
      <c r="B144" s="223">
        <v>30608</v>
      </c>
      <c r="C144" s="223" t="s">
        <v>383</v>
      </c>
      <c r="D144" s="223" t="s">
        <v>257</v>
      </c>
      <c r="E144" s="223">
        <v>1293</v>
      </c>
      <c r="F144" s="223">
        <v>130.68799999999999</v>
      </c>
      <c r="G144" s="223">
        <v>0.217</v>
      </c>
      <c r="H144" s="223">
        <v>3.9001000000000001</v>
      </c>
      <c r="I144" s="223">
        <v>23.791</v>
      </c>
      <c r="J144" s="223">
        <v>6.6159999999999997</v>
      </c>
      <c r="K144" s="223">
        <v>90</v>
      </c>
      <c r="L144" s="223">
        <v>449.499553216523</v>
      </c>
      <c r="M144" s="223">
        <v>247.86916915258001</v>
      </c>
      <c r="N144" s="223">
        <v>2.1053173625881598</v>
      </c>
      <c r="O144" s="223">
        <v>1.7194223665062101</v>
      </c>
      <c r="P144" s="223">
        <v>46</v>
      </c>
      <c r="Q144" s="223">
        <v>120.58579338497699</v>
      </c>
      <c r="R144" s="223">
        <v>120.58579338497699</v>
      </c>
      <c r="S144" s="223">
        <v>0.41401544833762499</v>
      </c>
      <c r="T144" s="223">
        <v>0.41401544833762499</v>
      </c>
      <c r="U144" s="223">
        <v>6</v>
      </c>
      <c r="V144" s="223">
        <v>1.03651628792119</v>
      </c>
      <c r="W144" s="223">
        <v>0.85015112504197898</v>
      </c>
      <c r="X144" s="224" t="s">
        <v>128</v>
      </c>
      <c r="Y144" s="131"/>
    </row>
    <row r="145" spans="2:25" s="150" customFormat="1" x14ac:dyDescent="0.2">
      <c r="B145" s="223">
        <v>31002</v>
      </c>
      <c r="C145" s="223" t="s">
        <v>384</v>
      </c>
      <c r="D145" s="223" t="s">
        <v>257</v>
      </c>
      <c r="E145" s="223">
        <v>412</v>
      </c>
      <c r="F145" s="223">
        <v>57.261000000000003</v>
      </c>
      <c r="G145" s="223">
        <v>1.597</v>
      </c>
      <c r="H145" s="223">
        <v>0.68589999999999995</v>
      </c>
      <c r="I145" s="223">
        <v>2.44</v>
      </c>
      <c r="J145" s="223">
        <v>0.44800000000000001</v>
      </c>
      <c r="K145" s="223">
        <v>20</v>
      </c>
      <c r="L145" s="223">
        <v>471.959770605514</v>
      </c>
      <c r="M145" s="223">
        <v>416.33776312548298</v>
      </c>
      <c r="N145" s="223">
        <v>4.7602422056171099</v>
      </c>
      <c r="O145" s="223">
        <v>2.73885596495749</v>
      </c>
      <c r="P145" s="223">
        <v>16</v>
      </c>
      <c r="Q145" s="223">
        <v>52.100633792836902</v>
      </c>
      <c r="R145" s="223">
        <v>52.100633792836902</v>
      </c>
      <c r="S145" s="223">
        <v>0.151893841793352</v>
      </c>
      <c r="T145" s="223">
        <v>0.151893841793352</v>
      </c>
      <c r="U145" s="223">
        <v>4</v>
      </c>
      <c r="V145" s="223">
        <v>3.4527183715537202</v>
      </c>
      <c r="W145" s="223">
        <v>2.5895387786652901</v>
      </c>
      <c r="X145" s="224" t="s">
        <v>128</v>
      </c>
      <c r="Y145" s="131"/>
    </row>
    <row r="146" spans="2:25" s="150" customFormat="1" x14ac:dyDescent="0.2">
      <c r="B146" s="223">
        <v>31007</v>
      </c>
      <c r="C146" s="223" t="s">
        <v>385</v>
      </c>
      <c r="D146" s="223" t="s">
        <v>257</v>
      </c>
      <c r="E146" s="223">
        <v>1078</v>
      </c>
      <c r="F146" s="223">
        <v>95.054000000000002</v>
      </c>
      <c r="G146" s="223">
        <v>2.012</v>
      </c>
      <c r="H146" s="223">
        <v>2.0489999999999999</v>
      </c>
      <c r="I146" s="223">
        <v>9.1530000000000005</v>
      </c>
      <c r="J146" s="223">
        <v>0.84899999999999998</v>
      </c>
      <c r="K146" s="223">
        <v>38</v>
      </c>
      <c r="L146" s="223">
        <v>396.46797287475403</v>
      </c>
      <c r="M146" s="223">
        <v>30.9913355414987</v>
      </c>
      <c r="N146" s="223">
        <v>2.3153961575803899</v>
      </c>
      <c r="O146" s="223">
        <v>0.15157845185207</v>
      </c>
      <c r="P146" s="223">
        <v>17</v>
      </c>
      <c r="Q146" s="223">
        <v>47.666831384271397</v>
      </c>
      <c r="R146" s="223">
        <v>46.982787428873998</v>
      </c>
      <c r="S146" s="223">
        <v>0.24266674512342201</v>
      </c>
      <c r="T146" s="223">
        <v>0.238253552619965</v>
      </c>
      <c r="U146" s="223">
        <v>12</v>
      </c>
      <c r="V146" s="223">
        <v>1.5612109800229499</v>
      </c>
      <c r="W146" s="223">
        <v>1.5612109800229499</v>
      </c>
      <c r="X146" s="224" t="s">
        <v>128</v>
      </c>
      <c r="Y146" s="131"/>
    </row>
    <row r="147" spans="2:25" s="150" customFormat="1" x14ac:dyDescent="0.2">
      <c r="B147" s="223">
        <v>31008</v>
      </c>
      <c r="C147" s="223" t="s">
        <v>386</v>
      </c>
      <c r="D147" s="223" t="s">
        <v>257</v>
      </c>
      <c r="E147" s="223">
        <v>1147</v>
      </c>
      <c r="F147" s="223">
        <v>95.741</v>
      </c>
      <c r="G147" s="223">
        <v>11.222</v>
      </c>
      <c r="H147" s="223">
        <v>2.4897</v>
      </c>
      <c r="I147" s="223">
        <v>9.6630000000000003</v>
      </c>
      <c r="J147" s="223">
        <v>2.2210000000000001</v>
      </c>
      <c r="K147" s="223">
        <v>35</v>
      </c>
      <c r="L147" s="223">
        <v>268.66814358555501</v>
      </c>
      <c r="M147" s="223">
        <v>44.731247115104097</v>
      </c>
      <c r="N147" s="223">
        <v>2.30453299107403</v>
      </c>
      <c r="O147" s="223">
        <v>0.28224724345137397</v>
      </c>
      <c r="P147" s="223">
        <v>22</v>
      </c>
      <c r="Q147" s="223">
        <v>37.437163817746899</v>
      </c>
      <c r="R147" s="223">
        <v>37.437163817746899</v>
      </c>
      <c r="S147" s="223">
        <v>0.15699200746747599</v>
      </c>
      <c r="T147" s="223">
        <v>0.15699200746747599</v>
      </c>
      <c r="U147" s="223">
        <v>5</v>
      </c>
      <c r="V147" s="223">
        <v>0.89405518931217498</v>
      </c>
      <c r="W147" s="223">
        <v>0.89405518931217498</v>
      </c>
      <c r="X147" s="224" t="s">
        <v>128</v>
      </c>
      <c r="Y147" s="131"/>
    </row>
    <row r="148" spans="2:25" s="150" customFormat="1" x14ac:dyDescent="0.2">
      <c r="B148" s="223">
        <v>31010</v>
      </c>
      <c r="C148" s="223" t="s">
        <v>387</v>
      </c>
      <c r="D148" s="223" t="s">
        <v>257</v>
      </c>
      <c r="E148" s="223">
        <v>467</v>
      </c>
      <c r="F148" s="223">
        <v>28.896000000000001</v>
      </c>
      <c r="G148" s="223">
        <v>0.377</v>
      </c>
      <c r="H148" s="223">
        <v>1.1033999999999999</v>
      </c>
      <c r="I148" s="223">
        <v>6.5990000000000002</v>
      </c>
      <c r="J148" s="223">
        <v>0.98499999999999999</v>
      </c>
      <c r="K148" s="223">
        <v>29</v>
      </c>
      <c r="L148" s="223">
        <v>454.90740757758601</v>
      </c>
      <c r="M148" s="223">
        <v>50.067039235480898</v>
      </c>
      <c r="N148" s="223">
        <v>3.3629764065335799</v>
      </c>
      <c r="O148" s="223">
        <v>0.25317604355716899</v>
      </c>
      <c r="P148" s="223">
        <v>23</v>
      </c>
      <c r="Q148" s="223">
        <v>80.943834943284898</v>
      </c>
      <c r="R148" s="223">
        <v>80.943834943284898</v>
      </c>
      <c r="S148" s="223">
        <v>0.39394283121597101</v>
      </c>
      <c r="T148" s="223">
        <v>0.39394283121597101</v>
      </c>
      <c r="U148" s="223">
        <v>1</v>
      </c>
      <c r="V148" s="223">
        <v>1</v>
      </c>
      <c r="W148" s="223">
        <v>0</v>
      </c>
      <c r="X148" s="224" t="s">
        <v>128</v>
      </c>
      <c r="Y148" s="131"/>
    </row>
    <row r="149" spans="2:25" s="150" customFormat="1" x14ac:dyDescent="0.2">
      <c r="B149" s="223">
        <v>32374</v>
      </c>
      <c r="C149" s="223" t="s">
        <v>388</v>
      </c>
      <c r="D149" s="223" t="s">
        <v>1</v>
      </c>
      <c r="E149" s="223">
        <v>1116</v>
      </c>
      <c r="F149" s="223">
        <v>3.165</v>
      </c>
      <c r="G149" s="223">
        <v>8.1319999999999997</v>
      </c>
      <c r="H149" s="223">
        <v>3.8041999999999998</v>
      </c>
      <c r="I149" s="223">
        <v>1.9890000000000001</v>
      </c>
      <c r="J149" s="223">
        <v>0.40799999999999997</v>
      </c>
      <c r="K149" s="223">
        <v>7</v>
      </c>
      <c r="L149" s="223">
        <v>33.045059842450797</v>
      </c>
      <c r="M149" s="223">
        <v>33.045059842450797</v>
      </c>
      <c r="N149" s="223">
        <v>0.32625820568927799</v>
      </c>
      <c r="O149" s="223">
        <v>0.32625820568927799</v>
      </c>
      <c r="P149" s="223">
        <v>3</v>
      </c>
      <c r="Q149" s="223">
        <v>10.610498665207899</v>
      </c>
      <c r="R149" s="223">
        <v>10.610498665207899</v>
      </c>
      <c r="S149" s="223">
        <v>7.7461706783369805E-2</v>
      </c>
      <c r="T149" s="223">
        <v>7.7461706783369805E-2</v>
      </c>
      <c r="U149" s="223">
        <v>0</v>
      </c>
      <c r="V149" s="223">
        <v>0</v>
      </c>
      <c r="W149" s="223">
        <v>0</v>
      </c>
      <c r="X149" s="224" t="s">
        <v>128</v>
      </c>
      <c r="Y149" s="131"/>
    </row>
    <row r="150" spans="2:25" s="150" customFormat="1" x14ac:dyDescent="0.2">
      <c r="B150" s="223">
        <v>32377</v>
      </c>
      <c r="C150" s="223" t="s">
        <v>389</v>
      </c>
      <c r="D150" s="223" t="s">
        <v>1</v>
      </c>
      <c r="E150" s="223">
        <v>334</v>
      </c>
      <c r="F150" s="223">
        <v>0.26900000000000002</v>
      </c>
      <c r="G150" s="223">
        <v>2.5089999999999999</v>
      </c>
      <c r="H150" s="223">
        <v>3.0484</v>
      </c>
      <c r="I150" s="223">
        <v>1.2170000000000001</v>
      </c>
      <c r="J150" s="223">
        <v>0.85199999999999998</v>
      </c>
      <c r="K150" s="223">
        <v>4</v>
      </c>
      <c r="L150" s="223">
        <v>22.0563163111111</v>
      </c>
      <c r="M150" s="223">
        <v>22.0563163111111</v>
      </c>
      <c r="N150" s="223">
        <v>1.0014814814814801</v>
      </c>
      <c r="O150" s="223">
        <v>1.0014814814814801</v>
      </c>
      <c r="P150" s="223">
        <v>1</v>
      </c>
      <c r="Q150" s="223">
        <v>5.4166666666666696</v>
      </c>
      <c r="R150" s="223">
        <v>5.4166666666666696</v>
      </c>
      <c r="S150" s="223">
        <v>2.7777777777777801E-2</v>
      </c>
      <c r="T150" s="223">
        <v>2.7777777777777801E-2</v>
      </c>
      <c r="U150" s="223">
        <v>0</v>
      </c>
      <c r="V150" s="223">
        <v>0</v>
      </c>
      <c r="W150" s="223">
        <v>0</v>
      </c>
      <c r="X150" s="224" t="s">
        <v>128</v>
      </c>
      <c r="Y150" s="131"/>
    </row>
    <row r="151" spans="2:25" s="150" customFormat="1" x14ac:dyDescent="0.2">
      <c r="B151" s="223">
        <v>32379</v>
      </c>
      <c r="C151" s="223" t="s">
        <v>390</v>
      </c>
      <c r="D151" s="223" t="s">
        <v>257</v>
      </c>
      <c r="E151" s="223">
        <v>1445</v>
      </c>
      <c r="F151" s="223">
        <v>11.289</v>
      </c>
      <c r="G151" s="223">
        <v>5.585</v>
      </c>
      <c r="H151" s="223">
        <v>4.7122999999999999</v>
      </c>
      <c r="I151" s="223">
        <v>14.010999999999999</v>
      </c>
      <c r="J151" s="223">
        <v>0.73399999999999999</v>
      </c>
      <c r="K151" s="223">
        <v>26</v>
      </c>
      <c r="L151" s="223">
        <v>320.16895663234402</v>
      </c>
      <c r="M151" s="223">
        <v>59.715907450030301</v>
      </c>
      <c r="N151" s="223">
        <v>2.9565919644659799</v>
      </c>
      <c r="O151" s="223">
        <v>0.99676963456490997</v>
      </c>
      <c r="P151" s="223">
        <v>13</v>
      </c>
      <c r="Q151" s="223">
        <v>32.210681586916998</v>
      </c>
      <c r="R151" s="223">
        <v>32.210681586916998</v>
      </c>
      <c r="S151" s="223">
        <v>0.16192206743387799</v>
      </c>
      <c r="T151" s="223">
        <v>0.16192206743387799</v>
      </c>
      <c r="U151" s="223">
        <v>0</v>
      </c>
      <c r="V151" s="223">
        <v>0</v>
      </c>
      <c r="W151" s="223">
        <v>0</v>
      </c>
      <c r="X151" s="224" t="s">
        <v>128</v>
      </c>
      <c r="Y151" s="131"/>
    </row>
    <row r="152" spans="2:25" s="150" customFormat="1" x14ac:dyDescent="0.2">
      <c r="B152" s="223">
        <v>33271</v>
      </c>
      <c r="C152" s="223" t="s">
        <v>391</v>
      </c>
      <c r="D152" s="223" t="s">
        <v>257</v>
      </c>
      <c r="E152" s="223">
        <v>1478</v>
      </c>
      <c r="F152" s="223">
        <v>145.51900000000001</v>
      </c>
      <c r="G152" s="223">
        <v>3.3929999999999998</v>
      </c>
      <c r="H152" s="223">
        <v>2.2067999999999999</v>
      </c>
      <c r="I152" s="223">
        <v>9.1319999999999997</v>
      </c>
      <c r="J152" s="223">
        <v>3.883</v>
      </c>
      <c r="K152" s="223">
        <v>50</v>
      </c>
      <c r="L152" s="223">
        <v>480.49863317708298</v>
      </c>
      <c r="M152" s="223">
        <v>383.343692887347</v>
      </c>
      <c r="N152" s="223">
        <v>2.4768892149669801</v>
      </c>
      <c r="O152" s="223">
        <v>2.2547855665977501</v>
      </c>
      <c r="P152" s="223">
        <v>34</v>
      </c>
      <c r="Q152" s="223">
        <v>172.478421049823</v>
      </c>
      <c r="R152" s="223">
        <v>172.478421049823</v>
      </c>
      <c r="S152" s="223">
        <v>0.52151003801774198</v>
      </c>
      <c r="T152" s="223">
        <v>0.52151003801774198</v>
      </c>
      <c r="U152" s="223">
        <v>23</v>
      </c>
      <c r="V152" s="223">
        <v>7.80584272660575</v>
      </c>
      <c r="W152" s="223">
        <v>5.5751350630294096</v>
      </c>
      <c r="X152" s="224" t="s">
        <v>128</v>
      </c>
      <c r="Y152" s="131"/>
    </row>
    <row r="153" spans="2:25" s="150" customFormat="1" x14ac:dyDescent="0.2">
      <c r="B153" s="223">
        <v>33272</v>
      </c>
      <c r="C153" s="223" t="s">
        <v>392</v>
      </c>
      <c r="D153" s="223" t="s">
        <v>257</v>
      </c>
      <c r="E153" s="223">
        <v>1452</v>
      </c>
      <c r="F153" s="223">
        <v>115.514</v>
      </c>
      <c r="G153" s="223">
        <v>0.58499999999999996</v>
      </c>
      <c r="H153" s="223">
        <v>4.1143000000000001</v>
      </c>
      <c r="I153" s="223">
        <v>61.807000000000002</v>
      </c>
      <c r="J153" s="223">
        <v>1.458</v>
      </c>
      <c r="K153" s="223">
        <v>80</v>
      </c>
      <c r="L153" s="223">
        <v>1666.0112148446401</v>
      </c>
      <c r="M153" s="223">
        <v>204.78933821179501</v>
      </c>
      <c r="N153" s="223">
        <v>4.0630416402451903</v>
      </c>
      <c r="O153" s="223">
        <v>2.2288628196998501</v>
      </c>
      <c r="P153" s="223">
        <v>11</v>
      </c>
      <c r="Q153" s="223">
        <v>44.756369099556103</v>
      </c>
      <c r="R153" s="223">
        <v>44.756369099556103</v>
      </c>
      <c r="S153" s="223">
        <v>0.15509406045233601</v>
      </c>
      <c r="T153" s="223">
        <v>0.15509406045233601</v>
      </c>
      <c r="U153" s="223">
        <v>12</v>
      </c>
      <c r="V153" s="223">
        <v>3.06880152187698</v>
      </c>
      <c r="W153" s="223">
        <v>1.56129782287043</v>
      </c>
      <c r="X153" s="224" t="s">
        <v>128</v>
      </c>
      <c r="Y153" s="131"/>
    </row>
    <row r="154" spans="2:25" s="150" customFormat="1" x14ac:dyDescent="0.2">
      <c r="B154" s="223">
        <v>33273</v>
      </c>
      <c r="C154" s="223" t="s">
        <v>393</v>
      </c>
      <c r="D154" s="223" t="s">
        <v>1</v>
      </c>
      <c r="E154" s="223">
        <v>1</v>
      </c>
      <c r="F154" s="223">
        <v>0.249</v>
      </c>
      <c r="G154" s="223">
        <v>0.22700000000000001</v>
      </c>
      <c r="H154" s="223">
        <v>0.20549999999999999</v>
      </c>
      <c r="I154" s="223">
        <v>0</v>
      </c>
      <c r="J154" s="223">
        <v>0</v>
      </c>
      <c r="K154" s="223">
        <v>0</v>
      </c>
      <c r="L154" s="223">
        <v>0</v>
      </c>
      <c r="M154" s="223">
        <v>0</v>
      </c>
      <c r="N154" s="223">
        <v>0</v>
      </c>
      <c r="O154" s="223">
        <v>0</v>
      </c>
      <c r="P154" s="223">
        <v>0</v>
      </c>
      <c r="Q154" s="223">
        <v>0</v>
      </c>
      <c r="R154" s="223">
        <v>0</v>
      </c>
      <c r="S154" s="223">
        <v>0</v>
      </c>
      <c r="T154" s="223">
        <v>0</v>
      </c>
      <c r="U154" s="223">
        <v>0</v>
      </c>
      <c r="V154" s="223">
        <v>0</v>
      </c>
      <c r="W154" s="223">
        <v>0</v>
      </c>
      <c r="X154" s="224" t="s">
        <v>128</v>
      </c>
      <c r="Y154" s="131"/>
    </row>
    <row r="155" spans="2:25" s="150" customFormat="1" x14ac:dyDescent="0.2">
      <c r="B155" s="223">
        <v>33274</v>
      </c>
      <c r="C155" s="223" t="s">
        <v>394</v>
      </c>
      <c r="D155" s="223" t="s">
        <v>1</v>
      </c>
      <c r="E155" s="223">
        <v>857</v>
      </c>
      <c r="F155" s="223">
        <v>12.324999999999999</v>
      </c>
      <c r="G155" s="223">
        <v>1.907</v>
      </c>
      <c r="H155" s="223">
        <v>6.6874000000000002</v>
      </c>
      <c r="I155" s="223">
        <v>1.597</v>
      </c>
      <c r="J155" s="223">
        <v>0.51300000000000001</v>
      </c>
      <c r="K155" s="223">
        <v>15</v>
      </c>
      <c r="L155" s="223">
        <v>24.102017771926899</v>
      </c>
      <c r="M155" s="223">
        <v>10.5239351522133</v>
      </c>
      <c r="N155" s="223">
        <v>0.20059239756458799</v>
      </c>
      <c r="O155" s="223">
        <v>0.18150403159453701</v>
      </c>
      <c r="P155" s="223">
        <v>4</v>
      </c>
      <c r="Q155" s="223">
        <v>16.6091137074214</v>
      </c>
      <c r="R155" s="223">
        <v>16.6091137074214</v>
      </c>
      <c r="S155" s="223">
        <v>6.6151061378969894E-2</v>
      </c>
      <c r="T155" s="223">
        <v>6.6151061378969894E-2</v>
      </c>
      <c r="U155" s="223">
        <v>1</v>
      </c>
      <c r="V155" s="223">
        <v>1.0271515550436101</v>
      </c>
      <c r="W155" s="223">
        <v>1.0271515550436101</v>
      </c>
      <c r="X155" s="224" t="s">
        <v>128</v>
      </c>
      <c r="Y155" s="131"/>
    </row>
    <row r="156" spans="2:25" s="150" customFormat="1" x14ac:dyDescent="0.2">
      <c r="B156" s="223">
        <v>33275</v>
      </c>
      <c r="C156" s="223" t="s">
        <v>395</v>
      </c>
      <c r="D156" s="223" t="s">
        <v>1</v>
      </c>
      <c r="E156" s="223">
        <v>67</v>
      </c>
      <c r="F156" s="223">
        <v>4.6159999999999997</v>
      </c>
      <c r="G156" s="223">
        <v>0.72499999999999998</v>
      </c>
      <c r="H156" s="223">
        <v>2.8367</v>
      </c>
      <c r="I156" s="223">
        <v>3.794</v>
      </c>
      <c r="J156" s="223">
        <v>8.2000000000000003E-2</v>
      </c>
      <c r="K156" s="223">
        <v>4</v>
      </c>
      <c r="L156" s="223">
        <v>142.00002000000001</v>
      </c>
      <c r="M156" s="223">
        <v>142.00002000000001</v>
      </c>
      <c r="N156" s="223">
        <v>2</v>
      </c>
      <c r="O156" s="223">
        <v>2</v>
      </c>
      <c r="P156" s="223">
        <v>2</v>
      </c>
      <c r="Q156" s="223">
        <v>57.999960000000002</v>
      </c>
      <c r="R156" s="223">
        <v>57.999960000000002</v>
      </c>
      <c r="S156" s="223">
        <v>0.2</v>
      </c>
      <c r="T156" s="223">
        <v>0.2</v>
      </c>
      <c r="U156" s="223">
        <v>0</v>
      </c>
      <c r="V156" s="223">
        <v>0</v>
      </c>
      <c r="W156" s="223">
        <v>0</v>
      </c>
      <c r="X156" s="224" t="s">
        <v>128</v>
      </c>
      <c r="Y156" s="131"/>
    </row>
    <row r="157" spans="2:25" s="150" customFormat="1" x14ac:dyDescent="0.2">
      <c r="B157" s="223">
        <v>33276</v>
      </c>
      <c r="C157" s="223" t="s">
        <v>396</v>
      </c>
      <c r="D157" s="223" t="s">
        <v>257</v>
      </c>
      <c r="E157" s="223">
        <v>1729</v>
      </c>
      <c r="F157" s="223">
        <v>157.91</v>
      </c>
      <c r="G157" s="223">
        <v>0.38500000000000001</v>
      </c>
      <c r="H157" s="223">
        <v>3.6585999999999999</v>
      </c>
      <c r="I157" s="223">
        <v>80.668000000000006</v>
      </c>
      <c r="J157" s="223">
        <v>2.1960000000000002</v>
      </c>
      <c r="K157" s="223">
        <v>106</v>
      </c>
      <c r="L157" s="223">
        <v>2317.44347495894</v>
      </c>
      <c r="M157" s="223">
        <v>373.249055692811</v>
      </c>
      <c r="N157" s="223">
        <v>5.1090510917866201</v>
      </c>
      <c r="O157" s="223">
        <v>1.76471838921608</v>
      </c>
      <c r="P157" s="223">
        <v>51</v>
      </c>
      <c r="Q157" s="223">
        <v>66.240471011417497</v>
      </c>
      <c r="R157" s="223">
        <v>66.240471011417497</v>
      </c>
      <c r="S157" s="223">
        <v>0.44811090085684502</v>
      </c>
      <c r="T157" s="223">
        <v>0.44811090085684502</v>
      </c>
      <c r="U157" s="223">
        <v>12</v>
      </c>
      <c r="V157" s="223">
        <v>6.4650777113941302</v>
      </c>
      <c r="W157" s="223">
        <v>3.1192566921098002</v>
      </c>
      <c r="X157" s="224" t="s">
        <v>128</v>
      </c>
      <c r="Y157" s="131"/>
    </row>
    <row r="158" spans="2:25" s="150" customFormat="1" x14ac:dyDescent="0.2">
      <c r="B158" s="223">
        <v>33277</v>
      </c>
      <c r="C158" s="223" t="s">
        <v>397</v>
      </c>
      <c r="D158" s="223" t="s">
        <v>1</v>
      </c>
      <c r="E158" s="223">
        <v>1</v>
      </c>
      <c r="F158" s="223">
        <v>8.8999999999999996E-2</v>
      </c>
      <c r="G158" s="223">
        <v>0.20100000000000001</v>
      </c>
      <c r="H158" s="223">
        <v>0.30380000000000001</v>
      </c>
      <c r="I158" s="223">
        <v>0.72499999999999998</v>
      </c>
      <c r="J158" s="223">
        <v>0</v>
      </c>
      <c r="K158" s="223">
        <v>6</v>
      </c>
      <c r="L158" s="223">
        <v>28264.005239999999</v>
      </c>
      <c r="M158" s="223">
        <v>434.00040000000001</v>
      </c>
      <c r="N158" s="223">
        <v>486</v>
      </c>
      <c r="O158" s="223">
        <v>2</v>
      </c>
      <c r="P158" s="223">
        <v>0</v>
      </c>
      <c r="Q158" s="223">
        <v>0</v>
      </c>
      <c r="R158" s="223">
        <v>0</v>
      </c>
      <c r="S158" s="223">
        <v>0</v>
      </c>
      <c r="T158" s="223">
        <v>0</v>
      </c>
      <c r="U158" s="223">
        <v>0</v>
      </c>
      <c r="V158" s="223">
        <v>0</v>
      </c>
      <c r="W158" s="223">
        <v>0</v>
      </c>
      <c r="X158" s="224" t="s">
        <v>253</v>
      </c>
      <c r="Y158" s="131"/>
    </row>
    <row r="159" spans="2:25" s="150" customFormat="1" x14ac:dyDescent="0.2">
      <c r="B159" s="223">
        <v>34251</v>
      </c>
      <c r="C159" s="223" t="s">
        <v>398</v>
      </c>
      <c r="D159" s="223" t="s">
        <v>257</v>
      </c>
      <c r="E159" s="223">
        <v>1243</v>
      </c>
      <c r="F159" s="223">
        <v>66.406999999999996</v>
      </c>
      <c r="G159" s="223">
        <v>6.5789999999999997</v>
      </c>
      <c r="H159" s="223">
        <v>3.2694000000000001</v>
      </c>
      <c r="I159" s="223">
        <v>22.14</v>
      </c>
      <c r="J159" s="223">
        <v>1.4590000000000001</v>
      </c>
      <c r="K159" s="223">
        <v>38</v>
      </c>
      <c r="L159" s="223">
        <v>655.998933191682</v>
      </c>
      <c r="M159" s="223">
        <v>485.90170764987801</v>
      </c>
      <c r="N159" s="223">
        <v>4.4907900417326196</v>
      </c>
      <c r="O159" s="223">
        <v>4.2306087206792302</v>
      </c>
      <c r="P159" s="223">
        <v>18</v>
      </c>
      <c r="Q159" s="223">
        <v>55.487857101741199</v>
      </c>
      <c r="R159" s="223">
        <v>55.487857101741199</v>
      </c>
      <c r="S159" s="223">
        <v>0.222621959994244</v>
      </c>
      <c r="T159" s="223">
        <v>0.222621959994244</v>
      </c>
      <c r="U159" s="223">
        <v>31</v>
      </c>
      <c r="V159" s="223">
        <v>31.278817095985001</v>
      </c>
      <c r="W159" s="223">
        <v>31.278817095985001</v>
      </c>
      <c r="X159" s="224" t="s">
        <v>128</v>
      </c>
      <c r="Y159" s="131"/>
    </row>
    <row r="160" spans="2:25" s="150" customFormat="1" x14ac:dyDescent="0.2">
      <c r="B160" s="223">
        <v>34252</v>
      </c>
      <c r="C160" s="223" t="s">
        <v>399</v>
      </c>
      <c r="D160" s="223" t="s">
        <v>257</v>
      </c>
      <c r="E160" s="223">
        <v>1448</v>
      </c>
      <c r="F160" s="223">
        <v>7.258</v>
      </c>
      <c r="G160" s="223">
        <v>8.1</v>
      </c>
      <c r="H160" s="223">
        <v>4.5155000000000003</v>
      </c>
      <c r="I160" s="223">
        <v>1.89</v>
      </c>
      <c r="J160" s="223">
        <v>1.867</v>
      </c>
      <c r="K160" s="223">
        <v>14</v>
      </c>
      <c r="L160" s="223">
        <v>27.817437084309098</v>
      </c>
      <c r="M160" s="223">
        <v>27.5710668548009</v>
      </c>
      <c r="N160" s="223">
        <v>0.17412177985948499</v>
      </c>
      <c r="O160" s="223">
        <v>0.17131147540983599</v>
      </c>
      <c r="P160" s="223">
        <v>14</v>
      </c>
      <c r="Q160" s="223">
        <v>55.311492400468403</v>
      </c>
      <c r="R160" s="223">
        <v>55.311492400468403</v>
      </c>
      <c r="S160" s="223">
        <v>0.247189695550351</v>
      </c>
      <c r="T160" s="223">
        <v>0.247189695550351</v>
      </c>
      <c r="U160" s="223">
        <v>18</v>
      </c>
      <c r="V160" s="223">
        <v>43.2461358313817</v>
      </c>
      <c r="W160" s="223">
        <v>43.2461358313817</v>
      </c>
      <c r="X160" s="224" t="s">
        <v>128</v>
      </c>
      <c r="Y160" s="131"/>
    </row>
    <row r="161" spans="2:25" s="150" customFormat="1" x14ac:dyDescent="0.2">
      <c r="B161" s="223">
        <v>34253</v>
      </c>
      <c r="C161" s="223" t="s">
        <v>400</v>
      </c>
      <c r="D161" s="223" t="s">
        <v>1</v>
      </c>
      <c r="E161" s="223">
        <v>642</v>
      </c>
      <c r="F161" s="223">
        <v>1.8620000000000001</v>
      </c>
      <c r="G161" s="223">
        <v>5.14</v>
      </c>
      <c r="H161" s="223">
        <v>3.4104000000000001</v>
      </c>
      <c r="I161" s="223">
        <v>0.68100000000000005</v>
      </c>
      <c r="J161" s="223">
        <v>0.252</v>
      </c>
      <c r="K161" s="223">
        <v>9</v>
      </c>
      <c r="L161" s="223">
        <v>55.116427883817401</v>
      </c>
      <c r="M161" s="223">
        <v>54.9371747717842</v>
      </c>
      <c r="N161" s="223">
        <v>1.3726141078838201</v>
      </c>
      <c r="O161" s="223">
        <v>1.37040110650069</v>
      </c>
      <c r="P161" s="223">
        <v>3</v>
      </c>
      <c r="Q161" s="223">
        <v>21.831288962655599</v>
      </c>
      <c r="R161" s="223">
        <v>21.831288962655599</v>
      </c>
      <c r="S161" s="223">
        <v>0.15380359612724701</v>
      </c>
      <c r="T161" s="223">
        <v>0.15380359612724701</v>
      </c>
      <c r="U161" s="223">
        <v>20</v>
      </c>
      <c r="V161" s="223">
        <v>23.904564315352701</v>
      </c>
      <c r="W161" s="223">
        <v>23.904564315352701</v>
      </c>
      <c r="X161" s="224" t="s">
        <v>128</v>
      </c>
      <c r="Y161" s="131"/>
    </row>
    <row r="162" spans="2:25" s="150" customFormat="1" x14ac:dyDescent="0.2">
      <c r="B162" s="223">
        <v>34254</v>
      </c>
      <c r="C162" s="223" t="s">
        <v>401</v>
      </c>
      <c r="D162" s="223" t="s">
        <v>1</v>
      </c>
      <c r="E162" s="223">
        <v>1</v>
      </c>
      <c r="F162" s="223">
        <v>0</v>
      </c>
      <c r="G162" s="223">
        <v>2.129</v>
      </c>
      <c r="H162" s="223">
        <v>4.1668000000000003</v>
      </c>
      <c r="I162" s="223">
        <v>0</v>
      </c>
      <c r="J162" s="223">
        <v>0</v>
      </c>
      <c r="K162" s="223">
        <v>0</v>
      </c>
      <c r="L162" s="223">
        <v>0</v>
      </c>
      <c r="M162" s="223">
        <v>0</v>
      </c>
      <c r="N162" s="223">
        <v>0</v>
      </c>
      <c r="O162" s="223">
        <v>0</v>
      </c>
      <c r="P162" s="223">
        <v>0</v>
      </c>
      <c r="Q162" s="223">
        <v>0</v>
      </c>
      <c r="R162" s="223">
        <v>0</v>
      </c>
      <c r="S162" s="223">
        <v>0</v>
      </c>
      <c r="T162" s="223">
        <v>0</v>
      </c>
      <c r="U162" s="223">
        <v>14</v>
      </c>
      <c r="V162" s="223">
        <v>14</v>
      </c>
      <c r="W162" s="223">
        <v>14</v>
      </c>
      <c r="X162" s="224" t="s">
        <v>128</v>
      </c>
      <c r="Y162" s="131"/>
    </row>
    <row r="163" spans="2:25" s="150" customFormat="1" x14ac:dyDescent="0.2">
      <c r="B163" s="223">
        <v>34256</v>
      </c>
      <c r="C163" s="223" t="s">
        <v>402</v>
      </c>
      <c r="D163" s="223" t="s">
        <v>257</v>
      </c>
      <c r="E163" s="223">
        <v>967</v>
      </c>
      <c r="F163" s="223">
        <v>3.1909999999999998</v>
      </c>
      <c r="G163" s="223">
        <v>7.3639999999999999</v>
      </c>
      <c r="H163" s="223">
        <v>2.9893000000000001</v>
      </c>
      <c r="I163" s="223">
        <v>2.0249999999999999</v>
      </c>
      <c r="J163" s="223">
        <v>0</v>
      </c>
      <c r="K163" s="223">
        <v>11</v>
      </c>
      <c r="L163" s="223">
        <v>205.23242213399499</v>
      </c>
      <c r="M163" s="223">
        <v>205.23242213399499</v>
      </c>
      <c r="N163" s="223">
        <v>1.2064516129032301</v>
      </c>
      <c r="O163" s="223">
        <v>1.2064516129032301</v>
      </c>
      <c r="P163" s="223">
        <v>0</v>
      </c>
      <c r="Q163" s="223">
        <v>0</v>
      </c>
      <c r="R163" s="223">
        <v>0</v>
      </c>
      <c r="S163" s="223">
        <v>0</v>
      </c>
      <c r="T163" s="223">
        <v>0</v>
      </c>
      <c r="U163" s="223">
        <v>25</v>
      </c>
      <c r="V163" s="223">
        <v>22.932175351530201</v>
      </c>
      <c r="W163" s="223">
        <v>22.932175351530201</v>
      </c>
      <c r="X163" s="224" t="s">
        <v>128</v>
      </c>
      <c r="Y163" s="131"/>
    </row>
    <row r="164" spans="2:25" s="150" customFormat="1" x14ac:dyDescent="0.2">
      <c r="B164" s="223">
        <v>34259</v>
      </c>
      <c r="C164" s="223" t="s">
        <v>403</v>
      </c>
      <c r="D164" s="223" t="s">
        <v>1</v>
      </c>
      <c r="E164" s="223">
        <v>1450</v>
      </c>
      <c r="F164" s="223">
        <v>5.9950000000000001</v>
      </c>
      <c r="G164" s="223">
        <v>5.7469999999999999</v>
      </c>
      <c r="H164" s="223">
        <v>4.8775000000000004</v>
      </c>
      <c r="I164" s="223">
        <v>2.2080000000000002</v>
      </c>
      <c r="J164" s="223">
        <v>1.6439999999999999</v>
      </c>
      <c r="K164" s="223">
        <v>18</v>
      </c>
      <c r="L164" s="223">
        <v>71.985349237512594</v>
      </c>
      <c r="M164" s="223">
        <v>63.164972030248997</v>
      </c>
      <c r="N164" s="223">
        <v>2.5535378835316198</v>
      </c>
      <c r="O164" s="223">
        <v>2.52309618997158</v>
      </c>
      <c r="P164" s="223">
        <v>3</v>
      </c>
      <c r="Q164" s="223">
        <v>46.622051924281102</v>
      </c>
      <c r="R164" s="223">
        <v>46.622051924281102</v>
      </c>
      <c r="S164" s="223">
        <v>0.102692548528491</v>
      </c>
      <c r="T164" s="223">
        <v>0.102692548528491</v>
      </c>
      <c r="U164" s="223">
        <v>36</v>
      </c>
      <c r="V164" s="223">
        <v>30.439766870574601</v>
      </c>
      <c r="W164" s="223">
        <v>30.439766870574601</v>
      </c>
      <c r="X164" s="224" t="s">
        <v>128</v>
      </c>
      <c r="Y164" s="131"/>
    </row>
    <row r="165" spans="2:25" s="150" customFormat="1" x14ac:dyDescent="0.2">
      <c r="B165" s="223">
        <v>34260</v>
      </c>
      <c r="C165" s="223" t="s">
        <v>404</v>
      </c>
      <c r="D165" s="223" t="s">
        <v>257</v>
      </c>
      <c r="E165" s="223">
        <v>564</v>
      </c>
      <c r="F165" s="223">
        <v>0</v>
      </c>
      <c r="G165" s="223">
        <v>4.2300000000000004</v>
      </c>
      <c r="H165" s="223">
        <v>1.2289000000000001</v>
      </c>
      <c r="I165" s="223">
        <v>0</v>
      </c>
      <c r="J165" s="223">
        <v>2E-3</v>
      </c>
      <c r="K165" s="223">
        <v>0</v>
      </c>
      <c r="L165" s="223">
        <v>0</v>
      </c>
      <c r="M165" s="223">
        <v>0</v>
      </c>
      <c r="N165" s="223">
        <v>0</v>
      </c>
      <c r="O165" s="223">
        <v>0</v>
      </c>
      <c r="P165" s="223">
        <v>1</v>
      </c>
      <c r="Q165" s="223">
        <v>8.2758620689655199E-2</v>
      </c>
      <c r="R165" s="223">
        <v>8.2758620689655199E-2</v>
      </c>
      <c r="S165" s="223">
        <v>1.37931034482759E-3</v>
      </c>
      <c r="T165" s="223">
        <v>1.37931034482759E-3</v>
      </c>
      <c r="U165" s="223">
        <v>19</v>
      </c>
      <c r="V165" s="223">
        <v>13.7931034482759</v>
      </c>
      <c r="W165" s="223">
        <v>13.7931034482759</v>
      </c>
      <c r="X165" s="224" t="s">
        <v>128</v>
      </c>
      <c r="Y165" s="131"/>
    </row>
    <row r="166" spans="2:25" s="150" customFormat="1" x14ac:dyDescent="0.2">
      <c r="B166" s="223">
        <v>34261</v>
      </c>
      <c r="C166" s="223" t="s">
        <v>405</v>
      </c>
      <c r="D166" s="223" t="s">
        <v>1</v>
      </c>
      <c r="E166" s="223">
        <v>230</v>
      </c>
      <c r="F166" s="223">
        <v>0</v>
      </c>
      <c r="G166" s="223">
        <v>3.464</v>
      </c>
      <c r="H166" s="223">
        <v>1.3680000000000001</v>
      </c>
      <c r="I166" s="223">
        <v>0</v>
      </c>
      <c r="J166" s="223">
        <v>0</v>
      </c>
      <c r="K166" s="223">
        <v>0</v>
      </c>
      <c r="L166" s="223">
        <v>0</v>
      </c>
      <c r="M166" s="223">
        <v>0</v>
      </c>
      <c r="N166" s="223">
        <v>0</v>
      </c>
      <c r="O166" s="223">
        <v>0</v>
      </c>
      <c r="P166" s="223">
        <v>0</v>
      </c>
      <c r="Q166" s="223">
        <v>0</v>
      </c>
      <c r="R166" s="223">
        <v>0</v>
      </c>
      <c r="S166" s="223">
        <v>0</v>
      </c>
      <c r="T166" s="223">
        <v>0</v>
      </c>
      <c r="U166" s="223">
        <v>27</v>
      </c>
      <c r="V166" s="223">
        <v>7.3749838480423797</v>
      </c>
      <c r="W166" s="223">
        <v>6.6336736012404698</v>
      </c>
      <c r="X166" s="224" t="s">
        <v>128</v>
      </c>
      <c r="Y166" s="131"/>
    </row>
    <row r="167" spans="2:25" s="150" customFormat="1" x14ac:dyDescent="0.2">
      <c r="B167" s="223">
        <v>34262</v>
      </c>
      <c r="C167" s="223" t="s">
        <v>406</v>
      </c>
      <c r="D167" s="223" t="s">
        <v>1</v>
      </c>
      <c r="E167" s="223">
        <v>231</v>
      </c>
      <c r="F167" s="223">
        <v>0.59299999999999997</v>
      </c>
      <c r="G167" s="223">
        <v>4.1429999999999998</v>
      </c>
      <c r="H167" s="223">
        <v>2.8045</v>
      </c>
      <c r="I167" s="223">
        <v>1.0999999999999999E-2</v>
      </c>
      <c r="J167" s="223">
        <v>0</v>
      </c>
      <c r="K167" s="223">
        <v>1</v>
      </c>
      <c r="L167" s="223">
        <v>0.174877389885808</v>
      </c>
      <c r="M167" s="223">
        <v>0.174877389885808</v>
      </c>
      <c r="N167" s="223">
        <v>1.30505709624796E-3</v>
      </c>
      <c r="O167" s="223">
        <v>1.30505709624796E-3</v>
      </c>
      <c r="P167" s="223">
        <v>0</v>
      </c>
      <c r="Q167" s="223">
        <v>0</v>
      </c>
      <c r="R167" s="223">
        <v>0</v>
      </c>
      <c r="S167" s="223">
        <v>0</v>
      </c>
      <c r="T167" s="223">
        <v>0</v>
      </c>
      <c r="U167" s="223">
        <v>18</v>
      </c>
      <c r="V167" s="223">
        <v>18</v>
      </c>
      <c r="W167" s="223">
        <v>18</v>
      </c>
      <c r="X167" s="224" t="s">
        <v>128</v>
      </c>
      <c r="Y167" s="131"/>
    </row>
    <row r="168" spans="2:25" s="150" customFormat="1" x14ac:dyDescent="0.2">
      <c r="B168" s="223">
        <v>34263</v>
      </c>
      <c r="C168" s="223" t="s">
        <v>407</v>
      </c>
      <c r="D168" s="223" t="s">
        <v>1</v>
      </c>
      <c r="E168" s="223">
        <v>580</v>
      </c>
      <c r="F168" s="223">
        <v>8.5999999999999993E-2</v>
      </c>
      <c r="G168" s="223">
        <v>4.6769999999999996</v>
      </c>
      <c r="H168" s="223">
        <v>2.2863000000000002</v>
      </c>
      <c r="I168" s="223">
        <v>1.2010000000000001</v>
      </c>
      <c r="J168" s="223">
        <v>0.14699999999999999</v>
      </c>
      <c r="K168" s="223">
        <v>7</v>
      </c>
      <c r="L168" s="223">
        <v>86.905989700000006</v>
      </c>
      <c r="M168" s="223">
        <v>86.905989700000006</v>
      </c>
      <c r="N168" s="223">
        <v>0.90533333333333299</v>
      </c>
      <c r="O168" s="223">
        <v>0.90533333333333299</v>
      </c>
      <c r="P168" s="223">
        <v>3</v>
      </c>
      <c r="Q168" s="223">
        <v>30.2216798</v>
      </c>
      <c r="R168" s="223">
        <v>30.2216798</v>
      </c>
      <c r="S168" s="223">
        <v>0.232333333333333</v>
      </c>
      <c r="T168" s="223">
        <v>0.232333333333333</v>
      </c>
      <c r="U168" s="223">
        <v>1</v>
      </c>
      <c r="V168" s="223">
        <v>1</v>
      </c>
      <c r="W168" s="223">
        <v>1</v>
      </c>
      <c r="X168" s="224" t="s">
        <v>128</v>
      </c>
      <c r="Y168" s="131"/>
    </row>
    <row r="169" spans="2:25" s="150" customFormat="1" x14ac:dyDescent="0.2">
      <c r="B169" s="223">
        <v>34264</v>
      </c>
      <c r="C169" s="223" t="s">
        <v>408</v>
      </c>
      <c r="D169" s="223" t="s">
        <v>257</v>
      </c>
      <c r="E169" s="223">
        <v>447</v>
      </c>
      <c r="F169" s="223">
        <v>43.542000000000002</v>
      </c>
      <c r="G169" s="223">
        <v>0.183</v>
      </c>
      <c r="H169" s="223">
        <v>2.2425000000000002</v>
      </c>
      <c r="I169" s="223">
        <v>29.925999999999998</v>
      </c>
      <c r="J169" s="223">
        <v>1.681</v>
      </c>
      <c r="K169" s="223">
        <v>45</v>
      </c>
      <c r="L169" s="223">
        <v>2285.0936102656801</v>
      </c>
      <c r="M169" s="223">
        <v>384.13859781622699</v>
      </c>
      <c r="N169" s="223">
        <v>4.3584591758382398</v>
      </c>
      <c r="O169" s="223">
        <v>1.9314051702073201</v>
      </c>
      <c r="P169" s="223">
        <v>12</v>
      </c>
      <c r="Q169" s="223">
        <v>146.95842838495</v>
      </c>
      <c r="R169" s="223">
        <v>146.95842838495</v>
      </c>
      <c r="S169" s="223">
        <v>0.49782441771179903</v>
      </c>
      <c r="T169" s="223">
        <v>0.49782441771179903</v>
      </c>
      <c r="U169" s="223">
        <v>2</v>
      </c>
      <c r="V169" s="223">
        <v>2</v>
      </c>
      <c r="W169" s="223">
        <v>2</v>
      </c>
      <c r="X169" s="224" t="s">
        <v>128</v>
      </c>
      <c r="Y169" s="131"/>
    </row>
    <row r="170" spans="2:25" s="150" customFormat="1" x14ac:dyDescent="0.2">
      <c r="B170" s="223">
        <v>35010</v>
      </c>
      <c r="C170" s="223" t="s">
        <v>409</v>
      </c>
      <c r="D170" s="223" t="s">
        <v>257</v>
      </c>
      <c r="E170" s="223">
        <v>921</v>
      </c>
      <c r="F170" s="223">
        <v>80.903999999999996</v>
      </c>
      <c r="G170" s="223">
        <v>0.27</v>
      </c>
      <c r="H170" s="223">
        <v>2.2139000000000002</v>
      </c>
      <c r="I170" s="223">
        <v>5.9619999999999997</v>
      </c>
      <c r="J170" s="223">
        <v>1.94</v>
      </c>
      <c r="K170" s="223">
        <v>29</v>
      </c>
      <c r="L170" s="223">
        <v>473.84207007302098</v>
      </c>
      <c r="M170" s="223">
        <v>193.14047888163</v>
      </c>
      <c r="N170" s="223">
        <v>2.6104919292851698</v>
      </c>
      <c r="O170" s="223">
        <v>2.0677363566487301</v>
      </c>
      <c r="P170" s="223">
        <v>17</v>
      </c>
      <c r="Q170" s="223">
        <v>186.24711168332101</v>
      </c>
      <c r="R170" s="223">
        <v>186.24711168332101</v>
      </c>
      <c r="S170" s="223">
        <v>0.91727517294388905</v>
      </c>
      <c r="T170" s="223">
        <v>0.91727517294388905</v>
      </c>
      <c r="U170" s="223">
        <v>2</v>
      </c>
      <c r="V170" s="223">
        <v>0.83339738662567198</v>
      </c>
      <c r="W170" s="223">
        <v>0.41669869331283599</v>
      </c>
      <c r="X170" s="224" t="s">
        <v>128</v>
      </c>
      <c r="Y170" s="131"/>
    </row>
    <row r="171" spans="2:25" s="150" customFormat="1" x14ac:dyDescent="0.2">
      <c r="B171" s="223">
        <v>35011</v>
      </c>
      <c r="C171" s="223" t="s">
        <v>410</v>
      </c>
      <c r="D171" s="223" t="s">
        <v>257</v>
      </c>
      <c r="E171" s="223">
        <v>1120</v>
      </c>
      <c r="F171" s="223">
        <v>102.517</v>
      </c>
      <c r="G171" s="223">
        <v>1.7070000000000001</v>
      </c>
      <c r="H171" s="223">
        <v>2.2507000000000001</v>
      </c>
      <c r="I171" s="223">
        <v>1.45</v>
      </c>
      <c r="J171" s="223">
        <v>0.26</v>
      </c>
      <c r="K171" s="223">
        <v>37</v>
      </c>
      <c r="L171" s="223">
        <v>52.355185986600503</v>
      </c>
      <c r="M171" s="223">
        <v>51.949728735237997</v>
      </c>
      <c r="N171" s="223">
        <v>1.6198840559586201</v>
      </c>
      <c r="O171" s="223">
        <v>1.6165515326136</v>
      </c>
      <c r="P171" s="223">
        <v>16</v>
      </c>
      <c r="Q171" s="223">
        <v>27.470474086159602</v>
      </c>
      <c r="R171" s="223">
        <v>27.470474086159602</v>
      </c>
      <c r="S171" s="223">
        <v>0.15968341028222299</v>
      </c>
      <c r="T171" s="223">
        <v>0.15968341028222299</v>
      </c>
      <c r="U171" s="223">
        <v>12</v>
      </c>
      <c r="V171" s="223">
        <v>3.88836046794182</v>
      </c>
      <c r="W171" s="223">
        <v>3.88836046794182</v>
      </c>
      <c r="X171" s="224" t="s">
        <v>128</v>
      </c>
      <c r="Y171" s="131"/>
    </row>
    <row r="172" spans="2:25" s="150" customFormat="1" x14ac:dyDescent="0.2">
      <c r="B172" s="223">
        <v>35012</v>
      </c>
      <c r="C172" s="223" t="s">
        <v>409</v>
      </c>
      <c r="D172" s="223" t="s">
        <v>1</v>
      </c>
      <c r="E172" s="223">
        <v>478</v>
      </c>
      <c r="F172" s="223">
        <v>1.9379999999999999</v>
      </c>
      <c r="G172" s="223">
        <v>2.2599999999999998</v>
      </c>
      <c r="H172" s="223">
        <v>2.5486</v>
      </c>
      <c r="I172" s="223">
        <v>0.187</v>
      </c>
      <c r="J172" s="223">
        <v>7.1999999999999995E-2</v>
      </c>
      <c r="K172" s="223">
        <v>6</v>
      </c>
      <c r="L172" s="223">
        <v>14.9879916969264</v>
      </c>
      <c r="M172" s="223">
        <v>14.965118170121499</v>
      </c>
      <c r="N172" s="223">
        <v>0.19256611865618301</v>
      </c>
      <c r="O172" s="223">
        <v>0.19027877055039299</v>
      </c>
      <c r="P172" s="223">
        <v>5</v>
      </c>
      <c r="Q172" s="223">
        <v>21.1822944960686</v>
      </c>
      <c r="R172" s="223">
        <v>21.1822944960686</v>
      </c>
      <c r="S172" s="223">
        <v>0.18213009292351701</v>
      </c>
      <c r="T172" s="223">
        <v>0.18213009292351701</v>
      </c>
      <c r="U172" s="223">
        <v>0</v>
      </c>
      <c r="V172" s="223">
        <v>0</v>
      </c>
      <c r="W172" s="223">
        <v>0</v>
      </c>
      <c r="X172" s="224" t="s">
        <v>128</v>
      </c>
      <c r="Y172" s="131"/>
    </row>
    <row r="173" spans="2:25" s="150" customFormat="1" x14ac:dyDescent="0.2">
      <c r="B173" s="223">
        <v>37001</v>
      </c>
      <c r="C173" s="223" t="s">
        <v>411</v>
      </c>
      <c r="D173" s="223" t="s">
        <v>257</v>
      </c>
      <c r="E173" s="223">
        <v>121</v>
      </c>
      <c r="F173" s="223">
        <v>35.478999999999999</v>
      </c>
      <c r="G173" s="223">
        <v>0</v>
      </c>
      <c r="H173" s="223">
        <v>0.51439999999999997</v>
      </c>
      <c r="I173" s="223">
        <v>1.8340000000000001</v>
      </c>
      <c r="J173" s="223">
        <v>0.51600000000000001</v>
      </c>
      <c r="K173" s="223">
        <v>5</v>
      </c>
      <c r="L173" s="223">
        <v>405.38063155935998</v>
      </c>
      <c r="M173" s="223">
        <v>405.38063155935998</v>
      </c>
      <c r="N173" s="223">
        <v>2.18608113137328</v>
      </c>
      <c r="O173" s="223">
        <v>2.18608113137328</v>
      </c>
      <c r="P173" s="223">
        <v>3</v>
      </c>
      <c r="Q173" s="223">
        <v>132.917814216598</v>
      </c>
      <c r="R173" s="223">
        <v>132.917814216598</v>
      </c>
      <c r="S173" s="223">
        <v>0.38667659099367302</v>
      </c>
      <c r="T173" s="223">
        <v>0.38667659099367302</v>
      </c>
      <c r="U173" s="223">
        <v>0</v>
      </c>
      <c r="V173" s="223">
        <v>0</v>
      </c>
      <c r="W173" s="223">
        <v>0</v>
      </c>
      <c r="X173" s="224" t="s">
        <v>128</v>
      </c>
      <c r="Y173" s="131"/>
    </row>
    <row r="174" spans="2:25" s="150" customFormat="1" x14ac:dyDescent="0.2">
      <c r="B174" s="223">
        <v>37002</v>
      </c>
      <c r="C174" s="223" t="s">
        <v>412</v>
      </c>
      <c r="D174" s="223" t="s">
        <v>257</v>
      </c>
      <c r="E174" s="223">
        <v>186</v>
      </c>
      <c r="F174" s="223">
        <v>30.518999999999998</v>
      </c>
      <c r="G174" s="223">
        <v>0</v>
      </c>
      <c r="H174" s="223">
        <v>0.64139999999999997</v>
      </c>
      <c r="I174" s="223">
        <v>1.427</v>
      </c>
      <c r="J174" s="223">
        <v>0.69399999999999995</v>
      </c>
      <c r="K174" s="223">
        <v>7</v>
      </c>
      <c r="L174" s="223">
        <v>202.244485686654</v>
      </c>
      <c r="M174" s="223">
        <v>202.244485686654</v>
      </c>
      <c r="N174" s="223">
        <v>1.1411992263056101</v>
      </c>
      <c r="O174" s="223">
        <v>1.1411992263056101</v>
      </c>
      <c r="P174" s="223">
        <v>7</v>
      </c>
      <c r="Q174" s="223">
        <v>144.146510638298</v>
      </c>
      <c r="R174" s="223">
        <v>144.146510638298</v>
      </c>
      <c r="S174" s="223">
        <v>0.94326241134751798</v>
      </c>
      <c r="T174" s="223">
        <v>0.94326241134751798</v>
      </c>
      <c r="U174" s="223">
        <v>0</v>
      </c>
      <c r="V174" s="223">
        <v>0</v>
      </c>
      <c r="W174" s="223">
        <v>0</v>
      </c>
      <c r="X174" s="224" t="s">
        <v>128</v>
      </c>
      <c r="Y174" s="131"/>
    </row>
    <row r="175" spans="2:25" s="150" customFormat="1" x14ac:dyDescent="0.2">
      <c r="B175" s="223">
        <v>39565</v>
      </c>
      <c r="C175" s="223" t="s">
        <v>413</v>
      </c>
      <c r="D175" s="223" t="s">
        <v>257</v>
      </c>
      <c r="E175" s="223">
        <v>1641</v>
      </c>
      <c r="F175" s="223">
        <v>48.792000000000002</v>
      </c>
      <c r="G175" s="223">
        <v>0.99</v>
      </c>
      <c r="H175" s="223">
        <v>4.5002000000000004</v>
      </c>
      <c r="I175" s="223">
        <v>11.055</v>
      </c>
      <c r="J175" s="223">
        <v>3.718</v>
      </c>
      <c r="K175" s="223">
        <v>38</v>
      </c>
      <c r="L175" s="223">
        <v>229.311160229634</v>
      </c>
      <c r="M175" s="223">
        <v>105.478043649775</v>
      </c>
      <c r="N175" s="223">
        <v>3.36946760744067</v>
      </c>
      <c r="O175" s="223">
        <v>2.34340923669019</v>
      </c>
      <c r="P175" s="223">
        <v>13</v>
      </c>
      <c r="Q175" s="223">
        <v>55.323503688261702</v>
      </c>
      <c r="R175" s="223">
        <v>55.323503688261702</v>
      </c>
      <c r="S175" s="223">
        <v>0.201972418216806</v>
      </c>
      <c r="T175" s="223">
        <v>0.201972418216806</v>
      </c>
      <c r="U175" s="223">
        <v>10</v>
      </c>
      <c r="V175" s="223">
        <v>7.7376523412443898</v>
      </c>
      <c r="W175" s="223">
        <v>6.7406991661321403</v>
      </c>
      <c r="X175" s="224" t="s">
        <v>128</v>
      </c>
      <c r="Y175" s="131"/>
    </row>
    <row r="176" spans="2:25" s="150" customFormat="1" x14ac:dyDescent="0.2">
      <c r="B176" s="223">
        <v>39568</v>
      </c>
      <c r="C176" s="223" t="s">
        <v>414</v>
      </c>
      <c r="D176" s="223" t="s">
        <v>257</v>
      </c>
      <c r="E176" s="223">
        <v>228</v>
      </c>
      <c r="F176" s="223">
        <v>32.634</v>
      </c>
      <c r="G176" s="223">
        <v>1.0349999999999999</v>
      </c>
      <c r="H176" s="223">
        <v>0.84970000000000001</v>
      </c>
      <c r="I176" s="223">
        <v>0.33600000000000002</v>
      </c>
      <c r="J176" s="223">
        <v>1.8919999999999999</v>
      </c>
      <c r="K176" s="223">
        <v>6</v>
      </c>
      <c r="L176" s="223">
        <v>12.5750269376507</v>
      </c>
      <c r="M176" s="223">
        <v>3.4178447123665201</v>
      </c>
      <c r="N176" s="223">
        <v>3.9729015960500602E-2</v>
      </c>
      <c r="O176" s="223">
        <v>3.3987828682971601E-2</v>
      </c>
      <c r="P176" s="223">
        <v>8</v>
      </c>
      <c r="Q176" s="223">
        <v>218.03534137099601</v>
      </c>
      <c r="R176" s="223">
        <v>218.03534137099601</v>
      </c>
      <c r="S176" s="223">
        <v>0.85911126420943795</v>
      </c>
      <c r="T176" s="223">
        <v>0.85911126420943795</v>
      </c>
      <c r="U176" s="223">
        <v>1</v>
      </c>
      <c r="V176" s="223">
        <v>0.83063497531289499</v>
      </c>
      <c r="W176" s="223">
        <v>0.83063497531289499</v>
      </c>
      <c r="X176" s="224" t="s">
        <v>128</v>
      </c>
      <c r="Y176" s="131"/>
    </row>
    <row r="177" spans="2:25" s="150" customFormat="1" x14ac:dyDescent="0.2">
      <c r="B177" s="223">
        <v>39569</v>
      </c>
      <c r="C177" s="223" t="s">
        <v>415</v>
      </c>
      <c r="D177" s="223" t="s">
        <v>257</v>
      </c>
      <c r="E177" s="223">
        <v>5</v>
      </c>
      <c r="F177" s="223">
        <v>1.7529999999999999</v>
      </c>
      <c r="G177" s="223">
        <v>1.2529999999999999</v>
      </c>
      <c r="H177" s="223">
        <v>0.1143</v>
      </c>
      <c r="I177" s="223">
        <v>0</v>
      </c>
      <c r="J177" s="223">
        <v>0</v>
      </c>
      <c r="K177" s="223">
        <v>0</v>
      </c>
      <c r="L177" s="223">
        <v>0</v>
      </c>
      <c r="M177" s="223">
        <v>0</v>
      </c>
      <c r="N177" s="223">
        <v>0</v>
      </c>
      <c r="O177" s="223">
        <v>0</v>
      </c>
      <c r="P177" s="223">
        <v>0</v>
      </c>
      <c r="Q177" s="223">
        <v>0</v>
      </c>
      <c r="R177" s="223">
        <v>0</v>
      </c>
      <c r="S177" s="223">
        <v>0</v>
      </c>
      <c r="T177" s="223">
        <v>0</v>
      </c>
      <c r="U177" s="223">
        <v>2</v>
      </c>
      <c r="V177" s="223">
        <v>2</v>
      </c>
      <c r="W177" s="223">
        <v>2</v>
      </c>
      <c r="X177" s="224" t="s">
        <v>128</v>
      </c>
      <c r="Y177" s="131"/>
    </row>
    <row r="178" spans="2:25" s="150" customFormat="1" x14ac:dyDescent="0.2">
      <c r="B178" s="223">
        <v>39570</v>
      </c>
      <c r="C178" s="223" t="s">
        <v>416</v>
      </c>
      <c r="D178" s="223" t="s">
        <v>1</v>
      </c>
      <c r="E178" s="223">
        <v>23</v>
      </c>
      <c r="F178" s="223">
        <v>12.012</v>
      </c>
      <c r="G178" s="223">
        <v>0.8</v>
      </c>
      <c r="H178" s="223">
        <v>4.5574000000000003</v>
      </c>
      <c r="I178" s="223">
        <v>15.334</v>
      </c>
      <c r="J178" s="223">
        <v>2.1000000000000001E-2</v>
      </c>
      <c r="K178" s="223">
        <v>13</v>
      </c>
      <c r="L178" s="223">
        <v>350.87531050485399</v>
      </c>
      <c r="M178" s="223">
        <v>350.87531050485399</v>
      </c>
      <c r="N178" s="223">
        <v>5.0082524271844697</v>
      </c>
      <c r="O178" s="223">
        <v>5.0082524271844697</v>
      </c>
      <c r="P178" s="223">
        <v>1</v>
      </c>
      <c r="Q178" s="223">
        <v>4.8543786407766999E-2</v>
      </c>
      <c r="R178" s="223">
        <v>4.8543786407766999E-2</v>
      </c>
      <c r="S178" s="223">
        <v>4.8543689320388302E-3</v>
      </c>
      <c r="T178" s="223">
        <v>4.8543689320388302E-3</v>
      </c>
      <c r="U178" s="223">
        <v>10</v>
      </c>
      <c r="V178" s="223">
        <v>10.0145631067961</v>
      </c>
      <c r="W178" s="223">
        <v>10.0145631067961</v>
      </c>
      <c r="X178" s="224" t="s">
        <v>253</v>
      </c>
      <c r="Y178" s="131"/>
    </row>
    <row r="179" spans="2:25" s="150" customFormat="1" x14ac:dyDescent="0.2">
      <c r="B179" s="223">
        <v>39571</v>
      </c>
      <c r="C179" s="223" t="s">
        <v>417</v>
      </c>
      <c r="D179" s="223" t="s">
        <v>418</v>
      </c>
      <c r="E179" s="223">
        <v>1058</v>
      </c>
      <c r="F179" s="223">
        <v>203.57</v>
      </c>
      <c r="G179" s="223">
        <v>2.6</v>
      </c>
      <c r="H179" s="223">
        <v>3.8105000000000002</v>
      </c>
      <c r="I179" s="223">
        <v>9.9440000000000008</v>
      </c>
      <c r="J179" s="223">
        <v>1.603</v>
      </c>
      <c r="K179" s="223">
        <v>47</v>
      </c>
      <c r="L179" s="223">
        <v>481.28962446956501</v>
      </c>
      <c r="M179" s="223">
        <v>295.71200443361403</v>
      </c>
      <c r="N179" s="223">
        <v>4.2990848925565803</v>
      </c>
      <c r="O179" s="223">
        <v>4.0817468747446704</v>
      </c>
      <c r="P179" s="223">
        <v>27</v>
      </c>
      <c r="Q179" s="223">
        <v>111.66875148705</v>
      </c>
      <c r="R179" s="223">
        <v>111.66875148705</v>
      </c>
      <c r="S179" s="223">
        <v>0.49370863632649697</v>
      </c>
      <c r="T179" s="223">
        <v>0.49370863632649697</v>
      </c>
      <c r="U179" s="223">
        <v>25</v>
      </c>
      <c r="V179" s="223">
        <v>13.854604134324701</v>
      </c>
      <c r="W179" s="223">
        <v>12.7211782008334</v>
      </c>
      <c r="X179" s="224" t="s">
        <v>128</v>
      </c>
      <c r="Y179" s="131"/>
    </row>
    <row r="180" spans="2:25" s="150" customFormat="1" x14ac:dyDescent="0.2">
      <c r="B180" s="223">
        <v>40001</v>
      </c>
      <c r="C180" s="223" t="s">
        <v>419</v>
      </c>
      <c r="D180" s="223" t="s">
        <v>257</v>
      </c>
      <c r="E180" s="223">
        <v>212</v>
      </c>
      <c r="F180" s="223">
        <v>2.3050000000000002</v>
      </c>
      <c r="G180" s="223">
        <v>0.44</v>
      </c>
      <c r="H180" s="223">
        <v>0.63449999999999995</v>
      </c>
      <c r="I180" s="223">
        <v>0</v>
      </c>
      <c r="J180" s="223">
        <v>0</v>
      </c>
      <c r="K180" s="223">
        <v>0</v>
      </c>
      <c r="L180" s="223">
        <v>0</v>
      </c>
      <c r="M180" s="223">
        <v>0</v>
      </c>
      <c r="N180" s="223">
        <v>0</v>
      </c>
      <c r="O180" s="223">
        <v>0</v>
      </c>
      <c r="P180" s="223">
        <v>0</v>
      </c>
      <c r="Q180" s="223">
        <v>0</v>
      </c>
      <c r="R180" s="223">
        <v>0</v>
      </c>
      <c r="S180" s="223">
        <v>0</v>
      </c>
      <c r="T180" s="223">
        <v>0</v>
      </c>
      <c r="U180" s="223">
        <v>0</v>
      </c>
      <c r="V180" s="223">
        <v>0</v>
      </c>
      <c r="W180" s="223">
        <v>0</v>
      </c>
      <c r="X180" s="224" t="s">
        <v>128</v>
      </c>
      <c r="Y180" s="131"/>
    </row>
    <row r="181" spans="2:25" s="150" customFormat="1" x14ac:dyDescent="0.2">
      <c r="B181" s="223">
        <v>40002</v>
      </c>
      <c r="C181" s="223" t="s">
        <v>420</v>
      </c>
      <c r="D181" s="223" t="s">
        <v>418</v>
      </c>
      <c r="E181" s="223">
        <v>969</v>
      </c>
      <c r="F181" s="223">
        <v>224.428</v>
      </c>
      <c r="G181" s="223">
        <v>0</v>
      </c>
      <c r="H181" s="223">
        <v>1.8176000000000001</v>
      </c>
      <c r="I181" s="223">
        <v>3.0209999999999999</v>
      </c>
      <c r="J181" s="223">
        <v>6.0279999999999996</v>
      </c>
      <c r="K181" s="223">
        <v>30</v>
      </c>
      <c r="L181" s="223">
        <v>185.105498734478</v>
      </c>
      <c r="M181" s="223">
        <v>35.757303131647902</v>
      </c>
      <c r="N181" s="223">
        <v>0.98367387324988897</v>
      </c>
      <c r="O181" s="223">
        <v>0.53618958096274705</v>
      </c>
      <c r="P181" s="223">
        <v>16</v>
      </c>
      <c r="Q181" s="223">
        <v>260.92203906396901</v>
      </c>
      <c r="R181" s="223">
        <v>260.92203906396901</v>
      </c>
      <c r="S181" s="223">
        <v>0.64656409241577195</v>
      </c>
      <c r="T181" s="223">
        <v>0.64656409241577195</v>
      </c>
      <c r="U181" s="223">
        <v>6</v>
      </c>
      <c r="V181" s="223">
        <v>2.2761589076336999</v>
      </c>
      <c r="W181" s="223">
        <v>2.2761589076336999</v>
      </c>
      <c r="X181" s="224" t="s">
        <v>128</v>
      </c>
      <c r="Y181" s="131"/>
    </row>
    <row r="182" spans="2:25" s="150" customFormat="1" x14ac:dyDescent="0.2">
      <c r="B182" s="223">
        <v>40003</v>
      </c>
      <c r="C182" s="223" t="s">
        <v>421</v>
      </c>
      <c r="D182" s="223" t="s">
        <v>257</v>
      </c>
      <c r="E182" s="223">
        <v>274</v>
      </c>
      <c r="F182" s="223">
        <v>50.960999999999999</v>
      </c>
      <c r="G182" s="223">
        <v>0.152</v>
      </c>
      <c r="H182" s="223">
        <v>0.65920000000000001</v>
      </c>
      <c r="I182" s="223">
        <v>0.53600000000000003</v>
      </c>
      <c r="J182" s="223">
        <v>1.7000000000000001E-2</v>
      </c>
      <c r="K182" s="223">
        <v>11</v>
      </c>
      <c r="L182" s="223">
        <v>91.882247812212299</v>
      </c>
      <c r="M182" s="223">
        <v>91.882247812212299</v>
      </c>
      <c r="N182" s="223">
        <v>1.19208346118441</v>
      </c>
      <c r="O182" s="223">
        <v>1.19208346118441</v>
      </c>
      <c r="P182" s="223">
        <v>4</v>
      </c>
      <c r="Q182" s="223">
        <v>1.78827842282909</v>
      </c>
      <c r="R182" s="223">
        <v>1.78827842282909</v>
      </c>
      <c r="S182" s="223">
        <v>3.11445228597729E-2</v>
      </c>
      <c r="T182" s="223">
        <v>3.11445228597729E-2</v>
      </c>
      <c r="U182" s="223">
        <v>0</v>
      </c>
      <c r="V182" s="223">
        <v>0</v>
      </c>
      <c r="W182" s="223">
        <v>0</v>
      </c>
      <c r="X182" s="224" t="s">
        <v>128</v>
      </c>
      <c r="Y182" s="131"/>
    </row>
    <row r="183" spans="2:25" s="150" customFormat="1" x14ac:dyDescent="0.2">
      <c r="B183" s="223">
        <v>41511</v>
      </c>
      <c r="C183" s="223" t="s">
        <v>422</v>
      </c>
      <c r="D183" s="223" t="s">
        <v>257</v>
      </c>
      <c r="E183" s="223">
        <v>1421</v>
      </c>
      <c r="F183" s="223">
        <v>16.62</v>
      </c>
      <c r="G183" s="223">
        <v>2.399</v>
      </c>
      <c r="H183" s="223">
        <v>3.6884000000000001</v>
      </c>
      <c r="I183" s="223">
        <v>1.1259999999999999</v>
      </c>
      <c r="J183" s="223">
        <v>4.5999999999999999E-2</v>
      </c>
      <c r="K183" s="223">
        <v>15</v>
      </c>
      <c r="L183" s="223">
        <v>52.925130798918801</v>
      </c>
      <c r="M183" s="223">
        <v>52.915728992831099</v>
      </c>
      <c r="N183" s="223">
        <v>0.97543777177106605</v>
      </c>
      <c r="O183" s="223">
        <v>0.97355740980138705</v>
      </c>
      <c r="P183" s="223">
        <v>5</v>
      </c>
      <c r="Q183" s="223">
        <v>2.4468210130450099</v>
      </c>
      <c r="R183" s="223">
        <v>2.4468210130450099</v>
      </c>
      <c r="S183" s="223">
        <v>1.08120813256552E-2</v>
      </c>
      <c r="T183" s="223">
        <v>1.08120813256552E-2</v>
      </c>
      <c r="U183" s="223">
        <v>2</v>
      </c>
      <c r="V183" s="223">
        <v>1.99412386884475</v>
      </c>
      <c r="W183" s="223">
        <v>1.99412386884475</v>
      </c>
      <c r="X183" s="224" t="s">
        <v>128</v>
      </c>
      <c r="Y183" s="131"/>
    </row>
    <row r="184" spans="2:25" s="150" customFormat="1" x14ac:dyDescent="0.2">
      <c r="B184" s="223">
        <v>41512</v>
      </c>
      <c r="C184" s="223" t="s">
        <v>423</v>
      </c>
      <c r="D184" s="223" t="s">
        <v>257</v>
      </c>
      <c r="E184" s="223">
        <v>391</v>
      </c>
      <c r="F184" s="223">
        <v>67.256</v>
      </c>
      <c r="G184" s="223">
        <v>2.3069999999999999</v>
      </c>
      <c r="H184" s="223">
        <v>4.1261000000000001</v>
      </c>
      <c r="I184" s="223">
        <v>9.2349999999999994</v>
      </c>
      <c r="J184" s="223">
        <v>2.8370000000000002</v>
      </c>
      <c r="K184" s="223">
        <v>40</v>
      </c>
      <c r="L184" s="223">
        <v>191.61594544918401</v>
      </c>
      <c r="M184" s="223">
        <v>186.34545249078499</v>
      </c>
      <c r="N184" s="223">
        <v>2.0184307530279102</v>
      </c>
      <c r="O184" s="223">
        <v>1.9813937159908701</v>
      </c>
      <c r="P184" s="223">
        <v>8</v>
      </c>
      <c r="Q184" s="223">
        <v>71.322248077935797</v>
      </c>
      <c r="R184" s="223">
        <v>71.322248077935797</v>
      </c>
      <c r="S184" s="223">
        <v>0.39125855713533397</v>
      </c>
      <c r="T184" s="223">
        <v>0.39125855713533397</v>
      </c>
      <c r="U184" s="223">
        <v>9</v>
      </c>
      <c r="V184" s="223">
        <v>8.1090047393364895</v>
      </c>
      <c r="W184" s="223">
        <v>8.1090047393364895</v>
      </c>
      <c r="X184" s="224" t="s">
        <v>128</v>
      </c>
      <c r="Y184" s="131"/>
    </row>
    <row r="185" spans="2:25" s="150" customFormat="1" x14ac:dyDescent="0.2">
      <c r="B185" s="223">
        <v>41513</v>
      </c>
      <c r="C185" s="223" t="s">
        <v>424</v>
      </c>
      <c r="D185" s="223" t="s">
        <v>257</v>
      </c>
      <c r="E185" s="223">
        <v>1331</v>
      </c>
      <c r="F185" s="223">
        <v>12.678000000000001</v>
      </c>
      <c r="G185" s="223">
        <v>4.49</v>
      </c>
      <c r="H185" s="223">
        <v>4.7020999999999997</v>
      </c>
      <c r="I185" s="223">
        <v>10.856999999999999</v>
      </c>
      <c r="J185" s="223">
        <v>1.2649999999999999</v>
      </c>
      <c r="K185" s="223">
        <v>17</v>
      </c>
      <c r="L185" s="223">
        <v>197.579464728625</v>
      </c>
      <c r="M185" s="223">
        <v>197.566420978282</v>
      </c>
      <c r="N185" s="223">
        <v>1.11315463379639</v>
      </c>
      <c r="O185" s="223">
        <v>1.1121111328507101</v>
      </c>
      <c r="P185" s="223">
        <v>10</v>
      </c>
      <c r="Q185" s="223">
        <v>49.642927020152598</v>
      </c>
      <c r="R185" s="223">
        <v>49.642927020152598</v>
      </c>
      <c r="S185" s="223">
        <v>0.22043957477336501</v>
      </c>
      <c r="T185" s="223">
        <v>0.22043957477336501</v>
      </c>
      <c r="U185" s="223">
        <v>2</v>
      </c>
      <c r="V185" s="223">
        <v>3.0361964390530201</v>
      </c>
      <c r="W185" s="223">
        <v>3.0361964390530201</v>
      </c>
      <c r="X185" s="224" t="s">
        <v>128</v>
      </c>
      <c r="Y185" s="131"/>
    </row>
    <row r="186" spans="2:25" s="150" customFormat="1" x14ac:dyDescent="0.2">
      <c r="B186" s="223">
        <v>41514</v>
      </c>
      <c r="C186" s="223" t="s">
        <v>425</v>
      </c>
      <c r="D186" s="223" t="s">
        <v>257</v>
      </c>
      <c r="E186" s="223">
        <v>900</v>
      </c>
      <c r="F186" s="223">
        <v>132.733</v>
      </c>
      <c r="G186" s="223">
        <v>5.819</v>
      </c>
      <c r="H186" s="223">
        <v>1.2503</v>
      </c>
      <c r="I186" s="223">
        <v>28.042000000000002</v>
      </c>
      <c r="J186" s="223">
        <v>1.429</v>
      </c>
      <c r="K186" s="223">
        <v>59</v>
      </c>
      <c r="L186" s="223">
        <v>1010.72595640748</v>
      </c>
      <c r="M186" s="223">
        <v>133.940367266252</v>
      </c>
      <c r="N186" s="223">
        <v>3.43175783324482</v>
      </c>
      <c r="O186" s="223">
        <v>2.2391053075505298</v>
      </c>
      <c r="P186" s="223">
        <v>23</v>
      </c>
      <c r="Q186" s="223">
        <v>79.208391790322096</v>
      </c>
      <c r="R186" s="223">
        <v>79.208391790322096</v>
      </c>
      <c r="S186" s="223">
        <v>0.29239948767611101</v>
      </c>
      <c r="T186" s="223">
        <v>0.29239948767611101</v>
      </c>
      <c r="U186" s="223">
        <v>16</v>
      </c>
      <c r="V186" s="223">
        <v>9.9921901846240395</v>
      </c>
      <c r="W186" s="223">
        <v>8.5531848427103192</v>
      </c>
      <c r="X186" s="224" t="s">
        <v>128</v>
      </c>
      <c r="Y186" s="131"/>
    </row>
    <row r="187" spans="2:25" s="150" customFormat="1" x14ac:dyDescent="0.2">
      <c r="B187" s="223">
        <v>41515</v>
      </c>
      <c r="C187" s="223" t="s">
        <v>426</v>
      </c>
      <c r="D187" s="223" t="s">
        <v>418</v>
      </c>
      <c r="E187" s="223">
        <v>3019</v>
      </c>
      <c r="F187" s="223">
        <v>332.73500000000001</v>
      </c>
      <c r="G187" s="223">
        <v>12.919</v>
      </c>
      <c r="H187" s="223">
        <v>4.3403999999999998</v>
      </c>
      <c r="I187" s="223">
        <v>60.62</v>
      </c>
      <c r="J187" s="223">
        <v>10.83</v>
      </c>
      <c r="K187" s="223">
        <v>178</v>
      </c>
      <c r="L187" s="223">
        <v>1327.0508822147599</v>
      </c>
      <c r="M187" s="223">
        <v>505.11918091023898</v>
      </c>
      <c r="N187" s="223">
        <v>6.2305518617021303</v>
      </c>
      <c r="O187" s="223">
        <v>5.4309064716312099</v>
      </c>
      <c r="P187" s="223">
        <v>80</v>
      </c>
      <c r="Q187" s="223">
        <v>213.187893643617</v>
      </c>
      <c r="R187" s="223">
        <v>195.874063856383</v>
      </c>
      <c r="S187" s="223">
        <v>0.69132313829787195</v>
      </c>
      <c r="T187" s="223">
        <v>0.64660904255319096</v>
      </c>
      <c r="U187" s="223">
        <v>33</v>
      </c>
      <c r="V187" s="223">
        <v>10.8105607269503</v>
      </c>
      <c r="W187" s="223">
        <v>10.1579122340426</v>
      </c>
      <c r="X187" s="224" t="s">
        <v>128</v>
      </c>
      <c r="Y187" s="131"/>
    </row>
    <row r="188" spans="2:25" s="150" customFormat="1" x14ac:dyDescent="0.2">
      <c r="B188" s="223">
        <v>41516</v>
      </c>
      <c r="C188" s="223" t="s">
        <v>427</v>
      </c>
      <c r="D188" s="223" t="s">
        <v>418</v>
      </c>
      <c r="E188" s="223">
        <v>2179</v>
      </c>
      <c r="F188" s="223">
        <v>530.97500000000002</v>
      </c>
      <c r="G188" s="223">
        <v>1.9319999999999999</v>
      </c>
      <c r="H188" s="223">
        <v>4.0724999999999998</v>
      </c>
      <c r="I188" s="223">
        <v>7.4279999999999999</v>
      </c>
      <c r="J188" s="223">
        <v>4.2130000000000001</v>
      </c>
      <c r="K188" s="223">
        <v>133</v>
      </c>
      <c r="L188" s="223">
        <v>254.61054049070401</v>
      </c>
      <c r="M188" s="223">
        <v>243.42165953039401</v>
      </c>
      <c r="N188" s="223">
        <v>3.5339293735781299</v>
      </c>
      <c r="O188" s="223">
        <v>3.4884873425975602</v>
      </c>
      <c r="P188" s="223">
        <v>46</v>
      </c>
      <c r="Q188" s="223">
        <v>98.204534526379803</v>
      </c>
      <c r="R188" s="223">
        <v>98.204534526379803</v>
      </c>
      <c r="S188" s="223">
        <v>0.333077335497239</v>
      </c>
      <c r="T188" s="223">
        <v>0.333077335497239</v>
      </c>
      <c r="U188" s="223">
        <v>52</v>
      </c>
      <c r="V188" s="223">
        <v>12.033067192186699</v>
      </c>
      <c r="W188" s="223">
        <v>11.8379678601962</v>
      </c>
      <c r="X188" s="224" t="s">
        <v>128</v>
      </c>
      <c r="Y188" s="131"/>
    </row>
    <row r="189" spans="2:25" s="150" customFormat="1" x14ac:dyDescent="0.2">
      <c r="B189" s="223">
        <v>41517</v>
      </c>
      <c r="C189" s="223" t="s">
        <v>428</v>
      </c>
      <c r="D189" s="223" t="s">
        <v>257</v>
      </c>
      <c r="E189" s="223">
        <v>1857</v>
      </c>
      <c r="F189" s="223">
        <v>46.917999999999999</v>
      </c>
      <c r="G189" s="223">
        <v>2.6930000000000001</v>
      </c>
      <c r="H189" s="223">
        <v>3.5337000000000001</v>
      </c>
      <c r="I189" s="223">
        <v>2.1309999999999998</v>
      </c>
      <c r="J189" s="223">
        <v>4.6840000000000002</v>
      </c>
      <c r="K189" s="223">
        <v>40</v>
      </c>
      <c r="L189" s="223">
        <v>44.485246091966502</v>
      </c>
      <c r="M189" s="223">
        <v>29.932388763996101</v>
      </c>
      <c r="N189" s="223">
        <v>0.25792658622314002</v>
      </c>
      <c r="O189" s="223">
        <v>0.22487951588940799</v>
      </c>
      <c r="P189" s="223">
        <v>13</v>
      </c>
      <c r="Q189" s="223">
        <v>148.30960104359201</v>
      </c>
      <c r="R189" s="223">
        <v>148.30960104359201</v>
      </c>
      <c r="S189" s="223">
        <v>0.452585425952096</v>
      </c>
      <c r="T189" s="223">
        <v>0.452585425952096</v>
      </c>
      <c r="U189" s="223">
        <v>2</v>
      </c>
      <c r="V189" s="223">
        <v>2.0054353734101502</v>
      </c>
      <c r="W189" s="223">
        <v>2.0054353734101502</v>
      </c>
      <c r="X189" s="224" t="s">
        <v>128</v>
      </c>
      <c r="Y189" s="131"/>
    </row>
    <row r="190" spans="2:25" s="150" customFormat="1" x14ac:dyDescent="0.2">
      <c r="B190" s="223">
        <v>41518</v>
      </c>
      <c r="C190" s="223" t="s">
        <v>429</v>
      </c>
      <c r="D190" s="223" t="s">
        <v>257</v>
      </c>
      <c r="E190" s="223">
        <v>2024</v>
      </c>
      <c r="F190" s="223">
        <v>110.267</v>
      </c>
      <c r="G190" s="223">
        <v>3.516</v>
      </c>
      <c r="H190" s="223">
        <v>4.0517000000000003</v>
      </c>
      <c r="I190" s="223">
        <v>14.608000000000001</v>
      </c>
      <c r="J190" s="223">
        <v>0.247</v>
      </c>
      <c r="K190" s="223">
        <v>67</v>
      </c>
      <c r="L190" s="223">
        <v>658.67100736828399</v>
      </c>
      <c r="M190" s="223">
        <v>210.88538162872399</v>
      </c>
      <c r="N190" s="223">
        <v>2.7851567581631298</v>
      </c>
      <c r="O190" s="223">
        <v>0.71737999219461401</v>
      </c>
      <c r="P190" s="223">
        <v>12</v>
      </c>
      <c r="Q190" s="223">
        <v>13.5771441589697</v>
      </c>
      <c r="R190" s="223">
        <v>13.5771441589697</v>
      </c>
      <c r="S190" s="223">
        <v>5.8280213347209599E-2</v>
      </c>
      <c r="T190" s="223">
        <v>5.8280213347209599E-2</v>
      </c>
      <c r="U190" s="223">
        <v>10</v>
      </c>
      <c r="V190" s="223">
        <v>6.2815142448289301</v>
      </c>
      <c r="W190" s="223">
        <v>6.2815142448289301</v>
      </c>
      <c r="X190" s="224" t="s">
        <v>128</v>
      </c>
      <c r="Y190" s="131"/>
    </row>
    <row r="191" spans="2:25" s="150" customFormat="1" x14ac:dyDescent="0.2">
      <c r="B191" s="223">
        <v>43505</v>
      </c>
      <c r="C191" s="223" t="s">
        <v>430</v>
      </c>
      <c r="D191" s="223" t="s">
        <v>257</v>
      </c>
      <c r="E191" s="223">
        <v>6</v>
      </c>
      <c r="F191" s="223">
        <v>9.8070000000000004</v>
      </c>
      <c r="G191" s="223">
        <v>0.73799999999999999</v>
      </c>
      <c r="H191" s="223">
        <v>0</v>
      </c>
      <c r="I191" s="223">
        <v>1.0999999999999999E-2</v>
      </c>
      <c r="J191" s="223">
        <v>2.5000000000000001E-2</v>
      </c>
      <c r="K191" s="223">
        <v>4</v>
      </c>
      <c r="L191" s="223">
        <v>1.51973649380805</v>
      </c>
      <c r="M191" s="223">
        <v>0.97407085913312697</v>
      </c>
      <c r="N191" s="223">
        <v>1.2770897832817299E-2</v>
      </c>
      <c r="O191" s="223">
        <v>1.08359133126935E-2</v>
      </c>
      <c r="P191" s="223">
        <v>3</v>
      </c>
      <c r="Q191" s="223">
        <v>2.93343599071207</v>
      </c>
      <c r="R191" s="223">
        <v>2.93343599071207</v>
      </c>
      <c r="S191" s="223">
        <v>7.3529411764705899E-3</v>
      </c>
      <c r="T191" s="223">
        <v>7.3529411764705899E-3</v>
      </c>
      <c r="U191" s="223">
        <v>0</v>
      </c>
      <c r="V191" s="223">
        <v>0</v>
      </c>
      <c r="W191" s="223">
        <v>0</v>
      </c>
      <c r="X191" s="224" t="s">
        <v>128</v>
      </c>
      <c r="Y191" s="131"/>
    </row>
    <row r="192" spans="2:25" s="150" customFormat="1" x14ac:dyDescent="0.2">
      <c r="B192" s="223">
        <v>43506</v>
      </c>
      <c r="C192" s="223" t="s">
        <v>431</v>
      </c>
      <c r="D192" s="223" t="s">
        <v>257</v>
      </c>
      <c r="E192" s="223">
        <v>1773</v>
      </c>
      <c r="F192" s="223">
        <v>81.477000000000004</v>
      </c>
      <c r="G192" s="223">
        <v>1.2170000000000001</v>
      </c>
      <c r="H192" s="223">
        <v>2.8559999999999999</v>
      </c>
      <c r="I192" s="223">
        <v>5.5919999999999996</v>
      </c>
      <c r="J192" s="223">
        <v>1.2070000000000001</v>
      </c>
      <c r="K192" s="223">
        <v>48</v>
      </c>
      <c r="L192" s="223">
        <v>231.1728885858</v>
      </c>
      <c r="M192" s="223">
        <v>129.696516102468</v>
      </c>
      <c r="N192" s="223">
        <v>3.3098608024330298</v>
      </c>
      <c r="O192" s="223">
        <v>2.3061176745818202</v>
      </c>
      <c r="P192" s="223">
        <v>12</v>
      </c>
      <c r="Q192" s="223">
        <v>124.70619337232399</v>
      </c>
      <c r="R192" s="223">
        <v>124.70619337232399</v>
      </c>
      <c r="S192" s="223">
        <v>0.41689086442858803</v>
      </c>
      <c r="T192" s="223">
        <v>0.41689086442858803</v>
      </c>
      <c r="U192" s="223">
        <v>2</v>
      </c>
      <c r="V192" s="223">
        <v>1.1313019066557499</v>
      </c>
      <c r="W192" s="223">
        <v>0.121768627909697</v>
      </c>
      <c r="X192" s="224" t="s">
        <v>128</v>
      </c>
      <c r="Y192" s="131"/>
    </row>
    <row r="193" spans="2:25" s="150" customFormat="1" x14ac:dyDescent="0.2">
      <c r="B193" s="223">
        <v>43507</v>
      </c>
      <c r="C193" s="223" t="s">
        <v>432</v>
      </c>
      <c r="D193" s="223" t="s">
        <v>418</v>
      </c>
      <c r="E193" s="223">
        <v>1474</v>
      </c>
      <c r="F193" s="223">
        <v>204.994</v>
      </c>
      <c r="G193" s="223">
        <v>0.62</v>
      </c>
      <c r="H193" s="223">
        <v>3.1717</v>
      </c>
      <c r="I193" s="223">
        <v>7.0839999999999996</v>
      </c>
      <c r="J193" s="223">
        <v>1.071</v>
      </c>
      <c r="K193" s="223">
        <v>78</v>
      </c>
      <c r="L193" s="223">
        <v>220.84539462607299</v>
      </c>
      <c r="M193" s="223">
        <v>102.40272406386001</v>
      </c>
      <c r="N193" s="223">
        <v>1.72014665614703</v>
      </c>
      <c r="O193" s="223">
        <v>0.79941523181881502</v>
      </c>
      <c r="P193" s="223">
        <v>13</v>
      </c>
      <c r="Q193" s="223">
        <v>35.398806950387502</v>
      </c>
      <c r="R193" s="223">
        <v>35.398806950387502</v>
      </c>
      <c r="S193" s="223">
        <v>0.986169768413236</v>
      </c>
      <c r="T193" s="223">
        <v>0.986169768413236</v>
      </c>
      <c r="U193" s="223">
        <v>16</v>
      </c>
      <c r="V193" s="223">
        <v>7.6357729614331502</v>
      </c>
      <c r="W193" s="223">
        <v>7.6357729614331502</v>
      </c>
      <c r="X193" s="224" t="s">
        <v>128</v>
      </c>
      <c r="Y193" s="131"/>
    </row>
    <row r="194" spans="2:25" s="150" customFormat="1" x14ac:dyDescent="0.2">
      <c r="B194" s="223">
        <v>45001</v>
      </c>
      <c r="C194" s="223" t="s">
        <v>433</v>
      </c>
      <c r="D194" s="223" t="s">
        <v>257</v>
      </c>
      <c r="E194" s="223">
        <v>54</v>
      </c>
      <c r="F194" s="223">
        <v>28.991</v>
      </c>
      <c r="G194" s="223">
        <v>7.1999999999999995E-2</v>
      </c>
      <c r="H194" s="223">
        <v>2.2101000000000002</v>
      </c>
      <c r="I194" s="223">
        <v>4.2670000000000003</v>
      </c>
      <c r="J194" s="223">
        <v>1.57</v>
      </c>
      <c r="K194" s="223">
        <v>7</v>
      </c>
      <c r="L194" s="223">
        <v>785.41934734235394</v>
      </c>
      <c r="M194" s="223">
        <v>785.41934734235394</v>
      </c>
      <c r="N194" s="223">
        <v>3.08195047230023</v>
      </c>
      <c r="O194" s="223">
        <v>3.08195047230023</v>
      </c>
      <c r="P194" s="223">
        <v>4</v>
      </c>
      <c r="Q194" s="223">
        <v>133.39161552208299</v>
      </c>
      <c r="R194" s="223">
        <v>133.39161552208299</v>
      </c>
      <c r="S194" s="223">
        <v>0.56369670666326299</v>
      </c>
      <c r="T194" s="223">
        <v>0.56369670666326299</v>
      </c>
      <c r="U194" s="223">
        <v>0</v>
      </c>
      <c r="V194" s="223">
        <v>0</v>
      </c>
      <c r="W194" s="223">
        <v>0</v>
      </c>
      <c r="X194" s="224" t="s">
        <v>253</v>
      </c>
      <c r="Y194" s="131"/>
    </row>
    <row r="195" spans="2:25" s="150" customFormat="1" x14ac:dyDescent="0.2">
      <c r="B195" s="223">
        <v>45002</v>
      </c>
      <c r="C195" s="223" t="s">
        <v>434</v>
      </c>
      <c r="D195" s="223" t="s">
        <v>418</v>
      </c>
      <c r="E195" s="223">
        <v>710</v>
      </c>
      <c r="F195" s="223">
        <v>296.69600000000003</v>
      </c>
      <c r="G195" s="223">
        <v>0.86199999999999999</v>
      </c>
      <c r="H195" s="223">
        <v>1.5242</v>
      </c>
      <c r="I195" s="223">
        <v>5.694</v>
      </c>
      <c r="J195" s="223">
        <v>2.2530000000000001</v>
      </c>
      <c r="K195" s="223">
        <v>69</v>
      </c>
      <c r="L195" s="223">
        <v>353.03313506322002</v>
      </c>
      <c r="M195" s="223">
        <v>309.28830201297302</v>
      </c>
      <c r="N195" s="223">
        <v>4.9687288217639702</v>
      </c>
      <c r="O195" s="223">
        <v>4.8326717655791098</v>
      </c>
      <c r="P195" s="223">
        <v>20</v>
      </c>
      <c r="Q195" s="223">
        <v>135.48618108238901</v>
      </c>
      <c r="R195" s="223">
        <v>135.48618108238901</v>
      </c>
      <c r="S195" s="223">
        <v>0.36583083228450602</v>
      </c>
      <c r="T195" s="223">
        <v>0.36583083228450602</v>
      </c>
      <c r="U195" s="223">
        <v>32</v>
      </c>
      <c r="V195" s="223">
        <v>11.8529706005744</v>
      </c>
      <c r="W195" s="223">
        <v>8.2273856778649108</v>
      </c>
      <c r="X195" s="224" t="s">
        <v>128</v>
      </c>
      <c r="Y195" s="131"/>
    </row>
    <row r="196" spans="2:25" s="150" customFormat="1" x14ac:dyDescent="0.2">
      <c r="B196" s="223">
        <v>45003</v>
      </c>
      <c r="C196" s="223" t="s">
        <v>435</v>
      </c>
      <c r="D196" s="223" t="s">
        <v>257</v>
      </c>
      <c r="E196" s="223">
        <v>620</v>
      </c>
      <c r="F196" s="223">
        <v>184.48599999999999</v>
      </c>
      <c r="G196" s="223">
        <v>0.24</v>
      </c>
      <c r="H196" s="223">
        <v>3.7343000000000002</v>
      </c>
      <c r="I196" s="223">
        <v>1.875</v>
      </c>
      <c r="J196" s="223">
        <v>1.2829999999999999</v>
      </c>
      <c r="K196" s="223">
        <v>33</v>
      </c>
      <c r="L196" s="223">
        <v>212.15119704398401</v>
      </c>
      <c r="M196" s="223">
        <v>211.84085459524201</v>
      </c>
      <c r="N196" s="223">
        <v>1.3594044155399601</v>
      </c>
      <c r="O196" s="223">
        <v>1.32243710422728</v>
      </c>
      <c r="P196" s="223">
        <v>15</v>
      </c>
      <c r="Q196" s="223">
        <v>30.882194591819299</v>
      </c>
      <c r="R196" s="223">
        <v>30.882194591819299</v>
      </c>
      <c r="S196" s="223">
        <v>0.14632894061269899</v>
      </c>
      <c r="T196" s="223">
        <v>0.14632894061269899</v>
      </c>
      <c r="U196" s="223">
        <v>8</v>
      </c>
      <c r="V196" s="223">
        <v>5.8578355867419702</v>
      </c>
      <c r="W196" s="223">
        <v>5.8578355867419702</v>
      </c>
      <c r="X196" s="224" t="s">
        <v>128</v>
      </c>
      <c r="Y196" s="131"/>
    </row>
    <row r="197" spans="2:25" s="150" customFormat="1" x14ac:dyDescent="0.2">
      <c r="B197" s="223">
        <v>48180</v>
      </c>
      <c r="C197" s="223" t="s">
        <v>436</v>
      </c>
      <c r="D197" s="223" t="s">
        <v>1</v>
      </c>
      <c r="E197" s="223">
        <v>1072</v>
      </c>
      <c r="F197" s="223">
        <v>3.51</v>
      </c>
      <c r="G197" s="223">
        <v>9.0169999999999995</v>
      </c>
      <c r="H197" s="223">
        <v>4.9745999999999997</v>
      </c>
      <c r="I197" s="223">
        <v>0.73199999999999998</v>
      </c>
      <c r="J197" s="223">
        <v>0.85799999999999998</v>
      </c>
      <c r="K197" s="223">
        <v>15</v>
      </c>
      <c r="L197" s="223">
        <v>77.794104981333305</v>
      </c>
      <c r="M197" s="223">
        <v>77.427374400000005</v>
      </c>
      <c r="N197" s="223">
        <v>1.0386031746031701</v>
      </c>
      <c r="O197" s="223">
        <v>1.0325079365079399</v>
      </c>
      <c r="P197" s="223">
        <v>9</v>
      </c>
      <c r="Q197" s="223">
        <v>70.840894659047606</v>
      </c>
      <c r="R197" s="223">
        <v>70.840894659047606</v>
      </c>
      <c r="S197" s="223">
        <v>0.20977777777777801</v>
      </c>
      <c r="T197" s="223">
        <v>0.20977777777777801</v>
      </c>
      <c r="U197" s="223">
        <v>0</v>
      </c>
      <c r="V197" s="223">
        <v>0</v>
      </c>
      <c r="W197" s="223">
        <v>0</v>
      </c>
      <c r="X197" s="224" t="s">
        <v>128</v>
      </c>
      <c r="Y197" s="131"/>
    </row>
    <row r="198" spans="2:25" s="150" customFormat="1" x14ac:dyDescent="0.2">
      <c r="B198" s="223">
        <v>48181</v>
      </c>
      <c r="C198" s="223" t="s">
        <v>437</v>
      </c>
      <c r="D198" s="223" t="s">
        <v>257</v>
      </c>
      <c r="E198" s="223">
        <v>338</v>
      </c>
      <c r="F198" s="223">
        <v>0</v>
      </c>
      <c r="G198" s="223">
        <v>6.2480000000000002</v>
      </c>
      <c r="H198" s="223">
        <v>1.0992999999999999</v>
      </c>
      <c r="I198" s="223">
        <v>0.61299999999999999</v>
      </c>
      <c r="J198" s="223">
        <v>0</v>
      </c>
      <c r="K198" s="223">
        <v>11</v>
      </c>
      <c r="L198" s="223">
        <v>73.4618824534992</v>
      </c>
      <c r="M198" s="223">
        <v>73.424557369828904</v>
      </c>
      <c r="N198" s="223">
        <v>0.50357698289269104</v>
      </c>
      <c r="O198" s="223">
        <v>0.49860031104199098</v>
      </c>
      <c r="P198" s="223">
        <v>0</v>
      </c>
      <c r="Q198" s="223">
        <v>0</v>
      </c>
      <c r="R198" s="223">
        <v>0</v>
      </c>
      <c r="S198" s="223">
        <v>0</v>
      </c>
      <c r="T198" s="223">
        <v>0</v>
      </c>
      <c r="U198" s="223">
        <v>0</v>
      </c>
      <c r="V198" s="223">
        <v>0</v>
      </c>
      <c r="W198" s="223">
        <v>0</v>
      </c>
      <c r="X198" s="224" t="s">
        <v>128</v>
      </c>
      <c r="Y198" s="131"/>
    </row>
    <row r="199" spans="2:25" s="150" customFormat="1" x14ac:dyDescent="0.2">
      <c r="B199" s="223">
        <v>48182</v>
      </c>
      <c r="C199" s="223" t="s">
        <v>438</v>
      </c>
      <c r="D199" s="223" t="s">
        <v>257</v>
      </c>
      <c r="E199" s="223">
        <v>1670</v>
      </c>
      <c r="F199" s="223">
        <v>24.994</v>
      </c>
      <c r="G199" s="223">
        <v>13.555</v>
      </c>
      <c r="H199" s="223">
        <v>5.1993999999999998</v>
      </c>
      <c r="I199" s="223">
        <v>1.992</v>
      </c>
      <c r="J199" s="223">
        <v>1.55</v>
      </c>
      <c r="K199" s="223">
        <v>26</v>
      </c>
      <c r="L199" s="223">
        <v>117.711943579959</v>
      </c>
      <c r="M199" s="223">
        <v>117.367196222516</v>
      </c>
      <c r="N199" s="223">
        <v>2.20144979774921</v>
      </c>
      <c r="O199" s="223">
        <v>2.1988866194080701</v>
      </c>
      <c r="P199" s="223">
        <v>13</v>
      </c>
      <c r="Q199" s="223">
        <v>46.053879802955699</v>
      </c>
      <c r="R199" s="223">
        <v>46.053879802955699</v>
      </c>
      <c r="S199" s="223">
        <v>0.195522447835316</v>
      </c>
      <c r="T199" s="223">
        <v>0.195522447835316</v>
      </c>
      <c r="U199" s="223">
        <v>0</v>
      </c>
      <c r="V199" s="223">
        <v>0</v>
      </c>
      <c r="W199" s="223">
        <v>0</v>
      </c>
      <c r="X199" s="224" t="s">
        <v>128</v>
      </c>
      <c r="Y199" s="131"/>
    </row>
    <row r="200" spans="2:25" s="150" customFormat="1" x14ac:dyDescent="0.2">
      <c r="B200" s="223">
        <v>48183</v>
      </c>
      <c r="C200" s="223" t="s">
        <v>439</v>
      </c>
      <c r="D200" s="223" t="s">
        <v>257</v>
      </c>
      <c r="E200" s="223">
        <v>712</v>
      </c>
      <c r="F200" s="223">
        <v>22.498000000000001</v>
      </c>
      <c r="G200" s="223">
        <v>2.8149999999999999</v>
      </c>
      <c r="H200" s="223">
        <v>5.5194999999999999</v>
      </c>
      <c r="I200" s="223">
        <v>1.355</v>
      </c>
      <c r="J200" s="223">
        <v>0.50700000000000001</v>
      </c>
      <c r="K200" s="223">
        <v>26</v>
      </c>
      <c r="L200" s="223">
        <v>56.955992067805099</v>
      </c>
      <c r="M200" s="223">
        <v>56.745264708961699</v>
      </c>
      <c r="N200" s="223">
        <v>1.2570526403257301</v>
      </c>
      <c r="O200" s="223">
        <v>1.2543936183472499</v>
      </c>
      <c r="P200" s="223">
        <v>11</v>
      </c>
      <c r="Q200" s="223">
        <v>16.411576143587201</v>
      </c>
      <c r="R200" s="223">
        <v>16.411576143587201</v>
      </c>
      <c r="S200" s="223">
        <v>7.0796460176991205E-2</v>
      </c>
      <c r="T200" s="223">
        <v>7.0796460176991205E-2</v>
      </c>
      <c r="U200" s="223">
        <v>0</v>
      </c>
      <c r="V200" s="223">
        <v>0</v>
      </c>
      <c r="W200" s="223">
        <v>0</v>
      </c>
      <c r="X200" s="224" t="s">
        <v>128</v>
      </c>
      <c r="Y200" s="131"/>
    </row>
    <row r="201" spans="2:25" s="150" customFormat="1" x14ac:dyDescent="0.2">
      <c r="B201" s="223">
        <v>48184</v>
      </c>
      <c r="C201" s="223" t="s">
        <v>440</v>
      </c>
      <c r="D201" s="223" t="s">
        <v>1</v>
      </c>
      <c r="E201" s="223">
        <v>1142</v>
      </c>
      <c r="F201" s="223">
        <v>0</v>
      </c>
      <c r="G201" s="223">
        <v>7.8979999999999997</v>
      </c>
      <c r="H201" s="223">
        <v>3.5533000000000001</v>
      </c>
      <c r="I201" s="223">
        <v>0.52600000000000002</v>
      </c>
      <c r="J201" s="223">
        <v>0.76</v>
      </c>
      <c r="K201" s="223">
        <v>20</v>
      </c>
      <c r="L201" s="223">
        <v>13.301855288372099</v>
      </c>
      <c r="M201" s="223">
        <v>13.237669186046499</v>
      </c>
      <c r="N201" s="223">
        <v>0.20674418604651201</v>
      </c>
      <c r="O201" s="223">
        <v>0.20209302325581399</v>
      </c>
      <c r="P201" s="223">
        <v>16</v>
      </c>
      <c r="Q201" s="223">
        <v>46.050202604651197</v>
      </c>
      <c r="R201" s="223">
        <v>46.050202604651197</v>
      </c>
      <c r="S201" s="223">
        <v>0.196744186046512</v>
      </c>
      <c r="T201" s="223">
        <v>0.196744186046512</v>
      </c>
      <c r="U201" s="223">
        <v>0</v>
      </c>
      <c r="V201" s="223">
        <v>0</v>
      </c>
      <c r="W201" s="223">
        <v>0</v>
      </c>
      <c r="X201" s="224" t="s">
        <v>128</v>
      </c>
      <c r="Y201" s="131"/>
    </row>
    <row r="202" spans="2:25" s="150" customFormat="1" x14ac:dyDescent="0.2">
      <c r="B202" s="223">
        <v>48185</v>
      </c>
      <c r="C202" s="223" t="s">
        <v>441</v>
      </c>
      <c r="D202" s="223" t="s">
        <v>257</v>
      </c>
      <c r="E202" s="223">
        <v>1186</v>
      </c>
      <c r="F202" s="223">
        <v>177.83799999999999</v>
      </c>
      <c r="G202" s="223">
        <v>5.2169999999999996</v>
      </c>
      <c r="H202" s="223">
        <v>2.8921999999999999</v>
      </c>
      <c r="I202" s="223">
        <v>4.7539999999999996</v>
      </c>
      <c r="J202" s="223">
        <v>0.86599999999999999</v>
      </c>
      <c r="K202" s="223">
        <v>39</v>
      </c>
      <c r="L202" s="223">
        <v>224.27314708529201</v>
      </c>
      <c r="M202" s="223">
        <v>223.31834779341199</v>
      </c>
      <c r="N202" s="223">
        <v>1.42357781096874</v>
      </c>
      <c r="O202" s="223">
        <v>1.4180750989177999</v>
      </c>
      <c r="P202" s="223">
        <v>21</v>
      </c>
      <c r="Q202" s="223">
        <v>26.312395299111699</v>
      </c>
      <c r="R202" s="223">
        <v>26.312395299111699</v>
      </c>
      <c r="S202" s="223">
        <v>0.12310352959673</v>
      </c>
      <c r="T202" s="223">
        <v>0.12310352959673</v>
      </c>
      <c r="U202" s="223">
        <v>3</v>
      </c>
      <c r="V202" s="223">
        <v>0.99740586431884304</v>
      </c>
      <c r="W202" s="223">
        <v>0.66493724287922895</v>
      </c>
      <c r="X202" s="224" t="s">
        <v>128</v>
      </c>
      <c r="Y202" s="131"/>
    </row>
    <row r="203" spans="2:25" s="150" customFormat="1" x14ac:dyDescent="0.2">
      <c r="B203" s="223">
        <v>48187</v>
      </c>
      <c r="C203" s="223" t="s">
        <v>442</v>
      </c>
      <c r="D203" s="223" t="s">
        <v>1</v>
      </c>
      <c r="E203" s="223">
        <v>559</v>
      </c>
      <c r="F203" s="223">
        <v>1.794</v>
      </c>
      <c r="G203" s="223">
        <v>3.0979999999999999</v>
      </c>
      <c r="H203" s="223">
        <v>1.7833000000000001</v>
      </c>
      <c r="I203" s="223">
        <v>0.13400000000000001</v>
      </c>
      <c r="J203" s="223">
        <v>0.61499999999999999</v>
      </c>
      <c r="K203" s="223">
        <v>5</v>
      </c>
      <c r="L203" s="223">
        <v>3.5452661360201501</v>
      </c>
      <c r="M203" s="223">
        <v>3.4928731889168798</v>
      </c>
      <c r="N203" s="223">
        <v>5.5751469353484497E-2</v>
      </c>
      <c r="O203" s="223">
        <v>5.3064651553316501E-2</v>
      </c>
      <c r="P203" s="223">
        <v>6</v>
      </c>
      <c r="Q203" s="223">
        <v>27.691846952140999</v>
      </c>
      <c r="R203" s="223">
        <v>27.691846952140999</v>
      </c>
      <c r="S203" s="223">
        <v>0.21376994122586099</v>
      </c>
      <c r="T203" s="223">
        <v>0.21376994122586099</v>
      </c>
      <c r="U203" s="223">
        <v>0</v>
      </c>
      <c r="V203" s="223">
        <v>0</v>
      </c>
      <c r="W203" s="223">
        <v>0</v>
      </c>
      <c r="X203" s="224" t="s">
        <v>128</v>
      </c>
      <c r="Y203" s="131"/>
    </row>
    <row r="204" spans="2:25" s="150" customFormat="1" x14ac:dyDescent="0.2">
      <c r="B204" s="223">
        <v>48188</v>
      </c>
      <c r="C204" s="223" t="s">
        <v>443</v>
      </c>
      <c r="D204" s="223" t="s">
        <v>257</v>
      </c>
      <c r="E204" s="223">
        <v>1445</v>
      </c>
      <c r="F204" s="223">
        <v>31.677</v>
      </c>
      <c r="G204" s="223">
        <v>4.6369999999999996</v>
      </c>
      <c r="H204" s="223">
        <v>4.3592000000000004</v>
      </c>
      <c r="I204" s="223">
        <v>0.51600000000000001</v>
      </c>
      <c r="J204" s="223">
        <v>4.3220000000000001</v>
      </c>
      <c r="K204" s="223">
        <v>13</v>
      </c>
      <c r="L204" s="223">
        <v>12.5216524821468</v>
      </c>
      <c r="M204" s="223">
        <v>3.60664083730479</v>
      </c>
      <c r="N204" s="223">
        <v>4.4431409927413998E-2</v>
      </c>
      <c r="O204" s="223">
        <v>3.6952855781215599E-2</v>
      </c>
      <c r="P204" s="223">
        <v>19</v>
      </c>
      <c r="Q204" s="223">
        <v>129.72493720947301</v>
      </c>
      <c r="R204" s="223">
        <v>129.72493720947301</v>
      </c>
      <c r="S204" s="223">
        <v>0.35889727985922698</v>
      </c>
      <c r="T204" s="223">
        <v>0.35889727985922698</v>
      </c>
      <c r="U204" s="223">
        <v>0</v>
      </c>
      <c r="V204" s="223">
        <v>0</v>
      </c>
      <c r="W204" s="223">
        <v>0</v>
      </c>
      <c r="X204" s="224" t="s">
        <v>128</v>
      </c>
      <c r="Y204" s="131"/>
    </row>
    <row r="205" spans="2:25" s="150" customFormat="1" x14ac:dyDescent="0.2">
      <c r="B205" s="223">
        <v>48189</v>
      </c>
      <c r="C205" s="223" t="s">
        <v>444</v>
      </c>
      <c r="D205" s="223" t="s">
        <v>1</v>
      </c>
      <c r="E205" s="223">
        <v>46</v>
      </c>
      <c r="F205" s="223">
        <v>4.1820000000000004</v>
      </c>
      <c r="G205" s="223">
        <v>2.1179999999999999</v>
      </c>
      <c r="H205" s="223">
        <v>2.3300999999999998</v>
      </c>
      <c r="I205" s="223">
        <v>0</v>
      </c>
      <c r="J205" s="223">
        <v>7.1999999999999995E-2</v>
      </c>
      <c r="K205" s="223">
        <v>0</v>
      </c>
      <c r="L205" s="223">
        <v>0</v>
      </c>
      <c r="M205" s="223">
        <v>0</v>
      </c>
      <c r="N205" s="223">
        <v>0</v>
      </c>
      <c r="O205" s="223">
        <v>0</v>
      </c>
      <c r="P205" s="223">
        <v>2</v>
      </c>
      <c r="Q205" s="223">
        <v>32.417992396246497</v>
      </c>
      <c r="R205" s="223">
        <v>32.417992396246497</v>
      </c>
      <c r="S205" s="223">
        <v>0.10283447808842</v>
      </c>
      <c r="T205" s="223">
        <v>0.10283447808842</v>
      </c>
      <c r="U205" s="223">
        <v>0</v>
      </c>
      <c r="V205" s="223">
        <v>0</v>
      </c>
      <c r="W205" s="223">
        <v>0</v>
      </c>
      <c r="X205" s="224" t="s">
        <v>128</v>
      </c>
      <c r="Y205" s="131"/>
    </row>
    <row r="206" spans="2:25" s="150" customFormat="1" x14ac:dyDescent="0.2">
      <c r="B206" s="223">
        <v>48190</v>
      </c>
      <c r="C206" s="223" t="s">
        <v>445</v>
      </c>
      <c r="D206" s="223" t="s">
        <v>257</v>
      </c>
      <c r="E206" s="223">
        <v>1749</v>
      </c>
      <c r="F206" s="223">
        <v>178.70500000000001</v>
      </c>
      <c r="G206" s="223">
        <v>2.9590000000000001</v>
      </c>
      <c r="H206" s="223">
        <v>5.0850999999999997</v>
      </c>
      <c r="I206" s="223">
        <v>5.0449999999999999</v>
      </c>
      <c r="J206" s="223">
        <v>1.077</v>
      </c>
      <c r="K206" s="223">
        <v>41</v>
      </c>
      <c r="L206" s="223">
        <v>212.20691749112299</v>
      </c>
      <c r="M206" s="223">
        <v>211.42680108431799</v>
      </c>
      <c r="N206" s="223">
        <v>1.1318034872012299</v>
      </c>
      <c r="O206" s="223">
        <v>1.1288356563675901</v>
      </c>
      <c r="P206" s="223">
        <v>20</v>
      </c>
      <c r="Q206" s="223">
        <v>46.505642413482398</v>
      </c>
      <c r="R206" s="223">
        <v>46.505642413482398</v>
      </c>
      <c r="S206" s="223">
        <v>0.16874238168424399</v>
      </c>
      <c r="T206" s="223">
        <v>0.16874238168424399</v>
      </c>
      <c r="U206" s="223">
        <v>11</v>
      </c>
      <c r="V206" s="223">
        <v>4.0749907255286404</v>
      </c>
      <c r="W206" s="223">
        <v>3.0459483809422898</v>
      </c>
      <c r="X206" s="224" t="s">
        <v>128</v>
      </c>
      <c r="Y206" s="131"/>
    </row>
    <row r="207" spans="2:25" s="150" customFormat="1" x14ac:dyDescent="0.2">
      <c r="B207" s="223">
        <v>48191</v>
      </c>
      <c r="C207" s="223" t="s">
        <v>446</v>
      </c>
      <c r="D207" s="223" t="s">
        <v>1</v>
      </c>
      <c r="E207" s="223">
        <v>76</v>
      </c>
      <c r="F207" s="223">
        <v>2.0960000000000001</v>
      </c>
      <c r="G207" s="223">
        <v>3.7320000000000002</v>
      </c>
      <c r="H207" s="223">
        <v>3.2885</v>
      </c>
      <c r="I207" s="223">
        <v>0</v>
      </c>
      <c r="J207" s="223">
        <v>0</v>
      </c>
      <c r="K207" s="223">
        <v>0</v>
      </c>
      <c r="L207" s="223">
        <v>0</v>
      </c>
      <c r="M207" s="223">
        <v>0</v>
      </c>
      <c r="N207" s="223">
        <v>0</v>
      </c>
      <c r="O207" s="223">
        <v>0</v>
      </c>
      <c r="P207" s="223">
        <v>0</v>
      </c>
      <c r="Q207" s="223">
        <v>0</v>
      </c>
      <c r="R207" s="223">
        <v>0</v>
      </c>
      <c r="S207" s="223">
        <v>0</v>
      </c>
      <c r="T207" s="223">
        <v>0</v>
      </c>
      <c r="U207" s="223">
        <v>0</v>
      </c>
      <c r="V207" s="223">
        <v>0</v>
      </c>
      <c r="W207" s="223">
        <v>0</v>
      </c>
      <c r="X207" s="224" t="s">
        <v>128</v>
      </c>
      <c r="Y207" s="131"/>
    </row>
    <row r="208" spans="2:25" s="150" customFormat="1" x14ac:dyDescent="0.2">
      <c r="B208" s="223">
        <v>49202</v>
      </c>
      <c r="C208" s="223" t="s">
        <v>447</v>
      </c>
      <c r="D208" s="223" t="s">
        <v>257</v>
      </c>
      <c r="E208" s="223">
        <v>751</v>
      </c>
      <c r="F208" s="223">
        <v>109.26</v>
      </c>
      <c r="G208" s="223">
        <v>0.63</v>
      </c>
      <c r="H208" s="223">
        <v>0.57609999999999995</v>
      </c>
      <c r="I208" s="223">
        <v>4.8920000000000003</v>
      </c>
      <c r="J208" s="223">
        <v>0.48699999999999999</v>
      </c>
      <c r="K208" s="223">
        <v>18</v>
      </c>
      <c r="L208" s="223">
        <v>967.18357646209404</v>
      </c>
      <c r="M208" s="223">
        <v>522.81931624548702</v>
      </c>
      <c r="N208" s="223">
        <v>3.1711191335740101</v>
      </c>
      <c r="O208" s="223">
        <v>2.2025270758122701</v>
      </c>
      <c r="P208" s="223">
        <v>6</v>
      </c>
      <c r="Q208" s="223">
        <v>45.0200116830325</v>
      </c>
      <c r="R208" s="223">
        <v>45.0200116830325</v>
      </c>
      <c r="S208" s="223">
        <v>1.15685920577617</v>
      </c>
      <c r="T208" s="223">
        <v>1.15685920577617</v>
      </c>
      <c r="U208" s="223">
        <v>20</v>
      </c>
      <c r="V208" s="223">
        <v>19.631768953068601</v>
      </c>
      <c r="W208" s="223">
        <v>18.6501805054152</v>
      </c>
      <c r="X208" s="224" t="s">
        <v>128</v>
      </c>
      <c r="Y208" s="131"/>
    </row>
    <row r="209" spans="2:25" s="150" customFormat="1" x14ac:dyDescent="0.2">
      <c r="B209" s="223">
        <v>49303</v>
      </c>
      <c r="C209" s="223" t="s">
        <v>448</v>
      </c>
      <c r="D209" s="223" t="s">
        <v>257</v>
      </c>
      <c r="E209" s="223">
        <v>275</v>
      </c>
      <c r="F209" s="223">
        <v>97.944000000000003</v>
      </c>
      <c r="G209" s="223">
        <v>0.71</v>
      </c>
      <c r="H209" s="223">
        <v>0.68589999999999995</v>
      </c>
      <c r="I209" s="223">
        <v>23.725000000000001</v>
      </c>
      <c r="J209" s="223">
        <v>0.06</v>
      </c>
      <c r="K209" s="223">
        <v>24</v>
      </c>
      <c r="L209" s="223">
        <v>3917.0620468852499</v>
      </c>
      <c r="M209" s="223">
        <v>60.518669137562398</v>
      </c>
      <c r="N209" s="223">
        <v>1.4516512235685399</v>
      </c>
      <c r="O209" s="223">
        <v>0.43858398669517701</v>
      </c>
      <c r="P209" s="223">
        <v>2</v>
      </c>
      <c r="Q209" s="223">
        <v>15.6806834640057</v>
      </c>
      <c r="R209" s="223">
        <v>15.6806834640057</v>
      </c>
      <c r="S209" s="223">
        <v>0.122356854359705</v>
      </c>
      <c r="T209" s="223">
        <v>0.122356854359705</v>
      </c>
      <c r="U209" s="223">
        <v>18</v>
      </c>
      <c r="V209" s="223">
        <v>6.8011404133998603</v>
      </c>
      <c r="W209" s="223">
        <v>6.8011404133998603</v>
      </c>
      <c r="X209" s="224" t="s">
        <v>128</v>
      </c>
      <c r="Y209" s="131"/>
    </row>
    <row r="210" spans="2:25" s="150" customFormat="1" x14ac:dyDescent="0.2">
      <c r="B210" s="223">
        <v>49411</v>
      </c>
      <c r="C210" s="223" t="s">
        <v>449</v>
      </c>
      <c r="D210" s="223" t="s">
        <v>257</v>
      </c>
      <c r="E210" s="223">
        <v>63</v>
      </c>
      <c r="F210" s="223">
        <v>10.803000000000001</v>
      </c>
      <c r="G210" s="223">
        <v>0.34499999999999997</v>
      </c>
      <c r="H210" s="223">
        <v>0.43180000000000002</v>
      </c>
      <c r="I210" s="223">
        <v>2.956</v>
      </c>
      <c r="J210" s="223">
        <v>5.0999999999999997E-2</v>
      </c>
      <c r="K210" s="223">
        <v>20</v>
      </c>
      <c r="L210" s="223">
        <v>646.50586051948096</v>
      </c>
      <c r="M210" s="223">
        <v>589.50586051948096</v>
      </c>
      <c r="N210" s="223">
        <v>9.07012987012987</v>
      </c>
      <c r="O210" s="223">
        <v>8.07012987012987</v>
      </c>
      <c r="P210" s="223">
        <v>1</v>
      </c>
      <c r="Q210" s="223">
        <v>75.6818590909091</v>
      </c>
      <c r="R210" s="223">
        <v>75.6818590909091</v>
      </c>
      <c r="S210" s="223">
        <v>0.204545454545455</v>
      </c>
      <c r="T210" s="223">
        <v>0.204545454545455</v>
      </c>
      <c r="U210" s="223">
        <v>7</v>
      </c>
      <c r="V210" s="223">
        <v>7</v>
      </c>
      <c r="W210" s="223">
        <v>5</v>
      </c>
      <c r="X210" s="224" t="s">
        <v>253</v>
      </c>
      <c r="Y210" s="131"/>
    </row>
    <row r="211" spans="2:25" s="150" customFormat="1" x14ac:dyDescent="0.2">
      <c r="B211" s="223">
        <v>49801</v>
      </c>
      <c r="C211" s="223" t="s">
        <v>450</v>
      </c>
      <c r="D211" s="223" t="s">
        <v>257</v>
      </c>
      <c r="E211" s="223">
        <v>26</v>
      </c>
      <c r="F211" s="223">
        <v>19.931999999999999</v>
      </c>
      <c r="G211" s="223">
        <v>0</v>
      </c>
      <c r="H211" s="223">
        <v>0</v>
      </c>
      <c r="I211" s="223">
        <v>2.0270000000000001</v>
      </c>
      <c r="J211" s="223">
        <v>0.106</v>
      </c>
      <c r="K211" s="223">
        <v>5</v>
      </c>
      <c r="L211" s="223">
        <v>523.45793624353803</v>
      </c>
      <c r="M211" s="223">
        <v>271.63848661688701</v>
      </c>
      <c r="N211" s="223">
        <v>2.1384261918437701</v>
      </c>
      <c r="O211" s="223">
        <v>1.1384261918437699</v>
      </c>
      <c r="P211" s="223">
        <v>2</v>
      </c>
      <c r="Q211" s="223">
        <v>43.193588167719703</v>
      </c>
      <c r="R211" s="223">
        <v>43.193588167719703</v>
      </c>
      <c r="S211" s="223">
        <v>0.46812176909821901</v>
      </c>
      <c r="T211" s="223">
        <v>0.46812176909821901</v>
      </c>
      <c r="U211" s="223">
        <v>3</v>
      </c>
      <c r="V211" s="223">
        <v>0.49626651349799</v>
      </c>
      <c r="W211" s="223">
        <v>0.49626651349799</v>
      </c>
      <c r="X211" s="224" t="s">
        <v>128</v>
      </c>
      <c r="Y211" s="131"/>
    </row>
    <row r="212" spans="2:25" s="150" customFormat="1" x14ac:dyDescent="0.2">
      <c r="B212" s="223">
        <v>51001</v>
      </c>
      <c r="C212" s="223" t="s">
        <v>451</v>
      </c>
      <c r="D212" s="223" t="s">
        <v>257</v>
      </c>
      <c r="E212" s="223">
        <v>9</v>
      </c>
      <c r="F212" s="223">
        <v>26.981000000000002</v>
      </c>
      <c r="G212" s="223">
        <v>0.19700000000000001</v>
      </c>
      <c r="H212" s="223">
        <v>0.38109999999999999</v>
      </c>
      <c r="I212" s="223">
        <v>7.03</v>
      </c>
      <c r="J212" s="223">
        <v>0</v>
      </c>
      <c r="K212" s="223">
        <v>17</v>
      </c>
      <c r="L212" s="223">
        <v>1474.8728549625901</v>
      </c>
      <c r="M212" s="223">
        <v>1474.8728549625901</v>
      </c>
      <c r="N212" s="223">
        <v>6.6375727348295896</v>
      </c>
      <c r="O212" s="223">
        <v>6.6375727348295896</v>
      </c>
      <c r="P212" s="223">
        <v>0</v>
      </c>
      <c r="Q212" s="223">
        <v>0</v>
      </c>
      <c r="R212" s="223">
        <v>0</v>
      </c>
      <c r="S212" s="223">
        <v>0</v>
      </c>
      <c r="T212" s="223">
        <v>0</v>
      </c>
      <c r="U212" s="223">
        <v>8</v>
      </c>
      <c r="V212" s="223">
        <v>4.2493765586034904</v>
      </c>
      <c r="W212" s="223">
        <v>4.2493765586034904</v>
      </c>
      <c r="X212" s="224" t="s">
        <v>253</v>
      </c>
      <c r="Y212" s="131"/>
    </row>
    <row r="213" spans="2:25" s="150" customFormat="1" x14ac:dyDescent="0.2">
      <c r="B213" s="223">
        <v>51002</v>
      </c>
      <c r="C213" s="223" t="s">
        <v>452</v>
      </c>
      <c r="D213" s="223" t="s">
        <v>418</v>
      </c>
      <c r="E213" s="223">
        <v>828</v>
      </c>
      <c r="F213" s="223">
        <v>204.88499999999999</v>
      </c>
      <c r="G213" s="223">
        <v>0.33500000000000002</v>
      </c>
      <c r="H213" s="223">
        <v>3.0103</v>
      </c>
      <c r="I213" s="223">
        <v>6.2050000000000001</v>
      </c>
      <c r="J213" s="223">
        <v>3.4039999999999999</v>
      </c>
      <c r="K213" s="223">
        <v>111</v>
      </c>
      <c r="L213" s="223">
        <v>406.67519927693598</v>
      </c>
      <c r="M213" s="223">
        <v>406.04669167620699</v>
      </c>
      <c r="N213" s="223">
        <v>2.8358585858585901</v>
      </c>
      <c r="O213" s="223">
        <v>2.83164983164983</v>
      </c>
      <c r="P213" s="223">
        <v>31</v>
      </c>
      <c r="Q213" s="223">
        <v>288.82013612513998</v>
      </c>
      <c r="R213" s="223">
        <v>288.82013612513998</v>
      </c>
      <c r="S213" s="223">
        <v>0.78367003367003396</v>
      </c>
      <c r="T213" s="223">
        <v>0.78367003367003396</v>
      </c>
      <c r="U213" s="223">
        <v>7</v>
      </c>
      <c r="V213" s="223">
        <v>1.64183501683502</v>
      </c>
      <c r="W213" s="223">
        <v>1.2057613168724299</v>
      </c>
      <c r="X213" s="224" t="s">
        <v>128</v>
      </c>
      <c r="Y213" s="131"/>
    </row>
    <row r="214" spans="2:25" s="150" customFormat="1" x14ac:dyDescent="0.2">
      <c r="B214" s="223">
        <v>51003</v>
      </c>
      <c r="C214" s="223" t="s">
        <v>453</v>
      </c>
      <c r="D214" s="223" t="s">
        <v>418</v>
      </c>
      <c r="E214" s="223">
        <v>541</v>
      </c>
      <c r="F214" s="223">
        <v>239.18199999999999</v>
      </c>
      <c r="G214" s="223">
        <v>3.69</v>
      </c>
      <c r="H214" s="223">
        <v>5.7268999999999997</v>
      </c>
      <c r="I214" s="223">
        <v>29.484999999999999</v>
      </c>
      <c r="J214" s="223">
        <v>6.5250000000000004</v>
      </c>
      <c r="K214" s="223">
        <v>101</v>
      </c>
      <c r="L214" s="223">
        <v>568.70289880429095</v>
      </c>
      <c r="M214" s="223">
        <v>568.67841328735506</v>
      </c>
      <c r="N214" s="223">
        <v>4.3284265143123699</v>
      </c>
      <c r="O214" s="223">
        <v>4.3277269282341297</v>
      </c>
      <c r="P214" s="223">
        <v>40</v>
      </c>
      <c r="Q214" s="223">
        <v>167.46698160671599</v>
      </c>
      <c r="R214" s="223">
        <v>167.46698160671599</v>
      </c>
      <c r="S214" s="223">
        <v>0.84778172914358996</v>
      </c>
      <c r="T214" s="223">
        <v>0.84778172914358996</v>
      </c>
      <c r="U214" s="223">
        <v>52</v>
      </c>
      <c r="V214" s="223">
        <v>11.935900425581501</v>
      </c>
      <c r="W214" s="223">
        <v>11.7888416020521</v>
      </c>
      <c r="X214" s="224" t="s">
        <v>128</v>
      </c>
      <c r="Y214" s="131"/>
    </row>
    <row r="215" spans="2:25" s="150" customFormat="1" x14ac:dyDescent="0.2">
      <c r="B215" s="223">
        <v>53001</v>
      </c>
      <c r="C215" s="223" t="s">
        <v>454</v>
      </c>
      <c r="D215" s="223" t="s">
        <v>257</v>
      </c>
      <c r="E215" s="223">
        <v>991</v>
      </c>
      <c r="F215" s="223">
        <v>27.012</v>
      </c>
      <c r="G215" s="223">
        <v>6.89</v>
      </c>
      <c r="H215" s="223">
        <v>3.9247999999999998</v>
      </c>
      <c r="I215" s="223">
        <v>6.6</v>
      </c>
      <c r="J215" s="223">
        <v>1.111</v>
      </c>
      <c r="K215" s="223">
        <v>34</v>
      </c>
      <c r="L215" s="223">
        <v>215.808706096007</v>
      </c>
      <c r="M215" s="223">
        <v>35.632640480033999</v>
      </c>
      <c r="N215" s="223">
        <v>2.1337085811384902</v>
      </c>
      <c r="O215" s="223">
        <v>0.23045879354290599</v>
      </c>
      <c r="P215" s="223">
        <v>9</v>
      </c>
      <c r="Q215" s="223">
        <v>64.425421835174205</v>
      </c>
      <c r="R215" s="223">
        <v>23.0065603228547</v>
      </c>
      <c r="S215" s="223">
        <v>0.28334749362786699</v>
      </c>
      <c r="T215" s="223">
        <v>0.17714528462192</v>
      </c>
      <c r="U215" s="223">
        <v>1</v>
      </c>
      <c r="V215" s="223">
        <v>0.85099830076465599</v>
      </c>
      <c r="W215" s="223">
        <v>0.85099830076465599</v>
      </c>
      <c r="X215" s="224" t="s">
        <v>128</v>
      </c>
      <c r="Y215" s="131"/>
    </row>
    <row r="216" spans="2:25" s="150" customFormat="1" x14ac:dyDescent="0.2">
      <c r="B216" s="223">
        <v>53002</v>
      </c>
      <c r="C216" s="223" t="s">
        <v>455</v>
      </c>
      <c r="D216" s="223" t="s">
        <v>1</v>
      </c>
      <c r="E216" s="223">
        <v>1</v>
      </c>
      <c r="F216" s="223">
        <v>7.4160000000000004</v>
      </c>
      <c r="G216" s="223">
        <v>1.9750000000000001</v>
      </c>
      <c r="H216" s="223">
        <v>3.7343000000000002</v>
      </c>
      <c r="I216" s="223">
        <v>8.1039999999999992</v>
      </c>
      <c r="J216" s="223">
        <v>5.49</v>
      </c>
      <c r="K216" s="223">
        <v>4</v>
      </c>
      <c r="L216" s="223">
        <v>229.99997999999999</v>
      </c>
      <c r="M216" s="223">
        <v>51.999960000000002</v>
      </c>
      <c r="N216" s="223">
        <v>4</v>
      </c>
      <c r="O216" s="223">
        <v>2</v>
      </c>
      <c r="P216" s="223">
        <v>1</v>
      </c>
      <c r="Q216" s="223">
        <v>304.99979999999999</v>
      </c>
      <c r="R216" s="223">
        <v>304.99979999999999</v>
      </c>
      <c r="S216" s="223">
        <v>1</v>
      </c>
      <c r="T216" s="223">
        <v>1</v>
      </c>
      <c r="U216" s="223">
        <v>0</v>
      </c>
      <c r="V216" s="223">
        <v>0</v>
      </c>
      <c r="W216" s="223">
        <v>0</v>
      </c>
      <c r="X216" s="224" t="s">
        <v>253</v>
      </c>
      <c r="Y216" s="131"/>
    </row>
    <row r="217" spans="2:25" s="150" customFormat="1" x14ac:dyDescent="0.2">
      <c r="B217" s="223">
        <v>53003</v>
      </c>
      <c r="C217" s="223" t="s">
        <v>456</v>
      </c>
      <c r="D217" s="223" t="s">
        <v>257</v>
      </c>
      <c r="E217" s="223">
        <v>2099</v>
      </c>
      <c r="F217" s="223">
        <v>49.23</v>
      </c>
      <c r="G217" s="223">
        <v>5.8490000000000002</v>
      </c>
      <c r="H217" s="223">
        <v>5.0679999999999996</v>
      </c>
      <c r="I217" s="223">
        <v>2.5779999999999998</v>
      </c>
      <c r="J217" s="223">
        <v>3.367</v>
      </c>
      <c r="K217" s="223">
        <v>50</v>
      </c>
      <c r="L217" s="223">
        <v>41.878315399036801</v>
      </c>
      <c r="M217" s="223">
        <v>41.666815348290797</v>
      </c>
      <c r="N217" s="223">
        <v>0.21989897803359601</v>
      </c>
      <c r="O217" s="223">
        <v>0.21678609185950901</v>
      </c>
      <c r="P217" s="223">
        <v>17</v>
      </c>
      <c r="Q217" s="223">
        <v>100.23475535064</v>
      </c>
      <c r="R217" s="223">
        <v>100.23475535064</v>
      </c>
      <c r="S217" s="223">
        <v>0.50328908727828003</v>
      </c>
      <c r="T217" s="223">
        <v>0.50328908727828003</v>
      </c>
      <c r="U217" s="223">
        <v>1</v>
      </c>
      <c r="V217" s="223">
        <v>0.38229766239868401</v>
      </c>
      <c r="W217" s="223">
        <v>0.38229766239868401</v>
      </c>
      <c r="X217" s="224" t="s">
        <v>128</v>
      </c>
      <c r="Y217" s="131"/>
    </row>
    <row r="218" spans="2:25" s="150" customFormat="1" x14ac:dyDescent="0.2">
      <c r="B218" s="223">
        <v>53004</v>
      </c>
      <c r="C218" s="223" t="s">
        <v>457</v>
      </c>
      <c r="D218" s="223" t="s">
        <v>257</v>
      </c>
      <c r="E218" s="223">
        <v>634</v>
      </c>
      <c r="F218" s="223">
        <v>70.382999999999996</v>
      </c>
      <c r="G218" s="223">
        <v>13.702</v>
      </c>
      <c r="H218" s="223">
        <v>1.7527999999999999</v>
      </c>
      <c r="I218" s="223">
        <v>6.3010000000000002</v>
      </c>
      <c r="J218" s="223">
        <v>2.1560000000000001</v>
      </c>
      <c r="K218" s="223">
        <v>36</v>
      </c>
      <c r="L218" s="223">
        <v>336.112019458242</v>
      </c>
      <c r="M218" s="223">
        <v>113.47123696542199</v>
      </c>
      <c r="N218" s="223">
        <v>3.3554279149913802</v>
      </c>
      <c r="O218" s="223">
        <v>2.2976450315910402</v>
      </c>
      <c r="P218" s="223">
        <v>23</v>
      </c>
      <c r="Q218" s="223">
        <v>181.58363709821899</v>
      </c>
      <c r="R218" s="223">
        <v>181.58363709821899</v>
      </c>
      <c r="S218" s="223">
        <v>0.83434807581849502</v>
      </c>
      <c r="T218" s="223">
        <v>0.83434807581849502</v>
      </c>
      <c r="U218" s="223">
        <v>16</v>
      </c>
      <c r="V218" s="223">
        <v>9.7341757610568607</v>
      </c>
      <c r="W218" s="223">
        <v>9.7341757610568607</v>
      </c>
      <c r="X218" s="224" t="s">
        <v>128</v>
      </c>
      <c r="Y218" s="131"/>
    </row>
    <row r="219" spans="2:25" s="150" customFormat="1" x14ac:dyDescent="0.2">
      <c r="B219" s="223">
        <v>53006</v>
      </c>
      <c r="C219" s="223" t="s">
        <v>458</v>
      </c>
      <c r="D219" s="223" t="s">
        <v>257</v>
      </c>
      <c r="E219" s="223">
        <v>2</v>
      </c>
      <c r="F219" s="223">
        <v>0.47599999999999998</v>
      </c>
      <c r="G219" s="223">
        <v>0.252</v>
      </c>
      <c r="H219" s="223">
        <v>0</v>
      </c>
      <c r="I219" s="223">
        <v>0</v>
      </c>
      <c r="J219" s="223">
        <v>0</v>
      </c>
      <c r="K219" s="223">
        <v>0</v>
      </c>
      <c r="L219" s="223">
        <v>0</v>
      </c>
      <c r="M219" s="223">
        <v>0</v>
      </c>
      <c r="N219" s="223">
        <v>0</v>
      </c>
      <c r="O219" s="223">
        <v>0</v>
      </c>
      <c r="P219" s="223">
        <v>0</v>
      </c>
      <c r="Q219" s="223">
        <v>0</v>
      </c>
      <c r="R219" s="223">
        <v>0</v>
      </c>
      <c r="S219" s="223">
        <v>0</v>
      </c>
      <c r="T219" s="223">
        <v>0</v>
      </c>
      <c r="U219" s="223">
        <v>0</v>
      </c>
      <c r="V219" s="223">
        <v>0</v>
      </c>
      <c r="W219" s="223">
        <v>0</v>
      </c>
      <c r="X219" s="224" t="s">
        <v>128</v>
      </c>
      <c r="Y219" s="131"/>
    </row>
    <row r="220" spans="2:25" s="150" customFormat="1" x14ac:dyDescent="0.2">
      <c r="B220" s="223">
        <v>53007</v>
      </c>
      <c r="C220" s="223" t="s">
        <v>459</v>
      </c>
      <c r="D220" s="223" t="s">
        <v>257</v>
      </c>
      <c r="E220" s="223">
        <v>4</v>
      </c>
      <c r="F220" s="223">
        <v>1.9530000000000001</v>
      </c>
      <c r="G220" s="223">
        <v>1.175</v>
      </c>
      <c r="H220" s="223">
        <v>0</v>
      </c>
      <c r="I220" s="223">
        <v>0.22800000000000001</v>
      </c>
      <c r="J220" s="223">
        <v>0</v>
      </c>
      <c r="K220" s="223">
        <v>2</v>
      </c>
      <c r="L220" s="223">
        <v>941.00007393715305</v>
      </c>
      <c r="M220" s="223">
        <v>941.00007393715305</v>
      </c>
      <c r="N220" s="223">
        <v>1.92236598890943</v>
      </c>
      <c r="O220" s="223">
        <v>1.92236598890943</v>
      </c>
      <c r="P220" s="223">
        <v>0</v>
      </c>
      <c r="Q220" s="223">
        <v>0</v>
      </c>
      <c r="R220" s="223">
        <v>0</v>
      </c>
      <c r="S220" s="223">
        <v>0</v>
      </c>
      <c r="T220" s="223">
        <v>0</v>
      </c>
      <c r="U220" s="223">
        <v>0</v>
      </c>
      <c r="V220" s="223">
        <v>0</v>
      </c>
      <c r="W220" s="223">
        <v>0</v>
      </c>
      <c r="X220" s="224" t="s">
        <v>253</v>
      </c>
      <c r="Y220" s="131"/>
    </row>
    <row r="221" spans="2:25" s="150" customFormat="1" x14ac:dyDescent="0.2">
      <c r="B221" s="223">
        <v>53008</v>
      </c>
      <c r="C221" s="223" t="s">
        <v>460</v>
      </c>
      <c r="D221" s="223" t="s">
        <v>418</v>
      </c>
      <c r="E221" s="223">
        <v>1250</v>
      </c>
      <c r="F221" s="223">
        <v>202.12</v>
      </c>
      <c r="G221" s="223">
        <v>1.43</v>
      </c>
      <c r="H221" s="223">
        <v>2.1720000000000002</v>
      </c>
      <c r="I221" s="223">
        <v>11.359</v>
      </c>
      <c r="J221" s="223">
        <v>1.4</v>
      </c>
      <c r="K221" s="223">
        <v>76</v>
      </c>
      <c r="L221" s="223">
        <v>543.35025926544904</v>
      </c>
      <c r="M221" s="223">
        <v>454.77764456460699</v>
      </c>
      <c r="N221" s="223">
        <v>3.09522471910112</v>
      </c>
      <c r="O221" s="223">
        <v>3.03089887640449</v>
      </c>
      <c r="P221" s="223">
        <v>30</v>
      </c>
      <c r="Q221" s="223">
        <v>37.268541973314598</v>
      </c>
      <c r="R221" s="223">
        <v>36.936730175561799</v>
      </c>
      <c r="S221" s="223">
        <v>0.16313202247191</v>
      </c>
      <c r="T221" s="223">
        <v>0.15870786516853899</v>
      </c>
      <c r="U221" s="223">
        <v>14</v>
      </c>
      <c r="V221" s="223">
        <v>5.0626404494381996</v>
      </c>
      <c r="W221" s="223">
        <v>3.4307584269662899</v>
      </c>
      <c r="X221" s="224" t="s">
        <v>128</v>
      </c>
      <c r="Y221" s="131"/>
    </row>
    <row r="222" spans="2:25" s="150" customFormat="1" x14ac:dyDescent="0.2">
      <c r="B222" s="223">
        <v>53009</v>
      </c>
      <c r="C222" s="223" t="s">
        <v>461</v>
      </c>
      <c r="D222" s="223" t="s">
        <v>257</v>
      </c>
      <c r="E222" s="223">
        <v>1657</v>
      </c>
      <c r="F222" s="223">
        <v>101.98099999999999</v>
      </c>
      <c r="G222" s="223">
        <v>3.2320000000000002</v>
      </c>
      <c r="H222" s="223">
        <v>3.2389000000000001</v>
      </c>
      <c r="I222" s="223">
        <v>12.353</v>
      </c>
      <c r="J222" s="223">
        <v>1.621</v>
      </c>
      <c r="K222" s="223">
        <v>73</v>
      </c>
      <c r="L222" s="223">
        <v>390.91802445769099</v>
      </c>
      <c r="M222" s="223">
        <v>216.80820232819499</v>
      </c>
      <c r="N222" s="223">
        <v>3.3119028586654502</v>
      </c>
      <c r="O222" s="223">
        <v>2.2300635681930601</v>
      </c>
      <c r="P222" s="223">
        <v>16</v>
      </c>
      <c r="Q222" s="223">
        <v>41.968697256823098</v>
      </c>
      <c r="R222" s="223">
        <v>41.968697256823098</v>
      </c>
      <c r="S222" s="223">
        <v>0.16147082334132701</v>
      </c>
      <c r="T222" s="223">
        <v>0.16147082334132701</v>
      </c>
      <c r="U222" s="223">
        <v>8</v>
      </c>
      <c r="V222" s="223">
        <v>2.83255300521488</v>
      </c>
      <c r="W222" s="223">
        <v>2.83255300521488</v>
      </c>
      <c r="X222" s="224" t="s">
        <v>128</v>
      </c>
      <c r="Y222" s="131"/>
    </row>
    <row r="223" spans="2:25" s="150" customFormat="1" x14ac:dyDescent="0.2">
      <c r="B223" s="223">
        <v>53010</v>
      </c>
      <c r="C223" s="223" t="s">
        <v>462</v>
      </c>
      <c r="D223" s="223" t="s">
        <v>1</v>
      </c>
      <c r="E223" s="223">
        <v>55</v>
      </c>
      <c r="F223" s="223">
        <v>7.5609999999999999</v>
      </c>
      <c r="G223" s="223">
        <v>2.4390000000000001</v>
      </c>
      <c r="H223" s="223">
        <v>4.4583000000000004</v>
      </c>
      <c r="I223" s="223">
        <v>0.224</v>
      </c>
      <c r="J223" s="223">
        <v>0.49</v>
      </c>
      <c r="K223" s="223">
        <v>5</v>
      </c>
      <c r="L223" s="223">
        <v>22.5107258082813</v>
      </c>
      <c r="M223" s="223">
        <v>22.1917231990925</v>
      </c>
      <c r="N223" s="223">
        <v>1.0571752694271099</v>
      </c>
      <c r="O223" s="223">
        <v>1.0567214974475301</v>
      </c>
      <c r="P223" s="223">
        <v>2</v>
      </c>
      <c r="Q223" s="223">
        <v>38.499716392512802</v>
      </c>
      <c r="R223" s="223">
        <v>38.499716392512802</v>
      </c>
      <c r="S223" s="223">
        <v>0.10493477027793501</v>
      </c>
      <c r="T223" s="223">
        <v>0.10493477027793501</v>
      </c>
      <c r="U223" s="223">
        <v>0</v>
      </c>
      <c r="V223" s="223">
        <v>0</v>
      </c>
      <c r="W223" s="223">
        <v>0</v>
      </c>
      <c r="X223" s="224" t="s">
        <v>128</v>
      </c>
      <c r="Y223" s="131"/>
    </row>
    <row r="224" spans="2:25" s="150" customFormat="1" x14ac:dyDescent="0.2">
      <c r="B224" s="223">
        <v>54003</v>
      </c>
      <c r="C224" s="223" t="s">
        <v>463</v>
      </c>
      <c r="D224" s="223" t="s">
        <v>418</v>
      </c>
      <c r="E224" s="223">
        <v>2051</v>
      </c>
      <c r="F224" s="223">
        <v>296.76600000000002</v>
      </c>
      <c r="G224" s="223">
        <v>1.68</v>
      </c>
      <c r="H224" s="223">
        <v>4.9664000000000001</v>
      </c>
      <c r="I224" s="223">
        <v>8.6910000000000007</v>
      </c>
      <c r="J224" s="223">
        <v>5.282</v>
      </c>
      <c r="K224" s="223">
        <v>148</v>
      </c>
      <c r="L224" s="223">
        <v>297.74189394676898</v>
      </c>
      <c r="M224" s="223">
        <v>288.36139487549099</v>
      </c>
      <c r="N224" s="223">
        <v>4.7392210236246903</v>
      </c>
      <c r="O224" s="223">
        <v>4.6439157173102101</v>
      </c>
      <c r="P224" s="223">
        <v>40</v>
      </c>
      <c r="Q224" s="223">
        <v>153.31520742010301</v>
      </c>
      <c r="R224" s="223">
        <v>153.29907676177001</v>
      </c>
      <c r="S224" s="223">
        <v>0.68535134590180502</v>
      </c>
      <c r="T224" s="223">
        <v>0.68508250159626305</v>
      </c>
      <c r="U224" s="223">
        <v>59</v>
      </c>
      <c r="V224" s="223">
        <v>23.0438216218033</v>
      </c>
      <c r="W224" s="223">
        <v>21.566421346237899</v>
      </c>
      <c r="X224" s="224" t="s">
        <v>128</v>
      </c>
      <c r="Y224" s="131"/>
    </row>
    <row r="225" spans="2:25" s="150" customFormat="1" x14ac:dyDescent="0.2">
      <c r="B225" s="223">
        <v>54004</v>
      </c>
      <c r="C225" s="223" t="s">
        <v>464</v>
      </c>
      <c r="D225" s="223" t="s">
        <v>257</v>
      </c>
      <c r="E225" s="223">
        <v>151</v>
      </c>
      <c r="F225" s="223">
        <v>30.4</v>
      </c>
      <c r="G225" s="223">
        <v>0.13500000000000001</v>
      </c>
      <c r="H225" s="223">
        <v>0.66049999999999998</v>
      </c>
      <c r="I225" s="223">
        <v>0.442</v>
      </c>
      <c r="J225" s="223">
        <v>0.107</v>
      </c>
      <c r="K225" s="223">
        <v>7</v>
      </c>
      <c r="L225" s="223">
        <v>57.014597112551598</v>
      </c>
      <c r="M225" s="223">
        <v>37.529302274602202</v>
      </c>
      <c r="N225" s="223">
        <v>0.32807896287566302</v>
      </c>
      <c r="O225" s="223">
        <v>0.19342958161461399</v>
      </c>
      <c r="P225" s="223">
        <v>7</v>
      </c>
      <c r="Q225" s="223">
        <v>18.422221272834399</v>
      </c>
      <c r="R225" s="223">
        <v>18.422221272834399</v>
      </c>
      <c r="S225" s="223">
        <v>0.126694166175604</v>
      </c>
      <c r="T225" s="223">
        <v>0.126694166175604</v>
      </c>
      <c r="U225" s="223">
        <v>2</v>
      </c>
      <c r="V225" s="223">
        <v>2.0480259281084301</v>
      </c>
      <c r="W225" s="223">
        <v>2.0480259281084301</v>
      </c>
      <c r="X225" s="224" t="s">
        <v>128</v>
      </c>
      <c r="Y225" s="131"/>
    </row>
    <row r="226" spans="2:25" s="150" customFormat="1" x14ac:dyDescent="0.2">
      <c r="B226" s="223">
        <v>54005</v>
      </c>
      <c r="C226" s="223" t="s">
        <v>465</v>
      </c>
      <c r="D226" s="223" t="s">
        <v>418</v>
      </c>
      <c r="E226" s="223">
        <v>1507</v>
      </c>
      <c r="F226" s="223">
        <v>314.29599999999999</v>
      </c>
      <c r="G226" s="223">
        <v>2.1240000000000001</v>
      </c>
      <c r="H226" s="223">
        <v>3.4167999999999998</v>
      </c>
      <c r="I226" s="223">
        <v>41.631</v>
      </c>
      <c r="J226" s="223">
        <v>1.6459999999999999</v>
      </c>
      <c r="K226" s="223">
        <v>153</v>
      </c>
      <c r="L226" s="223">
        <v>1133.9438359431499</v>
      </c>
      <c r="M226" s="223">
        <v>461.94739507460702</v>
      </c>
      <c r="N226" s="223">
        <v>3.4796271286932998</v>
      </c>
      <c r="O226" s="223">
        <v>2.9057939984847998</v>
      </c>
      <c r="P226" s="223">
        <v>64</v>
      </c>
      <c r="Q226" s="223">
        <v>53.482583044237302</v>
      </c>
      <c r="R226" s="223">
        <v>53.482583044237302</v>
      </c>
      <c r="S226" s="223">
        <v>0.25119404459962402</v>
      </c>
      <c r="T226" s="223">
        <v>0.25119404459962402</v>
      </c>
      <c r="U226" s="223">
        <v>40</v>
      </c>
      <c r="V226" s="223">
        <v>13.939293125597001</v>
      </c>
      <c r="W226" s="223">
        <v>13.0611680226621</v>
      </c>
      <c r="X226" s="224" t="s">
        <v>128</v>
      </c>
      <c r="Y226" s="131"/>
    </row>
    <row r="227" spans="2:25" s="150" customFormat="1" x14ac:dyDescent="0.2">
      <c r="B227" s="223">
        <v>54006</v>
      </c>
      <c r="C227" s="223" t="s">
        <v>466</v>
      </c>
      <c r="D227" s="223" t="s">
        <v>257</v>
      </c>
      <c r="E227" s="223">
        <v>122</v>
      </c>
      <c r="F227" s="223">
        <v>59.012999999999998</v>
      </c>
      <c r="G227" s="223">
        <v>6.6950000000000003</v>
      </c>
      <c r="H227" s="223">
        <v>0.254</v>
      </c>
      <c r="I227" s="223">
        <v>0.29499999999999998</v>
      </c>
      <c r="J227" s="223">
        <v>0.45700000000000002</v>
      </c>
      <c r="K227" s="223">
        <v>16</v>
      </c>
      <c r="L227" s="223">
        <v>92.668615011350695</v>
      </c>
      <c r="M227" s="223">
        <v>92.368955533484694</v>
      </c>
      <c r="N227" s="223">
        <v>1.5984676503972799</v>
      </c>
      <c r="O227" s="223">
        <v>1.5939273552780899</v>
      </c>
      <c r="P227" s="223">
        <v>8</v>
      </c>
      <c r="Q227" s="223">
        <v>212.0956276958</v>
      </c>
      <c r="R227" s="223">
        <v>212.0956276958</v>
      </c>
      <c r="S227" s="223">
        <v>0.81015891032917098</v>
      </c>
      <c r="T227" s="223">
        <v>0.81015891032917098</v>
      </c>
      <c r="U227" s="223">
        <v>1</v>
      </c>
      <c r="V227" s="223">
        <v>1.0241203178206599</v>
      </c>
      <c r="W227" s="223">
        <v>1.0241203178206599</v>
      </c>
      <c r="X227" s="224" t="s">
        <v>128</v>
      </c>
      <c r="Y227" s="131"/>
    </row>
    <row r="228" spans="2:25" s="150" customFormat="1" x14ac:dyDescent="0.2">
      <c r="B228" s="223">
        <v>54007</v>
      </c>
      <c r="C228" s="223" t="s">
        <v>467</v>
      </c>
      <c r="D228" s="223" t="s">
        <v>1</v>
      </c>
      <c r="E228" s="223">
        <v>1063</v>
      </c>
      <c r="F228" s="223">
        <v>10.664999999999999</v>
      </c>
      <c r="G228" s="223">
        <v>1.8740000000000001</v>
      </c>
      <c r="H228" s="223">
        <v>3.9502000000000002</v>
      </c>
      <c r="I228" s="223">
        <v>9.3629999999999995</v>
      </c>
      <c r="J228" s="223">
        <v>3.036</v>
      </c>
      <c r="K228" s="223">
        <v>15</v>
      </c>
      <c r="L228" s="223">
        <v>206.00871284596801</v>
      </c>
      <c r="M228" s="223">
        <v>205.93882428940199</v>
      </c>
      <c r="N228" s="223">
        <v>2.0868045903982799</v>
      </c>
      <c r="O228" s="223">
        <v>2.0855338919112101</v>
      </c>
      <c r="P228" s="223">
        <v>22</v>
      </c>
      <c r="Q228" s="223">
        <v>72.921433840289097</v>
      </c>
      <c r="R228" s="223">
        <v>72.921433840289097</v>
      </c>
      <c r="S228" s="223">
        <v>0.46968192828495398</v>
      </c>
      <c r="T228" s="223">
        <v>0.46968192828495398</v>
      </c>
      <c r="U228" s="223">
        <v>3</v>
      </c>
      <c r="V228" s="223">
        <v>3.00559901520867</v>
      </c>
      <c r="W228" s="223">
        <v>3.00559901520867</v>
      </c>
      <c r="X228" s="224" t="s">
        <v>253</v>
      </c>
      <c r="Y228" s="131"/>
    </row>
    <row r="229" spans="2:25" s="150" customFormat="1" x14ac:dyDescent="0.2">
      <c r="B229" s="223">
        <v>55001</v>
      </c>
      <c r="C229" s="223" t="s">
        <v>468</v>
      </c>
      <c r="D229" s="223" t="s">
        <v>257</v>
      </c>
      <c r="E229" s="223">
        <v>874</v>
      </c>
      <c r="F229" s="223">
        <v>154.114</v>
      </c>
      <c r="G229" s="223">
        <v>0.35099999999999998</v>
      </c>
      <c r="H229" s="223">
        <v>4.0010000000000003</v>
      </c>
      <c r="I229" s="223">
        <v>13.646000000000001</v>
      </c>
      <c r="J229" s="223">
        <v>0.75700000000000001</v>
      </c>
      <c r="K229" s="223">
        <v>102</v>
      </c>
      <c r="L229" s="223">
        <v>560.88593066383703</v>
      </c>
      <c r="M229" s="223">
        <v>538.312656182875</v>
      </c>
      <c r="N229" s="223">
        <v>4.4957681271249799</v>
      </c>
      <c r="O229" s="223">
        <v>4.4517373586361604</v>
      </c>
      <c r="P229" s="223">
        <v>33</v>
      </c>
      <c r="Q229" s="223">
        <v>93.136023771792296</v>
      </c>
      <c r="R229" s="223">
        <v>93.136023771792296</v>
      </c>
      <c r="S229" s="223">
        <v>0.33686190349883</v>
      </c>
      <c r="T229" s="223">
        <v>0.33686190349883</v>
      </c>
      <c r="U229" s="223">
        <v>31</v>
      </c>
      <c r="V229" s="223">
        <v>21.043620843481001</v>
      </c>
      <c r="W229" s="223">
        <v>19.9287212751079</v>
      </c>
      <c r="X229" s="224" t="s">
        <v>253</v>
      </c>
      <c r="Y229" s="131"/>
    </row>
    <row r="230" spans="2:25" s="150" customFormat="1" x14ac:dyDescent="0.2">
      <c r="B230" s="223">
        <v>55002</v>
      </c>
      <c r="C230" s="223" t="s">
        <v>469</v>
      </c>
      <c r="D230" s="223" t="s">
        <v>257</v>
      </c>
      <c r="E230" s="223">
        <v>639</v>
      </c>
      <c r="F230" s="223">
        <v>174.62200000000001</v>
      </c>
      <c r="G230" s="223">
        <v>14.286</v>
      </c>
      <c r="H230" s="223">
        <v>0.99070000000000003</v>
      </c>
      <c r="I230" s="223">
        <v>5.1719999999999997</v>
      </c>
      <c r="J230" s="223">
        <v>1.206</v>
      </c>
      <c r="K230" s="223">
        <v>35</v>
      </c>
      <c r="L230" s="223">
        <v>307.72491517189798</v>
      </c>
      <c r="M230" s="223">
        <v>306.07579593633102</v>
      </c>
      <c r="N230" s="223">
        <v>2.0490993463399998</v>
      </c>
      <c r="O230" s="223">
        <v>2.0401177585948802</v>
      </c>
      <c r="P230" s="223">
        <v>19</v>
      </c>
      <c r="Q230" s="223">
        <v>154.25321126690301</v>
      </c>
      <c r="R230" s="223">
        <v>154.25321126690301</v>
      </c>
      <c r="S230" s="223">
        <v>0.77401327279077903</v>
      </c>
      <c r="T230" s="223">
        <v>0.77401327279077903</v>
      </c>
      <c r="U230" s="223">
        <v>7</v>
      </c>
      <c r="V230" s="223">
        <v>6.17973155032184</v>
      </c>
      <c r="W230" s="223">
        <v>4.7358914225837001</v>
      </c>
      <c r="X230" s="224" t="s">
        <v>128</v>
      </c>
      <c r="Y230" s="131"/>
    </row>
    <row r="231" spans="2:25" s="150" customFormat="1" x14ac:dyDescent="0.2">
      <c r="B231" s="223">
        <v>55003</v>
      </c>
      <c r="C231" s="223" t="s">
        <v>470</v>
      </c>
      <c r="D231" s="223" t="s">
        <v>257</v>
      </c>
      <c r="E231" s="223">
        <v>279</v>
      </c>
      <c r="F231" s="223">
        <v>72.091999999999999</v>
      </c>
      <c r="G231" s="223">
        <v>1.284</v>
      </c>
      <c r="H231" s="223">
        <v>1.1686000000000001</v>
      </c>
      <c r="I231" s="223">
        <v>3.137</v>
      </c>
      <c r="J231" s="223">
        <v>0.247</v>
      </c>
      <c r="K231" s="223">
        <v>59</v>
      </c>
      <c r="L231" s="223">
        <v>496.23578462517298</v>
      </c>
      <c r="M231" s="223">
        <v>484.32088837884902</v>
      </c>
      <c r="N231" s="223">
        <v>3.7578776784106598</v>
      </c>
      <c r="O231" s="223">
        <v>3.5557289478422698</v>
      </c>
      <c r="P231" s="223">
        <v>8</v>
      </c>
      <c r="Q231" s="223">
        <v>119.228939463418</v>
      </c>
      <c r="R231" s="223">
        <v>119.228939463418</v>
      </c>
      <c r="S231" s="223">
        <v>0.43466778704759601</v>
      </c>
      <c r="T231" s="223">
        <v>0.43466778704759601</v>
      </c>
      <c r="U231" s="223">
        <v>9</v>
      </c>
      <c r="V231" s="223">
        <v>4.2874977492347401</v>
      </c>
      <c r="W231" s="223">
        <v>4.2874977492347401</v>
      </c>
      <c r="X231" s="224" t="s">
        <v>253</v>
      </c>
      <c r="Y231" s="131"/>
    </row>
    <row r="232" spans="2:25" s="150" customFormat="1" x14ac:dyDescent="0.2">
      <c r="B232" s="223">
        <v>56001</v>
      </c>
      <c r="C232" s="223" t="s">
        <v>471</v>
      </c>
      <c r="D232" s="223" t="s">
        <v>257</v>
      </c>
      <c r="E232" s="223">
        <v>97</v>
      </c>
      <c r="F232" s="223">
        <v>52.45</v>
      </c>
      <c r="G232" s="223">
        <v>0.187</v>
      </c>
      <c r="H232" s="223">
        <v>0.30480000000000002</v>
      </c>
      <c r="I232" s="223">
        <v>3.5000000000000003E-2</v>
      </c>
      <c r="J232" s="223">
        <v>7.0000000000000001E-3</v>
      </c>
      <c r="K232" s="223">
        <v>7</v>
      </c>
      <c r="L232" s="223">
        <v>81.046993944189893</v>
      </c>
      <c r="M232" s="223">
        <v>81.013674427321902</v>
      </c>
      <c r="N232" s="223">
        <v>0.58725531028737998</v>
      </c>
      <c r="O232" s="223">
        <v>0.58392336526447297</v>
      </c>
      <c r="P232" s="223">
        <v>2</v>
      </c>
      <c r="Q232" s="223">
        <v>21.828404831320299</v>
      </c>
      <c r="R232" s="223">
        <v>21.828404831320299</v>
      </c>
      <c r="S232" s="223">
        <v>6.28904623073719E-2</v>
      </c>
      <c r="T232" s="223">
        <v>6.28904623073719E-2</v>
      </c>
      <c r="U232" s="223">
        <v>5</v>
      </c>
      <c r="V232" s="223">
        <v>5</v>
      </c>
      <c r="W232" s="223">
        <v>5</v>
      </c>
      <c r="X232" s="224" t="s">
        <v>128</v>
      </c>
      <c r="Y232" s="131"/>
    </row>
    <row r="233" spans="2:25" s="150" customFormat="1" x14ac:dyDescent="0.2">
      <c r="B233" s="223">
        <v>56002</v>
      </c>
      <c r="C233" s="223" t="s">
        <v>472</v>
      </c>
      <c r="D233" s="223" t="s">
        <v>257</v>
      </c>
      <c r="E233" s="223">
        <v>63</v>
      </c>
      <c r="F233" s="223">
        <v>31.056999999999999</v>
      </c>
      <c r="G233" s="223">
        <v>0.217</v>
      </c>
      <c r="H233" s="223">
        <v>0</v>
      </c>
      <c r="I233" s="223">
        <v>0.218</v>
      </c>
      <c r="J233" s="223">
        <v>0.13500000000000001</v>
      </c>
      <c r="K233" s="223">
        <v>7</v>
      </c>
      <c r="L233" s="223">
        <v>375.07968215353901</v>
      </c>
      <c r="M233" s="223">
        <v>374.99992127617099</v>
      </c>
      <c r="N233" s="223">
        <v>2.1216350947158502</v>
      </c>
      <c r="O233" s="223">
        <v>2.11365902293121</v>
      </c>
      <c r="P233" s="223">
        <v>6</v>
      </c>
      <c r="Q233" s="223">
        <v>579.32204685942202</v>
      </c>
      <c r="R233" s="223">
        <v>579.32204685942202</v>
      </c>
      <c r="S233" s="223">
        <v>1.28713858424726</v>
      </c>
      <c r="T233" s="223">
        <v>1.28713858424726</v>
      </c>
      <c r="U233" s="223">
        <v>4</v>
      </c>
      <c r="V233" s="223">
        <v>4.0119641076769703</v>
      </c>
      <c r="W233" s="223">
        <v>4.0119641076769703</v>
      </c>
      <c r="X233" s="224" t="s">
        <v>253</v>
      </c>
      <c r="Y233" s="131"/>
    </row>
    <row r="234" spans="2:25" s="150" customFormat="1" x14ac:dyDescent="0.2">
      <c r="B234" s="223">
        <v>56003</v>
      </c>
      <c r="C234" s="223" t="s">
        <v>473</v>
      </c>
      <c r="D234" s="223" t="s">
        <v>257</v>
      </c>
      <c r="E234" s="223">
        <v>497</v>
      </c>
      <c r="F234" s="223">
        <v>146.53899999999999</v>
      </c>
      <c r="G234" s="223">
        <v>0.36599999999999999</v>
      </c>
      <c r="H234" s="223">
        <v>1.6766000000000001</v>
      </c>
      <c r="I234" s="223">
        <v>2.012</v>
      </c>
      <c r="J234" s="223">
        <v>10.365</v>
      </c>
      <c r="K234" s="223">
        <v>21</v>
      </c>
      <c r="L234" s="223">
        <v>299.04843859830299</v>
      </c>
      <c r="M234" s="223">
        <v>298.76654589242099</v>
      </c>
      <c r="N234" s="223">
        <v>1.68243923486265</v>
      </c>
      <c r="O234" s="223">
        <v>1.6801380698978901</v>
      </c>
      <c r="P234" s="223">
        <v>27</v>
      </c>
      <c r="Q234" s="223">
        <v>964.357494477204</v>
      </c>
      <c r="R234" s="223">
        <v>964.357494477204</v>
      </c>
      <c r="S234" s="223">
        <v>2.8935711203796899</v>
      </c>
      <c r="T234" s="223">
        <v>2.8935711203796899</v>
      </c>
      <c r="U234" s="223">
        <v>4</v>
      </c>
      <c r="V234" s="223">
        <v>1.27887242916727</v>
      </c>
      <c r="W234" s="223">
        <v>1.27887242916727</v>
      </c>
      <c r="X234" s="224" t="s">
        <v>253</v>
      </c>
      <c r="Y234" s="131"/>
    </row>
    <row r="235" spans="2:25" s="150" customFormat="1" x14ac:dyDescent="0.2">
      <c r="B235" s="223">
        <v>56004</v>
      </c>
      <c r="C235" s="223" t="s">
        <v>474</v>
      </c>
      <c r="D235" s="223" t="s">
        <v>418</v>
      </c>
      <c r="E235" s="223">
        <v>1846</v>
      </c>
      <c r="F235" s="223">
        <v>524.39800000000002</v>
      </c>
      <c r="G235" s="223">
        <v>3.8660000000000001</v>
      </c>
      <c r="H235" s="223">
        <v>5.5251999999999999</v>
      </c>
      <c r="I235" s="223">
        <v>12.090999999999999</v>
      </c>
      <c r="J235" s="223">
        <v>5.0709999999999997</v>
      </c>
      <c r="K235" s="223">
        <v>174</v>
      </c>
      <c r="L235" s="223">
        <v>373.63641788410098</v>
      </c>
      <c r="M235" s="223">
        <v>346.93673601261798</v>
      </c>
      <c r="N235" s="223">
        <v>4.5017756296107896</v>
      </c>
      <c r="O235" s="223">
        <v>4.44251335538031</v>
      </c>
      <c r="P235" s="223">
        <v>55</v>
      </c>
      <c r="Q235" s="223">
        <v>261.97241643754802</v>
      </c>
      <c r="R235" s="223">
        <v>261.789256936149</v>
      </c>
      <c r="S235" s="223">
        <v>0.85539557364538299</v>
      </c>
      <c r="T235" s="223">
        <v>0.85132536250318003</v>
      </c>
      <c r="U235" s="223">
        <v>69</v>
      </c>
      <c r="V235" s="223">
        <v>14.9053981175273</v>
      </c>
      <c r="W235" s="223">
        <v>14.6306588654286</v>
      </c>
      <c r="X235" s="224" t="s">
        <v>128</v>
      </c>
      <c r="Y235" s="131"/>
    </row>
    <row r="236" spans="2:25" s="150" customFormat="1" x14ac:dyDescent="0.2">
      <c r="B236" s="223">
        <v>57003</v>
      </c>
      <c r="C236" s="223" t="s">
        <v>475</v>
      </c>
      <c r="D236" s="223" t="s">
        <v>257</v>
      </c>
      <c r="E236" s="223">
        <v>543</v>
      </c>
      <c r="F236" s="223">
        <v>36.137</v>
      </c>
      <c r="G236" s="223">
        <v>6.9790000000000001</v>
      </c>
      <c r="H236" s="223">
        <v>0.9526</v>
      </c>
      <c r="I236" s="223">
        <v>0.52900000000000003</v>
      </c>
      <c r="J236" s="223">
        <v>0.252</v>
      </c>
      <c r="K236" s="223">
        <v>16</v>
      </c>
      <c r="L236" s="223">
        <v>125.215132962529</v>
      </c>
      <c r="M236" s="223">
        <v>124.54963621779901</v>
      </c>
      <c r="N236" s="223">
        <v>2.1865729898516801</v>
      </c>
      <c r="O236" s="223">
        <v>2.1785714285714302</v>
      </c>
      <c r="P236" s="223">
        <v>5</v>
      </c>
      <c r="Q236" s="223">
        <v>48.908843559719003</v>
      </c>
      <c r="R236" s="223">
        <v>48.908843559719003</v>
      </c>
      <c r="S236" s="223">
        <v>0.26366120218579198</v>
      </c>
      <c r="T236" s="223">
        <v>0.26366120218579198</v>
      </c>
      <c r="U236" s="223">
        <v>1</v>
      </c>
      <c r="V236" s="223">
        <v>1.0007806401249</v>
      </c>
      <c r="W236" s="223">
        <v>1.0007806401249</v>
      </c>
      <c r="X236" s="224" t="s">
        <v>128</v>
      </c>
      <c r="Y236" s="131"/>
    </row>
    <row r="237" spans="2:25" s="150" customFormat="1" x14ac:dyDescent="0.2">
      <c r="B237" s="223">
        <v>57004</v>
      </c>
      <c r="C237" s="223" t="s">
        <v>476</v>
      </c>
      <c r="D237" s="223" t="s">
        <v>418</v>
      </c>
      <c r="E237" s="223">
        <v>2068</v>
      </c>
      <c r="F237" s="223">
        <v>214.83</v>
      </c>
      <c r="G237" s="223">
        <v>4.66</v>
      </c>
      <c r="H237" s="223">
        <v>5.2203999999999997</v>
      </c>
      <c r="I237" s="223">
        <v>5.7930000000000001</v>
      </c>
      <c r="J237" s="223">
        <v>1.7569999999999999</v>
      </c>
      <c r="K237" s="223">
        <v>80</v>
      </c>
      <c r="L237" s="223">
        <v>173.335476153108</v>
      </c>
      <c r="M237" s="223">
        <v>172.79393400233599</v>
      </c>
      <c r="N237" s="223">
        <v>4.40893559967129</v>
      </c>
      <c r="O237" s="223">
        <v>4.39254357510488</v>
      </c>
      <c r="P237" s="223">
        <v>37</v>
      </c>
      <c r="Q237" s="223">
        <v>47.947485143376099</v>
      </c>
      <c r="R237" s="223">
        <v>39.478998053717397</v>
      </c>
      <c r="S237" s="223">
        <v>0.17745772241685001</v>
      </c>
      <c r="T237" s="223">
        <v>0.15366982396955101</v>
      </c>
      <c r="U237" s="223">
        <v>13</v>
      </c>
      <c r="V237" s="223">
        <v>7.5976385104450497</v>
      </c>
      <c r="W237" s="223">
        <v>6.3830284157259598</v>
      </c>
      <c r="X237" s="224" t="s">
        <v>128</v>
      </c>
      <c r="Y237" s="131"/>
    </row>
    <row r="238" spans="2:25" s="150" customFormat="1" x14ac:dyDescent="0.2">
      <c r="B238" s="223">
        <v>57005</v>
      </c>
      <c r="C238" s="223" t="s">
        <v>477</v>
      </c>
      <c r="D238" s="223" t="s">
        <v>257</v>
      </c>
      <c r="E238" s="223">
        <v>292</v>
      </c>
      <c r="F238" s="223">
        <v>49.904000000000003</v>
      </c>
      <c r="G238" s="223">
        <v>0.36199999999999999</v>
      </c>
      <c r="H238" s="223">
        <v>1.6385000000000001</v>
      </c>
      <c r="I238" s="223">
        <v>0.4</v>
      </c>
      <c r="J238" s="223">
        <v>2.5350000000000001</v>
      </c>
      <c r="K238" s="223">
        <v>16</v>
      </c>
      <c r="L238" s="223">
        <v>56.743772547898203</v>
      </c>
      <c r="M238" s="223">
        <v>56.434650600514701</v>
      </c>
      <c r="N238" s="223">
        <v>1.76794395195882</v>
      </c>
      <c r="O238" s="223">
        <v>1.76322562196168</v>
      </c>
      <c r="P238" s="223">
        <v>8</v>
      </c>
      <c r="Q238" s="223">
        <v>104.487417786674</v>
      </c>
      <c r="R238" s="223">
        <v>104.487417786674</v>
      </c>
      <c r="S238" s="223">
        <v>0.39419502430654801</v>
      </c>
      <c r="T238" s="223">
        <v>0.39419502430654801</v>
      </c>
      <c r="U238" s="223">
        <v>3</v>
      </c>
      <c r="V238" s="223">
        <v>2.9892765227337699</v>
      </c>
      <c r="W238" s="223">
        <v>2.9892765227337699</v>
      </c>
      <c r="X238" s="224" t="s">
        <v>128</v>
      </c>
      <c r="Y238" s="131"/>
    </row>
    <row r="239" spans="2:25" s="150" customFormat="1" x14ac:dyDescent="0.2">
      <c r="B239" s="223">
        <v>57006</v>
      </c>
      <c r="C239" s="223" t="s">
        <v>478</v>
      </c>
      <c r="D239" s="223" t="s">
        <v>418</v>
      </c>
      <c r="E239" s="223">
        <v>3437</v>
      </c>
      <c r="F239" s="223">
        <v>212.43899999999999</v>
      </c>
      <c r="G239" s="223">
        <v>19.416</v>
      </c>
      <c r="H239" s="223">
        <v>6.3635999999999999</v>
      </c>
      <c r="I239" s="223">
        <v>11.337</v>
      </c>
      <c r="J239" s="223">
        <v>5.1680000000000001</v>
      </c>
      <c r="K239" s="223">
        <v>106</v>
      </c>
      <c r="L239" s="223">
        <v>318.08523148796598</v>
      </c>
      <c r="M239" s="223">
        <v>305.30980817493997</v>
      </c>
      <c r="N239" s="223">
        <v>6.5003261365859997</v>
      </c>
      <c r="O239" s="223">
        <v>6.4601134955319299</v>
      </c>
      <c r="P239" s="223">
        <v>52</v>
      </c>
      <c r="Q239" s="223">
        <v>80.979376022438203</v>
      </c>
      <c r="R239" s="223">
        <v>80.979376022438203</v>
      </c>
      <c r="S239" s="223">
        <v>0.28442371665253402</v>
      </c>
      <c r="T239" s="223">
        <v>0.28442371665253402</v>
      </c>
      <c r="U239" s="223">
        <v>22</v>
      </c>
      <c r="V239" s="223">
        <v>8.7598004044093702</v>
      </c>
      <c r="W239" s="223">
        <v>6.44370882525602</v>
      </c>
      <c r="X239" s="224" t="s">
        <v>128</v>
      </c>
      <c r="Y239" s="131"/>
    </row>
    <row r="240" spans="2:25" s="150" customFormat="1" x14ac:dyDescent="0.2">
      <c r="B240" s="223">
        <v>61021</v>
      </c>
      <c r="C240" s="223" t="s">
        <v>479</v>
      </c>
      <c r="D240" s="223" t="s">
        <v>257</v>
      </c>
      <c r="E240" s="223">
        <v>1553</v>
      </c>
      <c r="F240" s="223">
        <v>106.248</v>
      </c>
      <c r="G240" s="223">
        <v>5.2960000000000003</v>
      </c>
      <c r="H240" s="223">
        <v>5.1188000000000002</v>
      </c>
      <c r="I240" s="223">
        <v>6.99</v>
      </c>
      <c r="J240" s="223">
        <v>5.16</v>
      </c>
      <c r="K240" s="223">
        <v>62</v>
      </c>
      <c r="L240" s="223">
        <v>367.13014324867402</v>
      </c>
      <c r="M240" s="223">
        <v>365.61245784179698</v>
      </c>
      <c r="N240" s="223">
        <v>4.0143770841305404</v>
      </c>
      <c r="O240" s="223">
        <v>4.0015853058547002</v>
      </c>
      <c r="P240" s="223">
        <v>20</v>
      </c>
      <c r="Q240" s="223">
        <v>68.039393276116499</v>
      </c>
      <c r="R240" s="223">
        <v>68.039393276116499</v>
      </c>
      <c r="S240" s="223">
        <v>0.248674356311157</v>
      </c>
      <c r="T240" s="223">
        <v>0.248674356311157</v>
      </c>
      <c r="U240" s="223">
        <v>15</v>
      </c>
      <c r="V240" s="223">
        <v>7.2954682118843301</v>
      </c>
      <c r="W240" s="223">
        <v>7.1939539714644898</v>
      </c>
      <c r="X240" s="224" t="s">
        <v>128</v>
      </c>
      <c r="Y240" s="131"/>
    </row>
    <row r="241" spans="2:25" s="150" customFormat="1" x14ac:dyDescent="0.2">
      <c r="B241" s="223">
        <v>61022</v>
      </c>
      <c r="C241" s="223" t="s">
        <v>480</v>
      </c>
      <c r="D241" s="223" t="s">
        <v>257</v>
      </c>
      <c r="E241" s="223">
        <v>13</v>
      </c>
      <c r="F241" s="223">
        <v>6.5579999999999998</v>
      </c>
      <c r="G241" s="223">
        <v>0.91</v>
      </c>
      <c r="H241" s="223">
        <v>0</v>
      </c>
      <c r="I241" s="223">
        <v>0</v>
      </c>
      <c r="J241" s="223">
        <v>0</v>
      </c>
      <c r="K241" s="223">
        <v>1</v>
      </c>
      <c r="L241" s="223">
        <v>6.008896</v>
      </c>
      <c r="M241" s="223">
        <v>6.008896</v>
      </c>
      <c r="N241" s="223">
        <v>3.5555555555555597E-2</v>
      </c>
      <c r="O241" s="223">
        <v>3.5555555555555597E-2</v>
      </c>
      <c r="P241" s="223">
        <v>0</v>
      </c>
      <c r="Q241" s="223">
        <v>0</v>
      </c>
      <c r="R241" s="223">
        <v>0</v>
      </c>
      <c r="S241" s="223">
        <v>0</v>
      </c>
      <c r="T241" s="223">
        <v>0</v>
      </c>
      <c r="U241" s="223">
        <v>0</v>
      </c>
      <c r="V241" s="223">
        <v>0</v>
      </c>
      <c r="W241" s="223">
        <v>0</v>
      </c>
      <c r="X241" s="224" t="s">
        <v>128</v>
      </c>
      <c r="Y241" s="131"/>
    </row>
    <row r="242" spans="2:25" s="150" customFormat="1" x14ac:dyDescent="0.2">
      <c r="B242" s="223">
        <v>61023</v>
      </c>
      <c r="C242" s="223" t="s">
        <v>481</v>
      </c>
      <c r="D242" s="223" t="s">
        <v>418</v>
      </c>
      <c r="E242" s="223">
        <v>1701</v>
      </c>
      <c r="F242" s="223">
        <v>323.38900000000001</v>
      </c>
      <c r="G242" s="223">
        <v>0.8</v>
      </c>
      <c r="H242" s="223">
        <v>3.5438000000000001</v>
      </c>
      <c r="I242" s="223">
        <v>46.24</v>
      </c>
      <c r="J242" s="223">
        <v>9.3330000000000002</v>
      </c>
      <c r="K242" s="223">
        <v>140</v>
      </c>
      <c r="L242" s="223">
        <v>1212.81713620644</v>
      </c>
      <c r="M242" s="223">
        <v>791.63125339425301</v>
      </c>
      <c r="N242" s="223">
        <v>7.9295984518626002</v>
      </c>
      <c r="O242" s="223">
        <v>6.6926366715045997</v>
      </c>
      <c r="P242" s="223">
        <v>88</v>
      </c>
      <c r="Q242" s="223">
        <v>218.20670049346899</v>
      </c>
      <c r="R242" s="223">
        <v>218.20670049346899</v>
      </c>
      <c r="S242" s="223">
        <v>0.65811320754716995</v>
      </c>
      <c r="T242" s="223">
        <v>0.65811320754716995</v>
      </c>
      <c r="U242" s="223">
        <v>54</v>
      </c>
      <c r="V242" s="223">
        <v>8.5336429608127702</v>
      </c>
      <c r="W242" s="223">
        <v>7.89689404934688</v>
      </c>
      <c r="X242" s="224" t="s">
        <v>253</v>
      </c>
      <c r="Y242" s="131"/>
    </row>
    <row r="243" spans="2:25" s="150" customFormat="1" x14ac:dyDescent="0.2">
      <c r="B243" s="223">
        <v>61024</v>
      </c>
      <c r="C243" s="223" t="s">
        <v>482</v>
      </c>
      <c r="D243" s="223" t="s">
        <v>1</v>
      </c>
      <c r="E243" s="223">
        <v>325</v>
      </c>
      <c r="F243" s="223">
        <v>0</v>
      </c>
      <c r="G243" s="223">
        <v>6.9</v>
      </c>
      <c r="H243" s="223">
        <v>6.3635999999999999</v>
      </c>
      <c r="I243" s="223">
        <v>0</v>
      </c>
      <c r="J243" s="223">
        <v>2.2959999999999998</v>
      </c>
      <c r="K243" s="223">
        <v>0</v>
      </c>
      <c r="L243" s="223">
        <v>0</v>
      </c>
      <c r="M243" s="223">
        <v>0</v>
      </c>
      <c r="N243" s="223">
        <v>0</v>
      </c>
      <c r="O243" s="223">
        <v>0</v>
      </c>
      <c r="P243" s="223">
        <v>7</v>
      </c>
      <c r="Q243" s="223">
        <v>6.6826574109263701</v>
      </c>
      <c r="R243" s="223">
        <v>6.6826574109263701</v>
      </c>
      <c r="S243" s="223">
        <v>5.1781472684085499E-2</v>
      </c>
      <c r="T243" s="223">
        <v>5.1781472684085499E-2</v>
      </c>
      <c r="U243" s="223">
        <v>0</v>
      </c>
      <c r="V243" s="223">
        <v>0</v>
      </c>
      <c r="W243" s="223">
        <v>0</v>
      </c>
      <c r="X243" s="224" t="s">
        <v>128</v>
      </c>
      <c r="Y243" s="131"/>
    </row>
    <row r="244" spans="2:25" s="150" customFormat="1" x14ac:dyDescent="0.2">
      <c r="B244" s="223">
        <v>61025</v>
      </c>
      <c r="C244" s="223" t="s">
        <v>483</v>
      </c>
      <c r="D244" s="223" t="s">
        <v>1</v>
      </c>
      <c r="E244" s="223">
        <v>1713</v>
      </c>
      <c r="F244" s="223">
        <v>12.753</v>
      </c>
      <c r="G244" s="223">
        <v>4.7869999999999999</v>
      </c>
      <c r="H244" s="223">
        <v>5.5888</v>
      </c>
      <c r="I244" s="223">
        <v>3.786</v>
      </c>
      <c r="J244" s="223">
        <v>10.656000000000001</v>
      </c>
      <c r="K244" s="223">
        <v>18</v>
      </c>
      <c r="L244" s="223">
        <v>58.642563588243902</v>
      </c>
      <c r="M244" s="223">
        <v>14.565885699663699</v>
      </c>
      <c r="N244" s="223">
        <v>0.21742944874981701</v>
      </c>
      <c r="O244" s="223">
        <v>0.18760052639274699</v>
      </c>
      <c r="P244" s="223">
        <v>19</v>
      </c>
      <c r="Q244" s="223">
        <v>170.77103549056901</v>
      </c>
      <c r="R244" s="223">
        <v>170.77103549056901</v>
      </c>
      <c r="S244" s="223">
        <v>1.0539552566164601</v>
      </c>
      <c r="T244" s="223">
        <v>1.0539552566164601</v>
      </c>
      <c r="U244" s="223">
        <v>4</v>
      </c>
      <c r="V244" s="223">
        <v>4.0002924404152704</v>
      </c>
      <c r="W244" s="223">
        <v>4.0002924404152704</v>
      </c>
      <c r="X244" s="224" t="s">
        <v>128</v>
      </c>
      <c r="Y244" s="131"/>
    </row>
    <row r="245" spans="2:25" s="150" customFormat="1" x14ac:dyDescent="0.2">
      <c r="B245" s="223">
        <v>61026</v>
      </c>
      <c r="C245" s="223" t="s">
        <v>484</v>
      </c>
      <c r="D245" s="223" t="s">
        <v>1</v>
      </c>
      <c r="E245" s="223">
        <v>221</v>
      </c>
      <c r="F245" s="223">
        <v>1.4570000000000001</v>
      </c>
      <c r="G245" s="223">
        <v>4.9969999999999999</v>
      </c>
      <c r="H245" s="223">
        <v>4.2169999999999996</v>
      </c>
      <c r="I245" s="223">
        <v>6.9749999999999996</v>
      </c>
      <c r="J245" s="223">
        <v>0.82399999999999995</v>
      </c>
      <c r="K245" s="223">
        <v>7</v>
      </c>
      <c r="L245" s="223">
        <v>51.1297161771381</v>
      </c>
      <c r="M245" s="223">
        <v>51.1297161771381</v>
      </c>
      <c r="N245" s="223">
        <v>2.0298367008026599</v>
      </c>
      <c r="O245" s="223">
        <v>2.0298367008026599</v>
      </c>
      <c r="P245" s="223">
        <v>6</v>
      </c>
      <c r="Q245" s="223">
        <v>1.3373942540824799</v>
      </c>
      <c r="R245" s="223">
        <v>1.3373942540824799</v>
      </c>
      <c r="S245" s="223">
        <v>9.7425961804594504E-3</v>
      </c>
      <c r="T245" s="223">
        <v>9.7425961804594504E-3</v>
      </c>
      <c r="U245" s="223">
        <v>0</v>
      </c>
      <c r="V245" s="223">
        <v>0</v>
      </c>
      <c r="W245" s="223">
        <v>0</v>
      </c>
      <c r="X245" s="224" t="s">
        <v>128</v>
      </c>
      <c r="Y245" s="131"/>
    </row>
    <row r="246" spans="2:25" s="150" customFormat="1" x14ac:dyDescent="0.2">
      <c r="B246" s="223">
        <v>61027</v>
      </c>
      <c r="C246" s="223" t="s">
        <v>485</v>
      </c>
      <c r="D246" s="223" t="s">
        <v>1</v>
      </c>
      <c r="E246" s="223">
        <v>2320</v>
      </c>
      <c r="F246" s="223">
        <v>12.433999999999999</v>
      </c>
      <c r="G246" s="223">
        <v>3.9009999999999998</v>
      </c>
      <c r="H246" s="223">
        <v>6.8842999999999996</v>
      </c>
      <c r="I246" s="223">
        <v>0.77200000000000002</v>
      </c>
      <c r="J246" s="223">
        <v>0.88800000000000001</v>
      </c>
      <c r="K246" s="223">
        <v>39</v>
      </c>
      <c r="L246" s="223">
        <v>17.6924348137563</v>
      </c>
      <c r="M246" s="223">
        <v>17.1186785308848</v>
      </c>
      <c r="N246" s="223">
        <v>0.15378964941569301</v>
      </c>
      <c r="O246" s="223">
        <v>0.15005008347245399</v>
      </c>
      <c r="P246" s="223">
        <v>27</v>
      </c>
      <c r="Q246" s="223">
        <v>20.1047011792988</v>
      </c>
      <c r="R246" s="223">
        <v>20.1047011792988</v>
      </c>
      <c r="S246" s="223">
        <v>0.153455759599332</v>
      </c>
      <c r="T246" s="223">
        <v>0.153455759599332</v>
      </c>
      <c r="U246" s="223">
        <v>2</v>
      </c>
      <c r="V246" s="223">
        <v>2.0267111853088502</v>
      </c>
      <c r="W246" s="223">
        <v>2.0267111853088502</v>
      </c>
      <c r="X246" s="224" t="s">
        <v>128</v>
      </c>
      <c r="Y246" s="131"/>
    </row>
    <row r="247" spans="2:25" s="150" customFormat="1" x14ac:dyDescent="0.2">
      <c r="B247" s="223">
        <v>61028</v>
      </c>
      <c r="C247" s="223" t="s">
        <v>486</v>
      </c>
      <c r="D247" s="223" t="s">
        <v>257</v>
      </c>
      <c r="E247" s="223">
        <v>1650</v>
      </c>
      <c r="F247" s="223">
        <v>70.066999999999993</v>
      </c>
      <c r="G247" s="223">
        <v>2.9049999999999998</v>
      </c>
      <c r="H247" s="223">
        <v>4.7504</v>
      </c>
      <c r="I247" s="223">
        <v>26.276</v>
      </c>
      <c r="J247" s="223">
        <v>4.2229999999999999</v>
      </c>
      <c r="K247" s="223">
        <v>71</v>
      </c>
      <c r="L247" s="223">
        <v>504.13150427479798</v>
      </c>
      <c r="M247" s="223">
        <v>246.48014425070599</v>
      </c>
      <c r="N247" s="223">
        <v>3.5297070079678798</v>
      </c>
      <c r="O247" s="223">
        <v>3.03099316142794</v>
      </c>
      <c r="P247" s="223">
        <v>35</v>
      </c>
      <c r="Q247" s="223">
        <v>93.581457858083894</v>
      </c>
      <c r="R247" s="223">
        <v>93.581457858083894</v>
      </c>
      <c r="S247" s="223">
        <v>0.40598531902879698</v>
      </c>
      <c r="T247" s="223">
        <v>0.40598531902879698</v>
      </c>
      <c r="U247" s="223">
        <v>13</v>
      </c>
      <c r="V247" s="223">
        <v>5.4296379948553897</v>
      </c>
      <c r="W247" s="223">
        <v>3.5166572557876901</v>
      </c>
      <c r="X247" s="224" t="s">
        <v>128</v>
      </c>
      <c r="Y247" s="131"/>
    </row>
    <row r="248" spans="2:25" s="150" customFormat="1" x14ac:dyDescent="0.2">
      <c r="B248" s="223">
        <v>61029</v>
      </c>
      <c r="C248" s="223" t="s">
        <v>487</v>
      </c>
      <c r="D248" s="223" t="s">
        <v>1</v>
      </c>
      <c r="E248" s="223">
        <v>1470</v>
      </c>
      <c r="F248" s="223">
        <v>5.4630000000000001</v>
      </c>
      <c r="G248" s="223">
        <v>6.7629999999999999</v>
      </c>
      <c r="H248" s="223">
        <v>7.24</v>
      </c>
      <c r="I248" s="223">
        <v>0.13800000000000001</v>
      </c>
      <c r="J248" s="223">
        <v>3.2519999999999998</v>
      </c>
      <c r="K248" s="223">
        <v>10</v>
      </c>
      <c r="L248" s="223">
        <v>1.11383766227428</v>
      </c>
      <c r="M248" s="223">
        <v>1.10863186432406</v>
      </c>
      <c r="N248" s="223">
        <v>1.2973808361802499E-2</v>
      </c>
      <c r="O248" s="223">
        <v>1.2648446396616201E-2</v>
      </c>
      <c r="P248" s="223">
        <v>8</v>
      </c>
      <c r="Q248" s="223">
        <v>16.601184114201999</v>
      </c>
      <c r="R248" s="223">
        <v>16.601184114201999</v>
      </c>
      <c r="S248" s="223">
        <v>9.6551163169025497E-2</v>
      </c>
      <c r="T248" s="223">
        <v>9.6551163169025497E-2</v>
      </c>
      <c r="U248" s="223">
        <v>1</v>
      </c>
      <c r="V248" s="223">
        <v>0.27452415812591502</v>
      </c>
      <c r="W248" s="223">
        <v>0.27452415812591502</v>
      </c>
      <c r="X248" s="224" t="s">
        <v>128</v>
      </c>
      <c r="Y248" s="131"/>
    </row>
    <row r="249" spans="2:25" s="150" customFormat="1" x14ac:dyDescent="0.2">
      <c r="B249" s="223">
        <v>61037</v>
      </c>
      <c r="C249" s="223" t="s">
        <v>488</v>
      </c>
      <c r="D249" s="223" t="s">
        <v>257</v>
      </c>
      <c r="E249" s="223">
        <v>877</v>
      </c>
      <c r="F249" s="223">
        <v>22.567</v>
      </c>
      <c r="G249" s="223">
        <v>1.776</v>
      </c>
      <c r="H249" s="223">
        <v>3.1246</v>
      </c>
      <c r="I249" s="223">
        <v>1.659</v>
      </c>
      <c r="J249" s="223">
        <v>0.29099999999999998</v>
      </c>
      <c r="K249" s="223">
        <v>13</v>
      </c>
      <c r="L249" s="223">
        <v>64.210878966491705</v>
      </c>
      <c r="M249" s="223">
        <v>39.826543076302002</v>
      </c>
      <c r="N249" s="223">
        <v>0.36105503969856001</v>
      </c>
      <c r="O249" s="223">
        <v>0.34759790068631402</v>
      </c>
      <c r="P249" s="223">
        <v>5</v>
      </c>
      <c r="Q249" s="223">
        <v>8.9786012111425109</v>
      </c>
      <c r="R249" s="223">
        <v>8.9786012111425109</v>
      </c>
      <c r="S249" s="223">
        <v>5.22136993675145E-2</v>
      </c>
      <c r="T249" s="223">
        <v>5.22136993675145E-2</v>
      </c>
      <c r="U249" s="223">
        <v>2</v>
      </c>
      <c r="V249" s="223">
        <v>1.9706634369533</v>
      </c>
      <c r="W249" s="223">
        <v>0.98533171847665202</v>
      </c>
      <c r="X249" s="224" t="s">
        <v>128</v>
      </c>
      <c r="Y249" s="131"/>
    </row>
    <row r="250" spans="2:25" s="150" customFormat="1" x14ac:dyDescent="0.2">
      <c r="B250" s="223">
        <v>61039</v>
      </c>
      <c r="C250" s="223" t="s">
        <v>489</v>
      </c>
      <c r="D250" s="223" t="s">
        <v>1</v>
      </c>
      <c r="E250" s="223">
        <v>643</v>
      </c>
      <c r="F250" s="223">
        <v>0</v>
      </c>
      <c r="G250" s="223">
        <v>7.9530000000000003</v>
      </c>
      <c r="H250" s="223">
        <v>5.4870999999999999</v>
      </c>
      <c r="I250" s="223">
        <v>2.0139999999999998</v>
      </c>
      <c r="J250" s="223">
        <v>0.161</v>
      </c>
      <c r="K250" s="223">
        <v>7</v>
      </c>
      <c r="L250" s="223">
        <v>9.5455391521196997</v>
      </c>
      <c r="M250" s="223">
        <v>9.5455391521196997</v>
      </c>
      <c r="N250" s="223">
        <v>6.1047381546134698E-2</v>
      </c>
      <c r="O250" s="223">
        <v>6.1047381546134698E-2</v>
      </c>
      <c r="P250" s="223">
        <v>5</v>
      </c>
      <c r="Q250" s="223">
        <v>1.2718603092269301</v>
      </c>
      <c r="R250" s="223">
        <v>1.2718603092269301</v>
      </c>
      <c r="S250" s="223">
        <v>7.9800498753117202E-3</v>
      </c>
      <c r="T250" s="223">
        <v>7.9800498753117202E-3</v>
      </c>
      <c r="U250" s="223">
        <v>0</v>
      </c>
      <c r="V250" s="223">
        <v>0</v>
      </c>
      <c r="W250" s="223">
        <v>0</v>
      </c>
      <c r="X250" s="224" t="s">
        <v>128</v>
      </c>
      <c r="Y250" s="131"/>
    </row>
    <row r="251" spans="2:25" s="150" customFormat="1" x14ac:dyDescent="0.2">
      <c r="B251" s="223">
        <v>61040</v>
      </c>
      <c r="C251" s="223" t="s">
        <v>490</v>
      </c>
      <c r="D251" s="223" t="s">
        <v>1</v>
      </c>
      <c r="E251" s="223">
        <v>1137</v>
      </c>
      <c r="F251" s="223">
        <v>0</v>
      </c>
      <c r="G251" s="223">
        <v>8.9009999999999998</v>
      </c>
      <c r="H251" s="223">
        <v>5.9189999999999996</v>
      </c>
      <c r="I251" s="223">
        <v>0.14199999999999999</v>
      </c>
      <c r="J251" s="223">
        <v>0.183</v>
      </c>
      <c r="K251" s="223">
        <v>16</v>
      </c>
      <c r="L251" s="223">
        <v>1.79873462189781</v>
      </c>
      <c r="M251" s="223">
        <v>1.75124064233577</v>
      </c>
      <c r="N251" s="223">
        <v>4.23357664233577E-2</v>
      </c>
      <c r="O251" s="223">
        <v>3.9221411192214103E-2</v>
      </c>
      <c r="P251" s="223">
        <v>18</v>
      </c>
      <c r="Q251" s="223">
        <v>1.8661787737226301</v>
      </c>
      <c r="R251" s="223">
        <v>1.8661787737226301</v>
      </c>
      <c r="S251" s="223">
        <v>4.5450121654501199E-2</v>
      </c>
      <c r="T251" s="223">
        <v>4.5450121654501199E-2</v>
      </c>
      <c r="U251" s="223">
        <v>0</v>
      </c>
      <c r="V251" s="223">
        <v>0</v>
      </c>
      <c r="W251" s="223">
        <v>0</v>
      </c>
      <c r="X251" s="224" t="s">
        <v>128</v>
      </c>
      <c r="Y251" s="131"/>
    </row>
    <row r="252" spans="2:25" s="150" customFormat="1" x14ac:dyDescent="0.2">
      <c r="B252" s="223">
        <v>61041</v>
      </c>
      <c r="C252" s="223" t="s">
        <v>491</v>
      </c>
      <c r="D252" s="223" t="s">
        <v>257</v>
      </c>
      <c r="E252" s="223">
        <v>1750</v>
      </c>
      <c r="F252" s="223">
        <v>17.327999999999999</v>
      </c>
      <c r="G252" s="223">
        <v>2.3540000000000001</v>
      </c>
      <c r="H252" s="223">
        <v>5.0426000000000002</v>
      </c>
      <c r="I252" s="223">
        <v>1.7829999999999999</v>
      </c>
      <c r="J252" s="223">
        <v>2.302</v>
      </c>
      <c r="K252" s="223">
        <v>26</v>
      </c>
      <c r="L252" s="223">
        <v>88.7454581608133</v>
      </c>
      <c r="M252" s="223">
        <v>88.6863082902033</v>
      </c>
      <c r="N252" s="223">
        <v>1.13662969808996</v>
      </c>
      <c r="O252" s="223">
        <v>1.1347812692544701</v>
      </c>
      <c r="P252" s="223">
        <v>18</v>
      </c>
      <c r="Q252" s="223">
        <v>51.880778696857703</v>
      </c>
      <c r="R252" s="223">
        <v>51.880778696857703</v>
      </c>
      <c r="S252" s="223">
        <v>0.199938385705484</v>
      </c>
      <c r="T252" s="223">
        <v>0.199938385705484</v>
      </c>
      <c r="U252" s="223">
        <v>4</v>
      </c>
      <c r="V252" s="223">
        <v>4.1703635243376498</v>
      </c>
      <c r="W252" s="223">
        <v>4.1703635243376498</v>
      </c>
      <c r="X252" s="224" t="s">
        <v>128</v>
      </c>
      <c r="Y252" s="131"/>
    </row>
    <row r="253" spans="2:25" s="150" customFormat="1" x14ac:dyDescent="0.2">
      <c r="B253" s="223">
        <v>61043</v>
      </c>
      <c r="C253" s="223" t="s">
        <v>492</v>
      </c>
      <c r="D253" s="223" t="s">
        <v>257</v>
      </c>
      <c r="E253" s="223">
        <v>2995</v>
      </c>
      <c r="F253" s="223">
        <v>105.339</v>
      </c>
      <c r="G253" s="223">
        <v>8.9659999999999993</v>
      </c>
      <c r="H253" s="223">
        <v>9.2087000000000003</v>
      </c>
      <c r="I253" s="223">
        <v>4.2080000000000002</v>
      </c>
      <c r="J253" s="223">
        <v>3.8610000000000002</v>
      </c>
      <c r="K253" s="223">
        <v>78</v>
      </c>
      <c r="L253" s="223">
        <v>54.938620062748399</v>
      </c>
      <c r="M253" s="223">
        <v>30.268040326291601</v>
      </c>
      <c r="N253" s="223">
        <v>0.48643937809384402</v>
      </c>
      <c r="O253" s="223">
        <v>0.42857142857142899</v>
      </c>
      <c r="P253" s="223">
        <v>37</v>
      </c>
      <c r="Q253" s="223">
        <v>49.7344513804643</v>
      </c>
      <c r="R253" s="223">
        <v>49.703077190964201</v>
      </c>
      <c r="S253" s="223">
        <v>0.28571428571428598</v>
      </c>
      <c r="T253" s="223">
        <v>0.28222826465871897</v>
      </c>
      <c r="U253" s="223">
        <v>18</v>
      </c>
      <c r="V253" s="223">
        <v>5.4358572125775604</v>
      </c>
      <c r="W253" s="223">
        <v>5.38823816495852</v>
      </c>
      <c r="X253" s="224" t="s">
        <v>128</v>
      </c>
      <c r="Y253" s="131"/>
    </row>
    <row r="254" spans="2:25" s="150" customFormat="1" x14ac:dyDescent="0.2">
      <c r="B254" s="223">
        <v>62004</v>
      </c>
      <c r="C254" s="223" t="s">
        <v>493</v>
      </c>
      <c r="D254" s="223" t="s">
        <v>1</v>
      </c>
      <c r="E254" s="223">
        <v>894</v>
      </c>
      <c r="F254" s="223">
        <v>10.561999999999999</v>
      </c>
      <c r="G254" s="223">
        <v>6.476</v>
      </c>
      <c r="H254" s="223">
        <v>7.4153000000000002</v>
      </c>
      <c r="I254" s="223">
        <v>1.363</v>
      </c>
      <c r="J254" s="223">
        <v>2.278</v>
      </c>
      <c r="K254" s="223">
        <v>16</v>
      </c>
      <c r="L254" s="223">
        <v>24.465587595615101</v>
      </c>
      <c r="M254" s="223">
        <v>24.353853924482301</v>
      </c>
      <c r="N254" s="223">
        <v>0.33788063337393398</v>
      </c>
      <c r="O254" s="223">
        <v>0.33658140479090498</v>
      </c>
      <c r="P254" s="223">
        <v>19</v>
      </c>
      <c r="Q254" s="223">
        <v>91.992691546893994</v>
      </c>
      <c r="R254" s="223">
        <v>91.992691546893994</v>
      </c>
      <c r="S254" s="223">
        <v>0.51400730816078</v>
      </c>
      <c r="T254" s="223">
        <v>0.51400730816078</v>
      </c>
      <c r="U254" s="223">
        <v>0</v>
      </c>
      <c r="V254" s="223">
        <v>0</v>
      </c>
      <c r="W254" s="223">
        <v>0</v>
      </c>
      <c r="X254" s="224" t="s">
        <v>128</v>
      </c>
      <c r="Y254" s="131"/>
    </row>
    <row r="255" spans="2:25" s="150" customFormat="1" x14ac:dyDescent="0.2">
      <c r="B255" s="223">
        <v>62005</v>
      </c>
      <c r="C255" s="223" t="s">
        <v>494</v>
      </c>
      <c r="D255" s="223" t="s">
        <v>1</v>
      </c>
      <c r="E255" s="223">
        <v>1173</v>
      </c>
      <c r="F255" s="223">
        <v>6.1349999999999998</v>
      </c>
      <c r="G255" s="223">
        <v>3.1850000000000001</v>
      </c>
      <c r="H255" s="223">
        <v>4.9659000000000004</v>
      </c>
      <c r="I255" s="223">
        <v>1.792</v>
      </c>
      <c r="J255" s="223">
        <v>1.9790000000000001</v>
      </c>
      <c r="K255" s="223">
        <v>27</v>
      </c>
      <c r="L255" s="223">
        <v>26.9330023828057</v>
      </c>
      <c r="M255" s="223">
        <v>26.9144139331978</v>
      </c>
      <c r="N255" s="223">
        <v>1.05803078710427</v>
      </c>
      <c r="O255" s="223">
        <v>1.0571013650885901</v>
      </c>
      <c r="P255" s="223">
        <v>14</v>
      </c>
      <c r="Q255" s="223">
        <v>45.355796688934099</v>
      </c>
      <c r="R255" s="223">
        <v>45.355796688934099</v>
      </c>
      <c r="S255" s="223">
        <v>9.7589311646819596E-2</v>
      </c>
      <c r="T255" s="223">
        <v>9.7589311646819596E-2</v>
      </c>
      <c r="U255" s="223">
        <v>0</v>
      </c>
      <c r="V255" s="223">
        <v>0</v>
      </c>
      <c r="W255" s="223">
        <v>0</v>
      </c>
      <c r="X255" s="224" t="s">
        <v>128</v>
      </c>
      <c r="Y255" s="131"/>
    </row>
    <row r="256" spans="2:25" s="150" customFormat="1" x14ac:dyDescent="0.2">
      <c r="B256" s="223">
        <v>62006</v>
      </c>
      <c r="C256" s="223" t="s">
        <v>495</v>
      </c>
      <c r="D256" s="223" t="s">
        <v>257</v>
      </c>
      <c r="E256" s="223">
        <v>918</v>
      </c>
      <c r="F256" s="223">
        <v>7.3289999999999997</v>
      </c>
      <c r="G256" s="223">
        <v>4.056</v>
      </c>
      <c r="H256" s="223">
        <v>3.2227000000000001</v>
      </c>
      <c r="I256" s="223">
        <v>1.2470000000000001</v>
      </c>
      <c r="J256" s="223">
        <v>0.26700000000000002</v>
      </c>
      <c r="K256" s="223">
        <v>18</v>
      </c>
      <c r="L256" s="223">
        <v>76.5368821316289</v>
      </c>
      <c r="M256" s="223">
        <v>76.498188029020596</v>
      </c>
      <c r="N256" s="223">
        <v>2.2444290896527899</v>
      </c>
      <c r="O256" s="223">
        <v>2.2423561927794098</v>
      </c>
      <c r="P256" s="223">
        <v>13</v>
      </c>
      <c r="Q256" s="223">
        <v>25.517355069960299</v>
      </c>
      <c r="R256" s="223">
        <v>25.517355069960299</v>
      </c>
      <c r="S256" s="223">
        <v>0.28752807047849399</v>
      </c>
      <c r="T256" s="223">
        <v>0.28752807047849399</v>
      </c>
      <c r="U256" s="223">
        <v>3</v>
      </c>
      <c r="V256" s="223">
        <v>2.9106063223354601</v>
      </c>
      <c r="W256" s="223">
        <v>2.9106063223354601</v>
      </c>
      <c r="X256" s="224" t="s">
        <v>128</v>
      </c>
      <c r="Y256" s="131"/>
    </row>
    <row r="257" spans="2:25" s="150" customFormat="1" x14ac:dyDescent="0.2">
      <c r="B257" s="223">
        <v>62008</v>
      </c>
      <c r="C257" s="223" t="s">
        <v>496</v>
      </c>
      <c r="D257" s="223" t="s">
        <v>1</v>
      </c>
      <c r="E257" s="223">
        <v>1800</v>
      </c>
      <c r="F257" s="223">
        <v>8.6609999999999996</v>
      </c>
      <c r="G257" s="223">
        <v>3.7090000000000001</v>
      </c>
      <c r="H257" s="223">
        <v>7.0532000000000004</v>
      </c>
      <c r="I257" s="223">
        <v>0.60199999999999998</v>
      </c>
      <c r="J257" s="223">
        <v>0.91</v>
      </c>
      <c r="K257" s="223">
        <v>28</v>
      </c>
      <c r="L257" s="223">
        <v>9.9592053544159498</v>
      </c>
      <c r="M257" s="223">
        <v>8.5362239914529905</v>
      </c>
      <c r="N257" s="223">
        <v>0.107834757834758</v>
      </c>
      <c r="O257" s="223">
        <v>0.103276353276353</v>
      </c>
      <c r="P257" s="223">
        <v>18</v>
      </c>
      <c r="Q257" s="223">
        <v>48.309359971509998</v>
      </c>
      <c r="R257" s="223">
        <v>48.309359971509998</v>
      </c>
      <c r="S257" s="223">
        <v>0.23993352326685699</v>
      </c>
      <c r="T257" s="223">
        <v>0.23993352326685699</v>
      </c>
      <c r="U257" s="223">
        <v>0</v>
      </c>
      <c r="V257" s="223">
        <v>0</v>
      </c>
      <c r="W257" s="223">
        <v>0</v>
      </c>
      <c r="X257" s="224" t="s">
        <v>128</v>
      </c>
      <c r="Y257" s="131"/>
    </row>
    <row r="258" spans="2:25" s="150" customFormat="1" x14ac:dyDescent="0.2">
      <c r="B258" s="223">
        <v>62009</v>
      </c>
      <c r="C258" s="223" t="s">
        <v>497</v>
      </c>
      <c r="D258" s="223" t="s">
        <v>1</v>
      </c>
      <c r="E258" s="223">
        <v>870</v>
      </c>
      <c r="F258" s="223">
        <v>8.891</v>
      </c>
      <c r="G258" s="223">
        <v>3.5539999999999998</v>
      </c>
      <c r="H258" s="223">
        <v>5.9537000000000004</v>
      </c>
      <c r="I258" s="223">
        <v>13.18</v>
      </c>
      <c r="J258" s="223">
        <v>1.681</v>
      </c>
      <c r="K258" s="223">
        <v>20</v>
      </c>
      <c r="L258" s="223">
        <v>165.102839247312</v>
      </c>
      <c r="M258" s="223">
        <v>61.373964818228401</v>
      </c>
      <c r="N258" s="223">
        <v>4.1385902031063297</v>
      </c>
      <c r="O258" s="223">
        <v>2.1110257723160899</v>
      </c>
      <c r="P258" s="223">
        <v>11</v>
      </c>
      <c r="Q258" s="223">
        <v>24.095831848438301</v>
      </c>
      <c r="R258" s="223">
        <v>24.095831848438301</v>
      </c>
      <c r="S258" s="223">
        <v>0.109831029185868</v>
      </c>
      <c r="T258" s="223">
        <v>0.109831029185868</v>
      </c>
      <c r="U258" s="223">
        <v>0</v>
      </c>
      <c r="V258" s="223">
        <v>0</v>
      </c>
      <c r="W258" s="223">
        <v>0</v>
      </c>
      <c r="X258" s="224" t="s">
        <v>128</v>
      </c>
      <c r="Y258" s="131"/>
    </row>
    <row r="259" spans="2:25" s="150" customFormat="1" x14ac:dyDescent="0.2">
      <c r="B259" s="223">
        <v>62010</v>
      </c>
      <c r="C259" s="223" t="s">
        <v>498</v>
      </c>
      <c r="D259" s="223" t="s">
        <v>257</v>
      </c>
      <c r="E259" s="223">
        <v>1655</v>
      </c>
      <c r="F259" s="223">
        <v>14.48</v>
      </c>
      <c r="G259" s="223">
        <v>5.1719999999999997</v>
      </c>
      <c r="H259" s="223">
        <v>4.3221999999999996</v>
      </c>
      <c r="I259" s="223">
        <v>2.7930000000000001</v>
      </c>
      <c r="J259" s="223">
        <v>1.877</v>
      </c>
      <c r="K259" s="223">
        <v>24</v>
      </c>
      <c r="L259" s="223">
        <v>45.9329029251641</v>
      </c>
      <c r="M259" s="223">
        <v>36.556093899343502</v>
      </c>
      <c r="N259" s="223">
        <v>7.9139314369073704E-2</v>
      </c>
      <c r="O259" s="223">
        <v>7.4981765134937997E-2</v>
      </c>
      <c r="P259" s="223">
        <v>13</v>
      </c>
      <c r="Q259" s="223">
        <v>38.831515317286602</v>
      </c>
      <c r="R259" s="223">
        <v>38.831515317286602</v>
      </c>
      <c r="S259" s="223">
        <v>0.112691466083151</v>
      </c>
      <c r="T259" s="223">
        <v>0.112691466083151</v>
      </c>
      <c r="U259" s="223">
        <v>0</v>
      </c>
      <c r="V259" s="223">
        <v>0</v>
      </c>
      <c r="W259" s="223">
        <v>0</v>
      </c>
      <c r="X259" s="224" t="s">
        <v>128</v>
      </c>
      <c r="Y259" s="131"/>
    </row>
    <row r="260" spans="2:25" s="150" customFormat="1" x14ac:dyDescent="0.2">
      <c r="B260" s="223">
        <v>62011</v>
      </c>
      <c r="C260" s="223" t="s">
        <v>401</v>
      </c>
      <c r="D260" s="223" t="s">
        <v>1</v>
      </c>
      <c r="E260" s="223">
        <v>100</v>
      </c>
      <c r="F260" s="223">
        <v>0.64900000000000002</v>
      </c>
      <c r="G260" s="223">
        <v>3.54</v>
      </c>
      <c r="H260" s="223">
        <v>5.1938000000000004</v>
      </c>
      <c r="I260" s="223">
        <v>3.1520000000000001</v>
      </c>
      <c r="J260" s="223">
        <v>0</v>
      </c>
      <c r="K260" s="223">
        <v>3</v>
      </c>
      <c r="L260" s="223">
        <v>64.3876354285714</v>
      </c>
      <c r="M260" s="223">
        <v>64.3876354285714</v>
      </c>
      <c r="N260" s="223">
        <v>1.0351999999999999</v>
      </c>
      <c r="O260" s="223">
        <v>1.0351999999999999</v>
      </c>
      <c r="P260" s="223">
        <v>0</v>
      </c>
      <c r="Q260" s="223">
        <v>0</v>
      </c>
      <c r="R260" s="223">
        <v>0</v>
      </c>
      <c r="S260" s="223">
        <v>0</v>
      </c>
      <c r="T260" s="223">
        <v>0</v>
      </c>
      <c r="U260" s="223">
        <v>0</v>
      </c>
      <c r="V260" s="223">
        <v>0</v>
      </c>
      <c r="W260" s="223">
        <v>0</v>
      </c>
      <c r="X260" s="224" t="s">
        <v>128</v>
      </c>
      <c r="Y260" s="131"/>
    </row>
    <row r="261" spans="2:25" s="150" customFormat="1" x14ac:dyDescent="0.2">
      <c r="B261" s="223">
        <v>62013</v>
      </c>
      <c r="C261" s="223" t="s">
        <v>499</v>
      </c>
      <c r="D261" s="223" t="s">
        <v>1</v>
      </c>
      <c r="E261" s="223">
        <v>679</v>
      </c>
      <c r="F261" s="223">
        <v>5.5819999999999999</v>
      </c>
      <c r="G261" s="223">
        <v>4.391</v>
      </c>
      <c r="H261" s="223">
        <v>4.2283999999999997</v>
      </c>
      <c r="I261" s="223">
        <v>2.7749999999999999</v>
      </c>
      <c r="J261" s="223">
        <v>0.60299999999999998</v>
      </c>
      <c r="K261" s="223">
        <v>13</v>
      </c>
      <c r="L261" s="223">
        <v>90.899029289088901</v>
      </c>
      <c r="M261" s="223">
        <v>90.774619856018006</v>
      </c>
      <c r="N261" s="223">
        <v>2.03779527559055</v>
      </c>
      <c r="O261" s="223">
        <v>2.01912260967379</v>
      </c>
      <c r="P261" s="223">
        <v>12</v>
      </c>
      <c r="Q261" s="223">
        <v>58.1355630033746</v>
      </c>
      <c r="R261" s="223">
        <v>58.1355630033746</v>
      </c>
      <c r="S261" s="223">
        <v>0.31754780652418402</v>
      </c>
      <c r="T261" s="223">
        <v>0.31754780652418402</v>
      </c>
      <c r="U261" s="223">
        <v>2</v>
      </c>
      <c r="V261" s="223">
        <v>2.0002249718785201</v>
      </c>
      <c r="W261" s="223">
        <v>2.0002249718785201</v>
      </c>
      <c r="X261" s="224" t="s">
        <v>128</v>
      </c>
      <c r="Y261" s="131"/>
    </row>
    <row r="262" spans="2:25" s="150" customFormat="1" x14ac:dyDescent="0.2">
      <c r="B262" s="223">
        <v>65060</v>
      </c>
      <c r="C262" s="223" t="s">
        <v>500</v>
      </c>
      <c r="D262" s="223" t="s">
        <v>1</v>
      </c>
      <c r="E262" s="223">
        <v>250</v>
      </c>
      <c r="F262" s="223">
        <v>0.59399999999999997</v>
      </c>
      <c r="G262" s="223">
        <v>3.7530000000000001</v>
      </c>
      <c r="H262" s="223">
        <v>1.7262</v>
      </c>
      <c r="I262" s="223">
        <v>3.2000000000000001E-2</v>
      </c>
      <c r="J262" s="223">
        <v>3.6320000000000001</v>
      </c>
      <c r="K262" s="223">
        <v>4</v>
      </c>
      <c r="L262" s="223">
        <v>0.73760064000000003</v>
      </c>
      <c r="M262" s="223">
        <v>0.49120032000000002</v>
      </c>
      <c r="N262" s="223">
        <v>6.4000000000000003E-3</v>
      </c>
      <c r="O262" s="223">
        <v>4.7999999999999996E-3</v>
      </c>
      <c r="P262" s="223">
        <v>3</v>
      </c>
      <c r="Q262" s="223">
        <v>43.888000560000002</v>
      </c>
      <c r="R262" s="223">
        <v>43.888000560000002</v>
      </c>
      <c r="S262" s="223">
        <v>0.12479999999999999</v>
      </c>
      <c r="T262" s="223">
        <v>0.12479999999999999</v>
      </c>
      <c r="U262" s="223">
        <v>0</v>
      </c>
      <c r="V262" s="223">
        <v>0</v>
      </c>
      <c r="W262" s="223">
        <v>0</v>
      </c>
      <c r="X262" s="224" t="s">
        <v>128</v>
      </c>
      <c r="Y262" s="131"/>
    </row>
    <row r="263" spans="2:25" s="150" customFormat="1" x14ac:dyDescent="0.2">
      <c r="B263" s="223">
        <v>65061</v>
      </c>
      <c r="C263" s="223" t="s">
        <v>501</v>
      </c>
      <c r="D263" s="223" t="s">
        <v>1</v>
      </c>
      <c r="E263" s="223">
        <v>912</v>
      </c>
      <c r="F263" s="223">
        <v>5.5049999999999999</v>
      </c>
      <c r="G263" s="223">
        <v>3.6219999999999999</v>
      </c>
      <c r="H263" s="223">
        <v>3.4676</v>
      </c>
      <c r="I263" s="223">
        <v>8.2170000000000005</v>
      </c>
      <c r="J263" s="223">
        <v>1.2070000000000001</v>
      </c>
      <c r="K263" s="223">
        <v>12</v>
      </c>
      <c r="L263" s="223">
        <v>101.98597231881</v>
      </c>
      <c r="M263" s="223">
        <v>2.8582356981934098</v>
      </c>
      <c r="N263" s="223">
        <v>7.1413390010627006E-2</v>
      </c>
      <c r="O263" s="223">
        <v>4.8459086078639697E-2</v>
      </c>
      <c r="P263" s="223">
        <v>8</v>
      </c>
      <c r="Q263" s="223">
        <v>53.396376726886302</v>
      </c>
      <c r="R263" s="223">
        <v>53.396376726886302</v>
      </c>
      <c r="S263" s="223">
        <v>0.474601487778959</v>
      </c>
      <c r="T263" s="223">
        <v>0.474601487778959</v>
      </c>
      <c r="U263" s="223">
        <v>0</v>
      </c>
      <c r="V263" s="223">
        <v>0</v>
      </c>
      <c r="W263" s="223">
        <v>0</v>
      </c>
      <c r="X263" s="224" t="s">
        <v>128</v>
      </c>
      <c r="Y263" s="131"/>
    </row>
    <row r="264" spans="2:25" s="150" customFormat="1" x14ac:dyDescent="0.2">
      <c r="B264" s="223">
        <v>65062</v>
      </c>
      <c r="C264" s="223" t="s">
        <v>502</v>
      </c>
      <c r="D264" s="223" t="s">
        <v>1</v>
      </c>
      <c r="E264" s="223">
        <v>1282</v>
      </c>
      <c r="F264" s="223">
        <v>7.4729999999999999</v>
      </c>
      <c r="G264" s="223">
        <v>3.4990000000000001</v>
      </c>
      <c r="H264" s="223">
        <v>4.9345999999999997</v>
      </c>
      <c r="I264" s="223">
        <v>4.0860000000000003</v>
      </c>
      <c r="J264" s="223">
        <v>2.2290000000000001</v>
      </c>
      <c r="K264" s="223">
        <v>19</v>
      </c>
      <c r="L264" s="223">
        <v>67.373417195063297</v>
      </c>
      <c r="M264" s="223">
        <v>5.1389643212053198</v>
      </c>
      <c r="N264" s="223">
        <v>1.04968744991184</v>
      </c>
      <c r="O264" s="223">
        <v>4.5840679596089097E-2</v>
      </c>
      <c r="P264" s="223">
        <v>17</v>
      </c>
      <c r="Q264" s="223">
        <v>35.389487546081099</v>
      </c>
      <c r="R264" s="223">
        <v>35.389487546081099</v>
      </c>
      <c r="S264" s="223">
        <v>0.23705722070844701</v>
      </c>
      <c r="T264" s="223">
        <v>0.23705722070844701</v>
      </c>
      <c r="U264" s="223">
        <v>1</v>
      </c>
      <c r="V264" s="223">
        <v>1.0400705241224599</v>
      </c>
      <c r="W264" s="223">
        <v>1.0400705241224599</v>
      </c>
      <c r="X264" s="224" t="s">
        <v>128</v>
      </c>
      <c r="Y264" s="131"/>
    </row>
    <row r="265" spans="2:25" s="150" customFormat="1" x14ac:dyDescent="0.2">
      <c r="B265" s="223">
        <v>65063</v>
      </c>
      <c r="C265" s="223" t="s">
        <v>503</v>
      </c>
      <c r="D265" s="223" t="s">
        <v>257</v>
      </c>
      <c r="E265" s="223">
        <v>520</v>
      </c>
      <c r="F265" s="223">
        <v>5.7450000000000001</v>
      </c>
      <c r="G265" s="223">
        <v>1.5880000000000001</v>
      </c>
      <c r="H265" s="223">
        <v>1.9777</v>
      </c>
      <c r="I265" s="223">
        <v>0.17699999999999999</v>
      </c>
      <c r="J265" s="223">
        <v>0.15</v>
      </c>
      <c r="K265" s="223">
        <v>12</v>
      </c>
      <c r="L265" s="223">
        <v>31.612192666322802</v>
      </c>
      <c r="M265" s="223">
        <v>31.5915634347602</v>
      </c>
      <c r="N265" s="223">
        <v>0.40845796802475498</v>
      </c>
      <c r="O265" s="223">
        <v>0.40639504899432699</v>
      </c>
      <c r="P265" s="223">
        <v>3</v>
      </c>
      <c r="Q265" s="223">
        <v>28.986549097472899</v>
      </c>
      <c r="R265" s="223">
        <v>28.986549097472899</v>
      </c>
      <c r="S265" s="223">
        <v>0.40510572460030903</v>
      </c>
      <c r="T265" s="223">
        <v>0.40510572460030903</v>
      </c>
      <c r="U265" s="223">
        <v>1</v>
      </c>
      <c r="V265" s="223">
        <v>1</v>
      </c>
      <c r="W265" s="223">
        <v>1</v>
      </c>
      <c r="X265" s="224" t="s">
        <v>128</v>
      </c>
      <c r="Y265" s="131"/>
    </row>
    <row r="266" spans="2:25" s="150" customFormat="1" x14ac:dyDescent="0.2">
      <c r="B266" s="223">
        <v>65064</v>
      </c>
      <c r="C266" s="223" t="s">
        <v>504</v>
      </c>
      <c r="D266" s="223" t="s">
        <v>1</v>
      </c>
      <c r="E266" s="223">
        <v>539</v>
      </c>
      <c r="F266" s="223">
        <v>5.9870000000000001</v>
      </c>
      <c r="G266" s="223">
        <v>2.1269999999999998</v>
      </c>
      <c r="H266" s="223">
        <v>3.7113999999999998</v>
      </c>
      <c r="I266" s="223">
        <v>5.3999999999999999E-2</v>
      </c>
      <c r="J266" s="223">
        <v>0.66</v>
      </c>
      <c r="K266" s="223">
        <v>12</v>
      </c>
      <c r="L266" s="223">
        <v>1.41893742263279</v>
      </c>
      <c r="M266" s="223">
        <v>1.39307137182448</v>
      </c>
      <c r="N266" s="223">
        <v>1.4780600461893801E-2</v>
      </c>
      <c r="O266" s="223">
        <v>1.23171670515781E-2</v>
      </c>
      <c r="P266" s="223">
        <v>5</v>
      </c>
      <c r="Q266" s="223">
        <v>24.246344572748299</v>
      </c>
      <c r="R266" s="223">
        <v>24.246344572748299</v>
      </c>
      <c r="S266" s="223">
        <v>0.172902232486528</v>
      </c>
      <c r="T266" s="223">
        <v>0.172902232486528</v>
      </c>
      <c r="U266" s="223">
        <v>3</v>
      </c>
      <c r="V266" s="223">
        <v>3</v>
      </c>
      <c r="W266" s="223">
        <v>3</v>
      </c>
      <c r="X266" s="224" t="s">
        <v>128</v>
      </c>
      <c r="Y266" s="131"/>
    </row>
    <row r="267" spans="2:25" s="150" customFormat="1" x14ac:dyDescent="0.2">
      <c r="B267" s="223">
        <v>65065</v>
      </c>
      <c r="C267" s="223" t="s">
        <v>505</v>
      </c>
      <c r="D267" s="223" t="s">
        <v>1</v>
      </c>
      <c r="E267" s="223">
        <v>1008</v>
      </c>
      <c r="F267" s="223">
        <v>5.7350000000000003</v>
      </c>
      <c r="G267" s="223">
        <v>4.1550000000000002</v>
      </c>
      <c r="H267" s="223">
        <v>5.6928999999999998</v>
      </c>
      <c r="I267" s="223">
        <v>0.56399999999999995</v>
      </c>
      <c r="J267" s="223">
        <v>0.875</v>
      </c>
      <c r="K267" s="223">
        <v>15</v>
      </c>
      <c r="L267" s="223">
        <v>11.429811952725901</v>
      </c>
      <c r="M267" s="223">
        <v>8.5909251696530706</v>
      </c>
      <c r="N267" s="223">
        <v>7.9756004574914205E-2</v>
      </c>
      <c r="O267" s="223">
        <v>7.7926038886770896E-2</v>
      </c>
      <c r="P267" s="223">
        <v>8</v>
      </c>
      <c r="Q267" s="223">
        <v>14.6305749447198</v>
      </c>
      <c r="R267" s="223">
        <v>14.6305749447198</v>
      </c>
      <c r="S267" s="223">
        <v>0.10080060998856299</v>
      </c>
      <c r="T267" s="223">
        <v>0.10080060998856299</v>
      </c>
      <c r="U267" s="223">
        <v>1</v>
      </c>
      <c r="V267" s="223">
        <v>0.99931376286694595</v>
      </c>
      <c r="W267" s="223">
        <v>0.99931376286694595</v>
      </c>
      <c r="X267" s="224" t="s">
        <v>128</v>
      </c>
      <c r="Y267" s="131"/>
    </row>
    <row r="268" spans="2:25" s="150" customFormat="1" x14ac:dyDescent="0.2">
      <c r="B268" s="223">
        <v>65066</v>
      </c>
      <c r="C268" s="223" t="s">
        <v>506</v>
      </c>
      <c r="D268" s="223" t="s">
        <v>418</v>
      </c>
      <c r="E268" s="223">
        <v>1840</v>
      </c>
      <c r="F268" s="223">
        <v>250.49700000000001</v>
      </c>
      <c r="G268" s="223">
        <v>3.1429999999999998</v>
      </c>
      <c r="H268" s="223">
        <v>3.7915000000000001</v>
      </c>
      <c r="I268" s="223">
        <v>2.9340000000000002</v>
      </c>
      <c r="J268" s="223">
        <v>0.49299999999999999</v>
      </c>
      <c r="K268" s="223">
        <v>97</v>
      </c>
      <c r="L268" s="223">
        <v>235.72976381644699</v>
      </c>
      <c r="M268" s="223">
        <v>217.99612356513401</v>
      </c>
      <c r="N268" s="223">
        <v>2.66942148760331</v>
      </c>
      <c r="O268" s="223">
        <v>2.6257248527464498</v>
      </c>
      <c r="P268" s="223">
        <v>19</v>
      </c>
      <c r="Q268" s="223">
        <v>37.495081854709802</v>
      </c>
      <c r="R268" s="223">
        <v>37.495081854709802</v>
      </c>
      <c r="S268" s="223">
        <v>0.18378156248573099</v>
      </c>
      <c r="T268" s="223">
        <v>0.18378156248573099</v>
      </c>
      <c r="U268" s="223">
        <v>32</v>
      </c>
      <c r="V268" s="223">
        <v>12.4138623807132</v>
      </c>
      <c r="W268" s="223">
        <v>11.834345463677399</v>
      </c>
      <c r="X268" s="224" t="s">
        <v>128</v>
      </c>
      <c r="Y268" s="131"/>
    </row>
    <row r="269" spans="2:25" s="150" customFormat="1" x14ac:dyDescent="0.2">
      <c r="B269" s="223">
        <v>65067</v>
      </c>
      <c r="C269" s="223" t="s">
        <v>507</v>
      </c>
      <c r="D269" s="223" t="s">
        <v>257</v>
      </c>
      <c r="E269" s="223">
        <v>621</v>
      </c>
      <c r="F269" s="223">
        <v>143.77799999999999</v>
      </c>
      <c r="G269" s="223">
        <v>3.032</v>
      </c>
      <c r="H269" s="223">
        <v>1.8862000000000001</v>
      </c>
      <c r="I269" s="223">
        <v>10.227</v>
      </c>
      <c r="J269" s="223">
        <v>2.778</v>
      </c>
      <c r="K269" s="223">
        <v>69</v>
      </c>
      <c r="L269" s="223">
        <v>3244.09820660896</v>
      </c>
      <c r="M269" s="223">
        <v>3110.8506919505398</v>
      </c>
      <c r="N269" s="223">
        <v>2.4887171561050998</v>
      </c>
      <c r="O269" s="223">
        <v>1.89696032972694</v>
      </c>
      <c r="P269" s="223">
        <v>21</v>
      </c>
      <c r="Q269" s="223">
        <v>171.97081324265801</v>
      </c>
      <c r="R269" s="223">
        <v>171.822436117465</v>
      </c>
      <c r="S269" s="223">
        <v>0.72921174652241105</v>
      </c>
      <c r="T269" s="223">
        <v>0.72673879443585798</v>
      </c>
      <c r="U269" s="223">
        <v>39</v>
      </c>
      <c r="V269" s="223">
        <v>12.1281813498197</v>
      </c>
      <c r="W269" s="223">
        <v>11.932405976300901</v>
      </c>
      <c r="X269" s="224" t="s">
        <v>253</v>
      </c>
      <c r="Y269" s="131"/>
    </row>
    <row r="270" spans="2:25" s="150" customFormat="1" x14ac:dyDescent="0.2">
      <c r="B270" s="223">
        <v>66101</v>
      </c>
      <c r="C270" s="223" t="s">
        <v>508</v>
      </c>
      <c r="D270" s="223" t="s">
        <v>257</v>
      </c>
      <c r="E270" s="223">
        <v>665</v>
      </c>
      <c r="F270" s="223">
        <v>13.419</v>
      </c>
      <c r="G270" s="223">
        <v>1.6439999999999999</v>
      </c>
      <c r="H270" s="223">
        <v>1.9928999999999999</v>
      </c>
      <c r="I270" s="223">
        <v>1.7110000000000001</v>
      </c>
      <c r="J270" s="223">
        <v>0.32</v>
      </c>
      <c r="K270" s="223">
        <v>14</v>
      </c>
      <c r="L270" s="223">
        <v>234.020683620732</v>
      </c>
      <c r="M270" s="223">
        <v>233.53043972560999</v>
      </c>
      <c r="N270" s="223">
        <v>2.25350609756098</v>
      </c>
      <c r="O270" s="223">
        <v>2.2486280487804899</v>
      </c>
      <c r="P270" s="223">
        <v>11</v>
      </c>
      <c r="Q270" s="223">
        <v>123.47103658536599</v>
      </c>
      <c r="R270" s="223">
        <v>123.47103658536599</v>
      </c>
      <c r="S270" s="223">
        <v>0.66798780487804899</v>
      </c>
      <c r="T270" s="223">
        <v>0.66798780487804899</v>
      </c>
      <c r="U270" s="223">
        <v>0</v>
      </c>
      <c r="V270" s="223">
        <v>0</v>
      </c>
      <c r="W270" s="223">
        <v>0</v>
      </c>
      <c r="X270" s="224" t="s">
        <v>128</v>
      </c>
      <c r="Y270" s="131"/>
    </row>
    <row r="271" spans="2:25" s="150" customFormat="1" x14ac:dyDescent="0.2">
      <c r="B271" s="223">
        <v>66102</v>
      </c>
      <c r="C271" s="223" t="s">
        <v>509</v>
      </c>
      <c r="D271" s="223" t="s">
        <v>1</v>
      </c>
      <c r="E271" s="223">
        <v>1860</v>
      </c>
      <c r="F271" s="223">
        <v>7.4829999999999997</v>
      </c>
      <c r="G271" s="223">
        <v>2.4129999999999998</v>
      </c>
      <c r="H271" s="223">
        <v>11.1686</v>
      </c>
      <c r="I271" s="223">
        <v>2.6789999999999998</v>
      </c>
      <c r="J271" s="223">
        <v>3.6999999999999998E-2</v>
      </c>
      <c r="K271" s="223">
        <v>19</v>
      </c>
      <c r="L271" s="223">
        <v>48.624876287575901</v>
      </c>
      <c r="M271" s="223">
        <v>48.620458840419701</v>
      </c>
      <c r="N271" s="223">
        <v>1.2</v>
      </c>
      <c r="O271" s="223">
        <v>1.19911651021535</v>
      </c>
      <c r="P271" s="223">
        <v>5</v>
      </c>
      <c r="Q271" s="223">
        <v>1.89839937051353</v>
      </c>
      <c r="R271" s="223">
        <v>1.89839937051353</v>
      </c>
      <c r="S271" s="223">
        <v>4.36223081170624E-2</v>
      </c>
      <c r="T271" s="223">
        <v>4.36223081170624E-2</v>
      </c>
      <c r="U271" s="223">
        <v>0</v>
      </c>
      <c r="V271" s="223">
        <v>0</v>
      </c>
      <c r="W271" s="223">
        <v>0</v>
      </c>
      <c r="X271" s="224" t="s">
        <v>128</v>
      </c>
      <c r="Y271" s="131"/>
    </row>
    <row r="272" spans="2:25" s="150" customFormat="1" x14ac:dyDescent="0.2">
      <c r="B272" s="223">
        <v>66103</v>
      </c>
      <c r="C272" s="223" t="s">
        <v>510</v>
      </c>
      <c r="D272" s="223" t="s">
        <v>1</v>
      </c>
      <c r="E272" s="223">
        <v>1567</v>
      </c>
      <c r="F272" s="223">
        <v>8.8249999999999993</v>
      </c>
      <c r="G272" s="223">
        <v>3.52</v>
      </c>
      <c r="H272" s="223">
        <v>6.8361000000000001</v>
      </c>
      <c r="I272" s="223">
        <v>4.0039999999999996</v>
      </c>
      <c r="J272" s="223">
        <v>1.5289999999999999</v>
      </c>
      <c r="K272" s="223">
        <v>30</v>
      </c>
      <c r="L272" s="223">
        <v>87.843398364928603</v>
      </c>
      <c r="M272" s="223">
        <v>76.305174625307203</v>
      </c>
      <c r="N272" s="223">
        <v>2.2059116572567299</v>
      </c>
      <c r="O272" s="223">
        <v>2.15782132181999</v>
      </c>
      <c r="P272" s="223">
        <v>18</v>
      </c>
      <c r="Q272" s="223">
        <v>80.597810853536998</v>
      </c>
      <c r="R272" s="223">
        <v>80.597810853536998</v>
      </c>
      <c r="S272" s="223">
        <v>0.35104616406509498</v>
      </c>
      <c r="T272" s="223">
        <v>0.35104616406509498</v>
      </c>
      <c r="U272" s="223">
        <v>0</v>
      </c>
      <c r="V272" s="223">
        <v>0</v>
      </c>
      <c r="W272" s="223">
        <v>0</v>
      </c>
      <c r="X272" s="224" t="s">
        <v>128</v>
      </c>
      <c r="Y272" s="131"/>
    </row>
    <row r="273" spans="2:25" s="150" customFormat="1" x14ac:dyDescent="0.2">
      <c r="B273" s="223">
        <v>66105</v>
      </c>
      <c r="C273" s="223" t="s">
        <v>511</v>
      </c>
      <c r="D273" s="223" t="s">
        <v>257</v>
      </c>
      <c r="E273" s="223">
        <v>1272</v>
      </c>
      <c r="F273" s="223">
        <v>7.6230000000000002</v>
      </c>
      <c r="G273" s="223">
        <v>3.4710000000000001</v>
      </c>
      <c r="H273" s="223">
        <v>3.3685</v>
      </c>
      <c r="I273" s="223">
        <v>0.158</v>
      </c>
      <c r="J273" s="223">
        <v>0.68</v>
      </c>
      <c r="K273" s="223">
        <v>21</v>
      </c>
      <c r="L273" s="223">
        <v>4.3835508445336</v>
      </c>
      <c r="M273" s="223">
        <v>4.3113341464393198</v>
      </c>
      <c r="N273" s="223">
        <v>5.5366098294884702E-2</v>
      </c>
      <c r="O273" s="223">
        <v>5.2156469408224701E-2</v>
      </c>
      <c r="P273" s="223">
        <v>17</v>
      </c>
      <c r="Q273" s="223">
        <v>30.597787378134399</v>
      </c>
      <c r="R273" s="223">
        <v>30.597787378134399</v>
      </c>
      <c r="S273" s="223">
        <v>0.22186559679037099</v>
      </c>
      <c r="T273" s="223">
        <v>0.22186559679037099</v>
      </c>
      <c r="U273" s="223">
        <v>0</v>
      </c>
      <c r="V273" s="223">
        <v>0</v>
      </c>
      <c r="W273" s="223">
        <v>0</v>
      </c>
      <c r="X273" s="224" t="s">
        <v>128</v>
      </c>
      <c r="Y273" s="131"/>
    </row>
    <row r="274" spans="2:25" s="150" customFormat="1" x14ac:dyDescent="0.2">
      <c r="B274" s="223">
        <v>66106</v>
      </c>
      <c r="C274" s="223" t="s">
        <v>512</v>
      </c>
      <c r="D274" s="223" t="s">
        <v>1</v>
      </c>
      <c r="E274" s="223">
        <v>1625</v>
      </c>
      <c r="F274" s="223">
        <v>9.6170000000000009</v>
      </c>
      <c r="G274" s="223">
        <v>2.5790000000000002</v>
      </c>
      <c r="H274" s="223">
        <v>5.6128999999999998</v>
      </c>
      <c r="I274" s="223">
        <v>3.4489999999999998</v>
      </c>
      <c r="J274" s="223">
        <v>2.694</v>
      </c>
      <c r="K274" s="223">
        <v>26</v>
      </c>
      <c r="L274" s="223">
        <v>89.158584238611695</v>
      </c>
      <c r="M274" s="223">
        <v>89.158584238611695</v>
      </c>
      <c r="N274" s="223">
        <v>1.7227765726681099</v>
      </c>
      <c r="O274" s="223">
        <v>1.7227765726681099</v>
      </c>
      <c r="P274" s="223">
        <v>14</v>
      </c>
      <c r="Q274" s="223">
        <v>22.294442494577002</v>
      </c>
      <c r="R274" s="223">
        <v>22.294442494577002</v>
      </c>
      <c r="S274" s="223">
        <v>0.12472885032538</v>
      </c>
      <c r="T274" s="223">
        <v>0.12472885032538</v>
      </c>
      <c r="U274" s="223">
        <v>2</v>
      </c>
      <c r="V274" s="223">
        <v>2.0166305133767199</v>
      </c>
      <c r="W274" s="223">
        <v>2.0166305133767199</v>
      </c>
      <c r="X274" s="224" t="s">
        <v>128</v>
      </c>
      <c r="Y274" s="131"/>
    </row>
    <row r="275" spans="2:25" s="150" customFormat="1" x14ac:dyDescent="0.2">
      <c r="B275" s="223">
        <v>66107</v>
      </c>
      <c r="C275" s="223" t="s">
        <v>513</v>
      </c>
      <c r="D275" s="223" t="s">
        <v>1</v>
      </c>
      <c r="E275" s="223">
        <v>614</v>
      </c>
      <c r="F275" s="223">
        <v>4.593</v>
      </c>
      <c r="G275" s="223">
        <v>2.7069999999999999</v>
      </c>
      <c r="H275" s="223">
        <v>3.9895999999999998</v>
      </c>
      <c r="I275" s="223">
        <v>0.377</v>
      </c>
      <c r="J275" s="223">
        <v>0.20200000000000001</v>
      </c>
      <c r="K275" s="223">
        <v>7</v>
      </c>
      <c r="L275" s="223">
        <v>3.7538145325922199</v>
      </c>
      <c r="M275" s="223">
        <v>3.7279428964123298</v>
      </c>
      <c r="N275" s="223">
        <v>4.4466902475998001E-2</v>
      </c>
      <c r="O275" s="223">
        <v>4.3658413340070701E-2</v>
      </c>
      <c r="P275" s="223">
        <v>8</v>
      </c>
      <c r="Q275" s="223">
        <v>25.231942435573501</v>
      </c>
      <c r="R275" s="223">
        <v>25.231942435573501</v>
      </c>
      <c r="S275" s="223">
        <v>0.19039919151086401</v>
      </c>
      <c r="T275" s="223">
        <v>0.19039919151086401</v>
      </c>
      <c r="U275" s="223">
        <v>0</v>
      </c>
      <c r="V275" s="223">
        <v>0</v>
      </c>
      <c r="W275" s="223">
        <v>0</v>
      </c>
      <c r="X275" s="224" t="s">
        <v>128</v>
      </c>
      <c r="Y275" s="131"/>
    </row>
    <row r="276" spans="2:25" s="150" customFormat="1" x14ac:dyDescent="0.2">
      <c r="B276" s="223">
        <v>66109</v>
      </c>
      <c r="C276" s="223" t="s">
        <v>514</v>
      </c>
      <c r="D276" s="223" t="s">
        <v>1</v>
      </c>
      <c r="E276" s="223">
        <v>588</v>
      </c>
      <c r="F276" s="223">
        <v>5.9509999999999996</v>
      </c>
      <c r="G276" s="223">
        <v>0.22900000000000001</v>
      </c>
      <c r="H276" s="223">
        <v>2.1566999999999998</v>
      </c>
      <c r="I276" s="223">
        <v>0</v>
      </c>
      <c r="J276" s="223">
        <v>3.5000000000000003E-2</v>
      </c>
      <c r="K276" s="223">
        <v>1</v>
      </c>
      <c r="L276" s="223">
        <v>1.42146695095949E-2</v>
      </c>
      <c r="M276" s="223">
        <v>0</v>
      </c>
      <c r="N276" s="223">
        <v>1.42146410803127E-3</v>
      </c>
      <c r="O276" s="223">
        <v>0</v>
      </c>
      <c r="P276" s="223">
        <v>4</v>
      </c>
      <c r="Q276" s="223">
        <v>0.78891257995735597</v>
      </c>
      <c r="R276" s="223">
        <v>0.78891257995735597</v>
      </c>
      <c r="S276" s="223">
        <v>3.98009950248756E-2</v>
      </c>
      <c r="T276" s="223">
        <v>3.98009950248756E-2</v>
      </c>
      <c r="U276" s="223">
        <v>0</v>
      </c>
      <c r="V276" s="223">
        <v>0</v>
      </c>
      <c r="W276" s="223">
        <v>0</v>
      </c>
      <c r="X276" s="224" t="s">
        <v>128</v>
      </c>
      <c r="Y276" s="131"/>
    </row>
    <row r="277" spans="2:25" s="150" customFormat="1" x14ac:dyDescent="0.2">
      <c r="B277" s="223">
        <v>67081</v>
      </c>
      <c r="C277" s="223" t="s">
        <v>515</v>
      </c>
      <c r="D277" s="223" t="s">
        <v>257</v>
      </c>
      <c r="E277" s="223">
        <v>937</v>
      </c>
      <c r="F277" s="223">
        <v>4.2409999999999997</v>
      </c>
      <c r="G277" s="223">
        <v>18.388000000000002</v>
      </c>
      <c r="H277" s="223">
        <v>4.1535000000000002</v>
      </c>
      <c r="I277" s="223">
        <v>3.2370000000000001</v>
      </c>
      <c r="J277" s="223">
        <v>0.21099999999999999</v>
      </c>
      <c r="K277" s="223">
        <v>13</v>
      </c>
      <c r="L277" s="223">
        <v>89.875122685920601</v>
      </c>
      <c r="M277" s="223">
        <v>89.849450791817105</v>
      </c>
      <c r="N277" s="223">
        <v>1.5505816285599701</v>
      </c>
      <c r="O277" s="223">
        <v>1.5492980344965901</v>
      </c>
      <c r="P277" s="223">
        <v>8</v>
      </c>
      <c r="Q277" s="223">
        <v>16.438817405535499</v>
      </c>
      <c r="R277" s="223">
        <v>16.438817405535499</v>
      </c>
      <c r="S277" s="223">
        <v>0.29795427196149199</v>
      </c>
      <c r="T277" s="223">
        <v>0.29795427196149199</v>
      </c>
      <c r="U277" s="223">
        <v>0</v>
      </c>
      <c r="V277" s="223">
        <v>0</v>
      </c>
      <c r="W277" s="223">
        <v>0</v>
      </c>
      <c r="X277" s="224" t="s">
        <v>128</v>
      </c>
      <c r="Y277" s="131"/>
    </row>
    <row r="278" spans="2:25" s="150" customFormat="1" x14ac:dyDescent="0.2">
      <c r="B278" s="223">
        <v>67082</v>
      </c>
      <c r="C278" s="223" t="s">
        <v>516</v>
      </c>
      <c r="D278" s="223" t="s">
        <v>418</v>
      </c>
      <c r="E278" s="223">
        <v>1826</v>
      </c>
      <c r="F278" s="223">
        <v>223.21700000000001</v>
      </c>
      <c r="G278" s="223">
        <v>7.8449999999999998</v>
      </c>
      <c r="H278" s="223">
        <v>3.8105000000000002</v>
      </c>
      <c r="I278" s="223">
        <v>38.226999999999997</v>
      </c>
      <c r="J278" s="223">
        <v>3.7589999999999999</v>
      </c>
      <c r="K278" s="223">
        <v>195</v>
      </c>
      <c r="L278" s="223">
        <v>863.43552951198899</v>
      </c>
      <c r="M278" s="223">
        <v>334.56012323813701</v>
      </c>
      <c r="N278" s="223">
        <v>6.4608471109024403</v>
      </c>
      <c r="O278" s="223">
        <v>4.3772091619437301</v>
      </c>
      <c r="P278" s="223">
        <v>60</v>
      </c>
      <c r="Q278" s="223">
        <v>52.272374129246501</v>
      </c>
      <c r="R278" s="223">
        <v>52.272374129246501</v>
      </c>
      <c r="S278" s="223">
        <v>0.21100640531204901</v>
      </c>
      <c r="T278" s="223">
        <v>0.21100640531204901</v>
      </c>
      <c r="U278" s="223">
        <v>22</v>
      </c>
      <c r="V278" s="223">
        <v>29.689359133438401</v>
      </c>
      <c r="W278" s="223">
        <v>26.223716422415201</v>
      </c>
      <c r="X278" s="224" t="s">
        <v>128</v>
      </c>
      <c r="Y278" s="131"/>
    </row>
    <row r="279" spans="2:25" s="150" customFormat="1" x14ac:dyDescent="0.2">
      <c r="B279" s="223">
        <v>67083</v>
      </c>
      <c r="C279" s="223" t="s">
        <v>517</v>
      </c>
      <c r="D279" s="223" t="s">
        <v>257</v>
      </c>
      <c r="E279" s="223">
        <v>470</v>
      </c>
      <c r="F279" s="223">
        <v>35.590000000000003</v>
      </c>
      <c r="G279" s="223">
        <v>0.55900000000000005</v>
      </c>
      <c r="H279" s="223">
        <v>4.3821000000000003</v>
      </c>
      <c r="I279" s="223">
        <v>1.9830000000000001</v>
      </c>
      <c r="J279" s="223">
        <v>1.4239999999999999</v>
      </c>
      <c r="K279" s="223">
        <v>28</v>
      </c>
      <c r="L279" s="223">
        <v>38.3105012262427</v>
      </c>
      <c r="M279" s="223">
        <v>38.1577408856527</v>
      </c>
      <c r="N279" s="223">
        <v>1.2491269782301799</v>
      </c>
      <c r="O279" s="223">
        <v>1.2467493870272699</v>
      </c>
      <c r="P279" s="223">
        <v>6</v>
      </c>
      <c r="Q279" s="223">
        <v>10.724423694182301</v>
      </c>
      <c r="R279" s="223">
        <v>10.724423694182301</v>
      </c>
      <c r="S279" s="223">
        <v>0.121480050523813</v>
      </c>
      <c r="T279" s="223">
        <v>0.121480050523813</v>
      </c>
      <c r="U279" s="223">
        <v>2</v>
      </c>
      <c r="V279" s="223">
        <v>2.0490378185600702</v>
      </c>
      <c r="W279" s="223">
        <v>2.0490378185600702</v>
      </c>
      <c r="X279" s="224" t="s">
        <v>128</v>
      </c>
      <c r="Y279" s="131"/>
    </row>
    <row r="280" spans="2:25" s="150" customFormat="1" x14ac:dyDescent="0.2">
      <c r="B280" s="223">
        <v>67084</v>
      </c>
      <c r="C280" s="223" t="s">
        <v>518</v>
      </c>
      <c r="D280" s="223" t="s">
        <v>257</v>
      </c>
      <c r="E280" s="223">
        <v>481</v>
      </c>
      <c r="F280" s="223">
        <v>96.253</v>
      </c>
      <c r="G280" s="223">
        <v>23.215</v>
      </c>
      <c r="H280" s="223">
        <v>5.4108999999999998</v>
      </c>
      <c r="I280" s="223">
        <v>11.976000000000001</v>
      </c>
      <c r="J280" s="223">
        <v>8.1229999999999993</v>
      </c>
      <c r="K280" s="223">
        <v>80</v>
      </c>
      <c r="L280" s="223">
        <v>240.75696173928301</v>
      </c>
      <c r="M280" s="223">
        <v>240.244750854708</v>
      </c>
      <c r="N280" s="223">
        <v>1.8883959943780699</v>
      </c>
      <c r="O280" s="223">
        <v>1.88387210119466</v>
      </c>
      <c r="P280" s="223">
        <v>17</v>
      </c>
      <c r="Q280" s="223">
        <v>125.298131526704</v>
      </c>
      <c r="R280" s="223">
        <v>125.298131526704</v>
      </c>
      <c r="S280" s="223">
        <v>0.48287069571328201</v>
      </c>
      <c r="T280" s="223">
        <v>0.48287069571328201</v>
      </c>
      <c r="U280" s="223">
        <v>24</v>
      </c>
      <c r="V280" s="223">
        <v>6.0491040056219303</v>
      </c>
      <c r="W280" s="223">
        <v>5.7765284609978904</v>
      </c>
      <c r="X280" s="224" t="s">
        <v>128</v>
      </c>
      <c r="Y280" s="131"/>
    </row>
    <row r="281" spans="2:25" s="150" customFormat="1" x14ac:dyDescent="0.2">
      <c r="B281" s="223">
        <v>67085</v>
      </c>
      <c r="C281" s="223" t="s">
        <v>519</v>
      </c>
      <c r="D281" s="223" t="s">
        <v>257</v>
      </c>
      <c r="E281" s="223">
        <v>659</v>
      </c>
      <c r="F281" s="223">
        <v>17.398</v>
      </c>
      <c r="G281" s="223">
        <v>1.67</v>
      </c>
      <c r="H281" s="223">
        <v>4.0391000000000004</v>
      </c>
      <c r="I281" s="223">
        <v>11.930999999999999</v>
      </c>
      <c r="J281" s="223">
        <v>13.981999999999999</v>
      </c>
      <c r="K281" s="223">
        <v>11</v>
      </c>
      <c r="L281" s="223">
        <v>329.15659115763401</v>
      </c>
      <c r="M281" s="223">
        <v>329.153054778534</v>
      </c>
      <c r="N281" s="223">
        <v>1.0823976659888599</v>
      </c>
      <c r="O281" s="223">
        <v>1.08169038988595</v>
      </c>
      <c r="P281" s="223">
        <v>13</v>
      </c>
      <c r="Q281" s="223">
        <v>259.52727583768001</v>
      </c>
      <c r="R281" s="223">
        <v>259.52727583768001</v>
      </c>
      <c r="S281" s="223">
        <v>1.25019892140394</v>
      </c>
      <c r="T281" s="223">
        <v>1.25019892140394</v>
      </c>
      <c r="U281" s="223">
        <v>5</v>
      </c>
      <c r="V281" s="223">
        <v>4.9893908584563702</v>
      </c>
      <c r="W281" s="223">
        <v>0</v>
      </c>
      <c r="X281" s="224" t="s">
        <v>128</v>
      </c>
      <c r="Y281" s="131"/>
    </row>
    <row r="282" spans="2:25" s="150" customFormat="1" x14ac:dyDescent="0.2">
      <c r="B282" s="223">
        <v>67086</v>
      </c>
      <c r="C282" s="223" t="s">
        <v>480</v>
      </c>
      <c r="D282" s="223" t="s">
        <v>1</v>
      </c>
      <c r="E282" s="223">
        <v>1871</v>
      </c>
      <c r="F282" s="223">
        <v>7.4619999999999997</v>
      </c>
      <c r="G282" s="223">
        <v>8.9440000000000008</v>
      </c>
      <c r="H282" s="223">
        <v>7.0876000000000001</v>
      </c>
      <c r="I282" s="223">
        <v>0.10100000000000001</v>
      </c>
      <c r="J282" s="223">
        <v>0.14899999999999999</v>
      </c>
      <c r="K282" s="223">
        <v>14</v>
      </c>
      <c r="L282" s="223">
        <v>5.0792073033707901</v>
      </c>
      <c r="M282" s="223">
        <v>4.95055550561798</v>
      </c>
      <c r="N282" s="223">
        <v>3.8202247191011202E-2</v>
      </c>
      <c r="O282" s="223">
        <v>3.7078651685393302E-2</v>
      </c>
      <c r="P282" s="223">
        <v>9</v>
      </c>
      <c r="Q282" s="223">
        <v>2.6432611516853899</v>
      </c>
      <c r="R282" s="223">
        <v>2.6432611516853899</v>
      </c>
      <c r="S282" s="223">
        <v>4.0168539325842703E-2</v>
      </c>
      <c r="T282" s="223">
        <v>4.0168539325842703E-2</v>
      </c>
      <c r="U282" s="223">
        <v>1</v>
      </c>
      <c r="V282" s="223">
        <v>1</v>
      </c>
      <c r="W282" s="223">
        <v>1</v>
      </c>
      <c r="X282" s="224" t="s">
        <v>128</v>
      </c>
      <c r="Y282" s="131"/>
    </row>
    <row r="283" spans="2:25" s="150" customFormat="1" x14ac:dyDescent="0.2">
      <c r="B283" s="223">
        <v>67087</v>
      </c>
      <c r="C283" s="223" t="s">
        <v>520</v>
      </c>
      <c r="D283" s="223" t="s">
        <v>257</v>
      </c>
      <c r="E283" s="223">
        <v>2335</v>
      </c>
      <c r="F283" s="223">
        <v>181.64500000000001</v>
      </c>
      <c r="G283" s="223">
        <v>8.7059999999999995</v>
      </c>
      <c r="H283" s="223">
        <v>6.2873000000000001</v>
      </c>
      <c r="I283" s="223">
        <v>10.827999999999999</v>
      </c>
      <c r="J283" s="223">
        <v>2.4239999999999999</v>
      </c>
      <c r="K283" s="223">
        <v>124</v>
      </c>
      <c r="L283" s="223">
        <v>292.96288684765602</v>
      </c>
      <c r="M283" s="223">
        <v>278.68723532474399</v>
      </c>
      <c r="N283" s="223">
        <v>2.1757205472174301</v>
      </c>
      <c r="O283" s="223">
        <v>2.0773011024040402</v>
      </c>
      <c r="P283" s="223">
        <v>45</v>
      </c>
      <c r="Q283" s="223">
        <v>126.138841864789</v>
      </c>
      <c r="R283" s="223">
        <v>125.90693855757701</v>
      </c>
      <c r="S283" s="223">
        <v>0.45071058573515699</v>
      </c>
      <c r="T283" s="223">
        <v>0.44916987647762002</v>
      </c>
      <c r="U283" s="223">
        <v>21</v>
      </c>
      <c r="V283" s="223">
        <v>5.7810864656660899</v>
      </c>
      <c r="W283" s="223">
        <v>5.7810864656660899</v>
      </c>
      <c r="X283" s="224" t="s">
        <v>128</v>
      </c>
      <c r="Y283" s="131"/>
    </row>
    <row r="284" spans="2:25" s="150" customFormat="1" x14ac:dyDescent="0.2">
      <c r="B284" s="223">
        <v>67088</v>
      </c>
      <c r="C284" s="223" t="s">
        <v>521</v>
      </c>
      <c r="D284" s="223" t="s">
        <v>257</v>
      </c>
      <c r="E284" s="223">
        <v>1065</v>
      </c>
      <c r="F284" s="223">
        <v>19.690000000000001</v>
      </c>
      <c r="G284" s="223">
        <v>0.53600000000000003</v>
      </c>
      <c r="H284" s="223">
        <v>2.8197999999999999</v>
      </c>
      <c r="I284" s="223">
        <v>0.54700000000000004</v>
      </c>
      <c r="J284" s="223">
        <v>0.91300000000000003</v>
      </c>
      <c r="K284" s="223">
        <v>19</v>
      </c>
      <c r="L284" s="223">
        <v>41.118747460024103</v>
      </c>
      <c r="M284" s="223">
        <v>39.6233677701888</v>
      </c>
      <c r="N284" s="223">
        <v>0.34150261149055799</v>
      </c>
      <c r="O284" s="223">
        <v>0.33159233962769502</v>
      </c>
      <c r="P284" s="223">
        <v>12</v>
      </c>
      <c r="Q284" s="223">
        <v>61.854592044998</v>
      </c>
      <c r="R284" s="223">
        <v>61.854592044998</v>
      </c>
      <c r="S284" s="223">
        <v>0.28846926476496598</v>
      </c>
      <c r="T284" s="223">
        <v>0.28846926476496598</v>
      </c>
      <c r="U284" s="223">
        <v>3</v>
      </c>
      <c r="V284" s="223">
        <v>3.1807955002008801</v>
      </c>
      <c r="W284" s="223">
        <v>3.1807955002008801</v>
      </c>
      <c r="X284" s="224" t="s">
        <v>128</v>
      </c>
      <c r="Y284" s="131"/>
    </row>
    <row r="285" spans="2:25" s="150" customFormat="1" x14ac:dyDescent="0.2">
      <c r="B285" s="223">
        <v>67089</v>
      </c>
      <c r="C285" s="223" t="s">
        <v>522</v>
      </c>
      <c r="D285" s="223" t="s">
        <v>257</v>
      </c>
      <c r="E285" s="223">
        <v>1252</v>
      </c>
      <c r="F285" s="223">
        <v>16.2</v>
      </c>
      <c r="G285" s="223">
        <v>2.968</v>
      </c>
      <c r="H285" s="223">
        <v>3.6962000000000002</v>
      </c>
      <c r="I285" s="223">
        <v>0.95299999999999996</v>
      </c>
      <c r="J285" s="223">
        <v>2.5819999999999999</v>
      </c>
      <c r="K285" s="223">
        <v>18</v>
      </c>
      <c r="L285" s="223">
        <v>72.045703518955705</v>
      </c>
      <c r="M285" s="223">
        <v>72.023484338286295</v>
      </c>
      <c r="N285" s="223">
        <v>1.4704902096931001</v>
      </c>
      <c r="O285" s="223">
        <v>1.46826829606999</v>
      </c>
      <c r="P285" s="223">
        <v>9</v>
      </c>
      <c r="Q285" s="223">
        <v>108.6661324816</v>
      </c>
      <c r="R285" s="223">
        <v>108.6661324816</v>
      </c>
      <c r="S285" s="223">
        <v>0.539230662407999</v>
      </c>
      <c r="T285" s="223">
        <v>0.539230662407999</v>
      </c>
      <c r="U285" s="223">
        <v>5</v>
      </c>
      <c r="V285" s="223">
        <v>4.8958477989168196</v>
      </c>
      <c r="W285" s="223">
        <v>4.8958477989168196</v>
      </c>
      <c r="X285" s="224" t="s">
        <v>128</v>
      </c>
      <c r="Y285" s="131"/>
    </row>
    <row r="286" spans="2:25" s="150" customFormat="1" x14ac:dyDescent="0.2">
      <c r="B286" s="223">
        <v>67090</v>
      </c>
      <c r="C286" s="223" t="s">
        <v>523</v>
      </c>
      <c r="D286" s="223" t="s">
        <v>257</v>
      </c>
      <c r="E286" s="223">
        <v>1874</v>
      </c>
      <c r="F286" s="223">
        <v>79.941000000000003</v>
      </c>
      <c r="G286" s="223">
        <v>7.53</v>
      </c>
      <c r="H286" s="223">
        <v>8.0402000000000005</v>
      </c>
      <c r="I286" s="223">
        <v>10.448</v>
      </c>
      <c r="J286" s="223">
        <v>3.36</v>
      </c>
      <c r="K286" s="223">
        <v>70</v>
      </c>
      <c r="L286" s="223">
        <v>115.43541324594101</v>
      </c>
      <c r="M286" s="223">
        <v>113.710238116366</v>
      </c>
      <c r="N286" s="223">
        <v>1.8213169305233401</v>
      </c>
      <c r="O286" s="223">
        <v>1.8066811679799499</v>
      </c>
      <c r="P286" s="223">
        <v>30</v>
      </c>
      <c r="Q286" s="223">
        <v>87.337807077025005</v>
      </c>
      <c r="R286" s="223">
        <v>87.337807077025005</v>
      </c>
      <c r="S286" s="223">
        <v>0.39709589593627098</v>
      </c>
      <c r="T286" s="223">
        <v>0.39709589593627098</v>
      </c>
      <c r="U286" s="223">
        <v>8</v>
      </c>
      <c r="V286" s="223">
        <v>4.7828404327345497</v>
      </c>
      <c r="W286" s="223">
        <v>4.7828404327345497</v>
      </c>
      <c r="X286" s="224" t="s">
        <v>128</v>
      </c>
      <c r="Y286" s="131"/>
    </row>
    <row r="287" spans="2:25" s="150" customFormat="1" x14ac:dyDescent="0.2">
      <c r="B287" s="223">
        <v>67091</v>
      </c>
      <c r="C287" s="223" t="s">
        <v>524</v>
      </c>
      <c r="D287" s="223" t="s">
        <v>257</v>
      </c>
      <c r="E287" s="223">
        <v>1496</v>
      </c>
      <c r="F287" s="223">
        <v>12.183</v>
      </c>
      <c r="G287" s="223">
        <v>6.1280000000000001</v>
      </c>
      <c r="H287" s="223">
        <v>4.6868999999999996</v>
      </c>
      <c r="I287" s="223">
        <v>4.1669999999999998</v>
      </c>
      <c r="J287" s="223">
        <v>0.36</v>
      </c>
      <c r="K287" s="223">
        <v>18</v>
      </c>
      <c r="L287" s="223">
        <v>92.515713906225997</v>
      </c>
      <c r="M287" s="223">
        <v>92.398265654112194</v>
      </c>
      <c r="N287" s="223">
        <v>1.08124519600307</v>
      </c>
      <c r="O287" s="223">
        <v>1.07817063797079</v>
      </c>
      <c r="P287" s="223">
        <v>9</v>
      </c>
      <c r="Q287" s="223">
        <v>16.1691010376633</v>
      </c>
      <c r="R287" s="223">
        <v>16.1691010376633</v>
      </c>
      <c r="S287" s="223">
        <v>0.1380476556495</v>
      </c>
      <c r="T287" s="223">
        <v>0.1380476556495</v>
      </c>
      <c r="U287" s="223">
        <v>0</v>
      </c>
      <c r="V287" s="223">
        <v>0</v>
      </c>
      <c r="W287" s="223">
        <v>0</v>
      </c>
      <c r="X287" s="224" t="s">
        <v>128</v>
      </c>
      <c r="Y287" s="131"/>
    </row>
    <row r="288" spans="2:25" s="150" customFormat="1" x14ac:dyDescent="0.2">
      <c r="B288" s="223">
        <v>80001</v>
      </c>
      <c r="C288" s="223" t="s">
        <v>525</v>
      </c>
      <c r="D288" s="223" t="s">
        <v>257</v>
      </c>
      <c r="E288" s="223">
        <v>3285</v>
      </c>
      <c r="F288" s="223">
        <v>76.903999999999996</v>
      </c>
      <c r="G288" s="223">
        <v>5.1820000000000004</v>
      </c>
      <c r="H288" s="223">
        <v>8.1232000000000006</v>
      </c>
      <c r="I288" s="223">
        <v>107.73399999999999</v>
      </c>
      <c r="J288" s="223">
        <v>0.70799999999999996</v>
      </c>
      <c r="K288" s="223">
        <v>97</v>
      </c>
      <c r="L288" s="223">
        <v>1235.4893322722301</v>
      </c>
      <c r="M288" s="223">
        <v>175.051714551598</v>
      </c>
      <c r="N288" s="223">
        <v>2.44219197477234</v>
      </c>
      <c r="O288" s="223">
        <v>1.5887633941500101</v>
      </c>
      <c r="P288" s="223">
        <v>25</v>
      </c>
      <c r="Q288" s="223">
        <v>16.5995422550439</v>
      </c>
      <c r="R288" s="223">
        <v>16.568651242397902</v>
      </c>
      <c r="S288" s="223">
        <v>7.4138430350419907E-2</v>
      </c>
      <c r="T288" s="223">
        <v>7.3623580139653103E-2</v>
      </c>
      <c r="U288" s="223">
        <v>10</v>
      </c>
      <c r="V288" s="223">
        <v>8.3768059980049596</v>
      </c>
      <c r="W288" s="223">
        <v>8.3768059980049596</v>
      </c>
      <c r="X288" s="224" t="s">
        <v>128</v>
      </c>
      <c r="Y288" s="131"/>
    </row>
    <row r="289" spans="2:25" s="150" customFormat="1" x14ac:dyDescent="0.2">
      <c r="B289" s="223">
        <v>80002</v>
      </c>
      <c r="C289" s="223" t="s">
        <v>526</v>
      </c>
      <c r="D289" s="223" t="s">
        <v>257</v>
      </c>
      <c r="E289" s="223">
        <v>731</v>
      </c>
      <c r="F289" s="223">
        <v>24.131</v>
      </c>
      <c r="G289" s="223">
        <v>0.91100000000000003</v>
      </c>
      <c r="H289" s="223">
        <v>6.6752000000000002</v>
      </c>
      <c r="I289" s="223">
        <v>29.166</v>
      </c>
      <c r="J289" s="223">
        <v>3.2869999999999999</v>
      </c>
      <c r="K289" s="223">
        <v>18</v>
      </c>
      <c r="L289" s="223">
        <v>135.55236008722301</v>
      </c>
      <c r="M289" s="223">
        <v>127.924020848005</v>
      </c>
      <c r="N289" s="223">
        <v>1.10991762235503</v>
      </c>
      <c r="O289" s="223">
        <v>1.0703844290098501</v>
      </c>
      <c r="P289" s="223">
        <v>13</v>
      </c>
      <c r="Q289" s="223">
        <v>39.835398942012603</v>
      </c>
      <c r="R289" s="223">
        <v>39.835398942012603</v>
      </c>
      <c r="S289" s="223">
        <v>0.190962687772573</v>
      </c>
      <c r="T289" s="223">
        <v>0.190962687772573</v>
      </c>
      <c r="U289" s="223">
        <v>1</v>
      </c>
      <c r="V289" s="223">
        <v>1.00407850104991</v>
      </c>
      <c r="W289" s="223">
        <v>1.00407850104991</v>
      </c>
      <c r="X289" s="224" t="s">
        <v>128</v>
      </c>
      <c r="Y289" s="131"/>
    </row>
    <row r="290" spans="2:25" s="150" customFormat="1" x14ac:dyDescent="0.2">
      <c r="B290" s="223">
        <v>80003</v>
      </c>
      <c r="C290" s="223" t="s">
        <v>527</v>
      </c>
      <c r="D290" s="223" t="s">
        <v>1</v>
      </c>
      <c r="E290" s="223">
        <v>441</v>
      </c>
      <c r="F290" s="223">
        <v>11.909000000000001</v>
      </c>
      <c r="G290" s="223">
        <v>1.5960000000000001</v>
      </c>
      <c r="H290" s="223">
        <v>5.7759</v>
      </c>
      <c r="I290" s="223">
        <v>25.32</v>
      </c>
      <c r="J290" s="223">
        <v>1.1120000000000001</v>
      </c>
      <c r="K290" s="223">
        <v>12</v>
      </c>
      <c r="L290" s="223">
        <v>534.82711543618598</v>
      </c>
      <c r="M290" s="223">
        <v>423.21194435144702</v>
      </c>
      <c r="N290" s="223">
        <v>2.0687070580886902</v>
      </c>
      <c r="O290" s="223">
        <v>1.06759664098827</v>
      </c>
      <c r="P290" s="223">
        <v>9</v>
      </c>
      <c r="Q290" s="223">
        <v>14.610312221528201</v>
      </c>
      <c r="R290" s="223">
        <v>14.576999708515499</v>
      </c>
      <c r="S290" s="223">
        <v>5.2744812270109E-2</v>
      </c>
      <c r="T290" s="223">
        <v>5.2189603719897303E-2</v>
      </c>
      <c r="U290" s="223">
        <v>7</v>
      </c>
      <c r="V290" s="223">
        <v>7.4930945936567399</v>
      </c>
      <c r="W290" s="223">
        <v>3.21132625442432</v>
      </c>
      <c r="X290" s="224" t="s">
        <v>253</v>
      </c>
      <c r="Y290" s="131"/>
    </row>
    <row r="291" spans="2:25" s="150" customFormat="1" x14ac:dyDescent="0.2">
      <c r="B291" s="223">
        <v>80004</v>
      </c>
      <c r="C291" s="223" t="s">
        <v>528</v>
      </c>
      <c r="D291" s="223" t="s">
        <v>1</v>
      </c>
      <c r="E291" s="223">
        <v>1195</v>
      </c>
      <c r="F291" s="223">
        <v>5.07</v>
      </c>
      <c r="G291" s="223">
        <v>4.5739999999999998</v>
      </c>
      <c r="H291" s="223">
        <v>5.1357999999999997</v>
      </c>
      <c r="I291" s="223">
        <v>0.36</v>
      </c>
      <c r="J291" s="223">
        <v>0.68100000000000005</v>
      </c>
      <c r="K291" s="223">
        <v>21</v>
      </c>
      <c r="L291" s="223">
        <v>4.7541147892412701</v>
      </c>
      <c r="M291" s="223">
        <v>4.6991167081493401</v>
      </c>
      <c r="N291" s="223">
        <v>5.2790044158972302E-2</v>
      </c>
      <c r="O291" s="223">
        <v>5.1987153753512601E-2</v>
      </c>
      <c r="P291" s="223">
        <v>17</v>
      </c>
      <c r="Q291" s="223">
        <v>8.9221099257326397</v>
      </c>
      <c r="R291" s="223">
        <v>8.9221099257326397</v>
      </c>
      <c r="S291" s="223">
        <v>0.14893617021276601</v>
      </c>
      <c r="T291" s="223">
        <v>0.14893617021276601</v>
      </c>
      <c r="U291" s="223">
        <v>1</v>
      </c>
      <c r="V291" s="223">
        <v>1</v>
      </c>
      <c r="W291" s="223">
        <v>1</v>
      </c>
      <c r="X291" s="224" t="s">
        <v>128</v>
      </c>
      <c r="Y291" s="131"/>
    </row>
    <row r="292" spans="2:25" s="150" customFormat="1" x14ac:dyDescent="0.2">
      <c r="B292" s="223">
        <v>80005</v>
      </c>
      <c r="C292" s="223" t="s">
        <v>529</v>
      </c>
      <c r="D292" s="223" t="s">
        <v>1</v>
      </c>
      <c r="E292" s="223">
        <v>1693</v>
      </c>
      <c r="F292" s="223">
        <v>9.9339999999999993</v>
      </c>
      <c r="G292" s="223">
        <v>3.9319999999999999</v>
      </c>
      <c r="H292" s="223">
        <v>4.8310000000000004</v>
      </c>
      <c r="I292" s="223">
        <v>9.6519999999999992</v>
      </c>
      <c r="J292" s="223">
        <v>1.54</v>
      </c>
      <c r="K292" s="223">
        <v>38</v>
      </c>
      <c r="L292" s="223">
        <v>173.933545229332</v>
      </c>
      <c r="M292" s="223">
        <v>35.621161970083897</v>
      </c>
      <c r="N292" s="223">
        <v>1.2333454943451301</v>
      </c>
      <c r="O292" s="223">
        <v>0.22634075155052899</v>
      </c>
      <c r="P292" s="223">
        <v>9</v>
      </c>
      <c r="Q292" s="223">
        <v>48.866832542867598</v>
      </c>
      <c r="R292" s="223">
        <v>48.831808828894602</v>
      </c>
      <c r="S292" s="223">
        <v>0.12272893104706301</v>
      </c>
      <c r="T292" s="223">
        <v>0.122145202480846</v>
      </c>
      <c r="U292" s="223">
        <v>1</v>
      </c>
      <c r="V292" s="223">
        <v>1.00072966070777</v>
      </c>
      <c r="W292" s="223">
        <v>0</v>
      </c>
      <c r="X292" s="224" t="s">
        <v>128</v>
      </c>
      <c r="Y292" s="131"/>
    </row>
    <row r="293" spans="2:25" s="150" customFormat="1" x14ac:dyDescent="0.2">
      <c r="B293" s="223">
        <v>80006</v>
      </c>
      <c r="C293" s="223" t="s">
        <v>530</v>
      </c>
      <c r="D293" s="223" t="s">
        <v>257</v>
      </c>
      <c r="E293" s="223">
        <v>795</v>
      </c>
      <c r="F293" s="223">
        <v>68.986000000000004</v>
      </c>
      <c r="G293" s="223">
        <v>1.004</v>
      </c>
      <c r="H293" s="223">
        <v>3.8485999999999998</v>
      </c>
      <c r="I293" s="223">
        <v>12.494</v>
      </c>
      <c r="J293" s="223">
        <v>0.88800000000000001</v>
      </c>
      <c r="K293" s="223">
        <v>61</v>
      </c>
      <c r="L293" s="223">
        <v>532.44135368662398</v>
      </c>
      <c r="M293" s="223">
        <v>155.17752642887501</v>
      </c>
      <c r="N293" s="223">
        <v>1.64656758669498</v>
      </c>
      <c r="O293" s="223">
        <v>1.44746402453409</v>
      </c>
      <c r="P293" s="223">
        <v>10</v>
      </c>
      <c r="Q293" s="223">
        <v>24.022169851379999</v>
      </c>
      <c r="R293" s="223">
        <v>24.022169851379999</v>
      </c>
      <c r="S293" s="223">
        <v>0.18801604151922599</v>
      </c>
      <c r="T293" s="223">
        <v>0.18801604151922599</v>
      </c>
      <c r="U293" s="223">
        <v>26</v>
      </c>
      <c r="V293" s="223">
        <v>9.8143901863647098</v>
      </c>
      <c r="W293" s="223">
        <v>8.7887709365416402</v>
      </c>
      <c r="X293" s="224" t="s">
        <v>128</v>
      </c>
      <c r="Y293" s="131"/>
    </row>
    <row r="294" spans="2:25" s="150" customFormat="1" x14ac:dyDescent="0.2">
      <c r="B294" s="223">
        <v>80007</v>
      </c>
      <c r="C294" s="223" t="s">
        <v>531</v>
      </c>
      <c r="D294" s="223" t="s">
        <v>257</v>
      </c>
      <c r="E294" s="223">
        <v>1912</v>
      </c>
      <c r="F294" s="223">
        <v>21.396000000000001</v>
      </c>
      <c r="G294" s="223">
        <v>3.6269999999999998</v>
      </c>
      <c r="H294" s="223">
        <v>5.9894999999999996</v>
      </c>
      <c r="I294" s="223">
        <v>6.4109999999999996</v>
      </c>
      <c r="J294" s="223">
        <v>2.8170000000000002</v>
      </c>
      <c r="K294" s="223">
        <v>43</v>
      </c>
      <c r="L294" s="223">
        <v>123.383236408889</v>
      </c>
      <c r="M294" s="223">
        <v>122.15656676467199</v>
      </c>
      <c r="N294" s="223">
        <v>2.0724026590693301</v>
      </c>
      <c r="O294" s="223">
        <v>2.0582716049382701</v>
      </c>
      <c r="P294" s="223">
        <v>24</v>
      </c>
      <c r="Q294" s="223">
        <v>82.189932125356094</v>
      </c>
      <c r="R294" s="223">
        <v>82.1716985071225</v>
      </c>
      <c r="S294" s="223">
        <v>0.29124406457739799</v>
      </c>
      <c r="T294" s="223">
        <v>0.29094017094017099</v>
      </c>
      <c r="U294" s="223">
        <v>1</v>
      </c>
      <c r="V294" s="223">
        <v>1.0474833808167101</v>
      </c>
      <c r="W294" s="223">
        <v>1.0474833808167101</v>
      </c>
      <c r="X294" s="224" t="s">
        <v>128</v>
      </c>
      <c r="Y294" s="131"/>
    </row>
    <row r="295" spans="2:25" s="150" customFormat="1" x14ac:dyDescent="0.2">
      <c r="B295" s="223">
        <v>80008</v>
      </c>
      <c r="C295" s="223" t="s">
        <v>532</v>
      </c>
      <c r="D295" s="223" t="s">
        <v>1</v>
      </c>
      <c r="E295" s="223">
        <v>1887</v>
      </c>
      <c r="F295" s="223">
        <v>8.3740000000000006</v>
      </c>
      <c r="G295" s="223">
        <v>2.1960000000000002</v>
      </c>
      <c r="H295" s="223">
        <v>5.4108999999999998</v>
      </c>
      <c r="I295" s="223">
        <v>1.1020000000000001</v>
      </c>
      <c r="J295" s="223">
        <v>1.7889999999999999</v>
      </c>
      <c r="K295" s="223">
        <v>26</v>
      </c>
      <c r="L295" s="223">
        <v>7.9266384571242297</v>
      </c>
      <c r="M295" s="223">
        <v>7.8322139276165599</v>
      </c>
      <c r="N295" s="223">
        <v>5.8624062601891097E-2</v>
      </c>
      <c r="O295" s="223">
        <v>5.5493968046951399E-2</v>
      </c>
      <c r="P295" s="223">
        <v>19</v>
      </c>
      <c r="Q295" s="223">
        <v>43.593090577111198</v>
      </c>
      <c r="R295" s="223">
        <v>43.561789631561801</v>
      </c>
      <c r="S295" s="223">
        <v>0.220997717639387</v>
      </c>
      <c r="T295" s="223">
        <v>0.22047603521356399</v>
      </c>
      <c r="U295" s="223">
        <v>0</v>
      </c>
      <c r="V295" s="223">
        <v>0</v>
      </c>
      <c r="W295" s="223">
        <v>0</v>
      </c>
      <c r="X295" s="224" t="s">
        <v>128</v>
      </c>
      <c r="Y295" s="131"/>
    </row>
    <row r="296" spans="2:25" s="150" customFormat="1" x14ac:dyDescent="0.2">
      <c r="B296" s="223">
        <v>80009</v>
      </c>
      <c r="C296" s="223" t="s">
        <v>533</v>
      </c>
      <c r="D296" s="223" t="s">
        <v>1</v>
      </c>
      <c r="E296" s="223">
        <v>1592</v>
      </c>
      <c r="F296" s="223">
        <v>5.4880000000000004</v>
      </c>
      <c r="G296" s="223">
        <v>4.4420000000000002</v>
      </c>
      <c r="H296" s="223">
        <v>5.4710999999999999</v>
      </c>
      <c r="I296" s="223">
        <v>0.27800000000000002</v>
      </c>
      <c r="J296" s="223">
        <v>1.4710000000000001</v>
      </c>
      <c r="K296" s="223">
        <v>33</v>
      </c>
      <c r="L296" s="223">
        <v>8.1194070233009707</v>
      </c>
      <c r="M296" s="223">
        <v>5.50435877184466</v>
      </c>
      <c r="N296" s="223">
        <v>6.1043689320388297E-2</v>
      </c>
      <c r="O296" s="223">
        <v>5.6189320388349499E-2</v>
      </c>
      <c r="P296" s="223">
        <v>25</v>
      </c>
      <c r="Q296" s="223">
        <v>55.503295907766997</v>
      </c>
      <c r="R296" s="223">
        <v>55.503295907766997</v>
      </c>
      <c r="S296" s="223">
        <v>0.299817961165049</v>
      </c>
      <c r="T296" s="223">
        <v>0.299817961165049</v>
      </c>
      <c r="U296" s="223">
        <v>0</v>
      </c>
      <c r="V296" s="223">
        <v>0</v>
      </c>
      <c r="W296" s="223">
        <v>0</v>
      </c>
      <c r="X296" s="224" t="s">
        <v>128</v>
      </c>
      <c r="Y296" s="131"/>
    </row>
    <row r="297" spans="2:25" s="150" customFormat="1" x14ac:dyDescent="0.2">
      <c r="B297" s="223">
        <v>80010</v>
      </c>
      <c r="C297" s="223" t="s">
        <v>534</v>
      </c>
      <c r="D297" s="223" t="s">
        <v>1</v>
      </c>
      <c r="E297" s="223">
        <v>2002</v>
      </c>
      <c r="F297" s="223">
        <v>13.367000000000001</v>
      </c>
      <c r="G297" s="223">
        <v>3.7389999999999999</v>
      </c>
      <c r="H297" s="223">
        <v>7.2545000000000002</v>
      </c>
      <c r="I297" s="223">
        <v>13.79</v>
      </c>
      <c r="J297" s="223">
        <v>1.3140000000000001</v>
      </c>
      <c r="K297" s="223">
        <v>31</v>
      </c>
      <c r="L297" s="223">
        <v>381.652868849301</v>
      </c>
      <c r="M297" s="223">
        <v>381.628011237701</v>
      </c>
      <c r="N297" s="223">
        <v>3.09487312273433</v>
      </c>
      <c r="O297" s="223">
        <v>3.0928016571724499</v>
      </c>
      <c r="P297" s="223">
        <v>22</v>
      </c>
      <c r="Q297" s="223">
        <v>21.876617038632801</v>
      </c>
      <c r="R297" s="223">
        <v>21.876617038632801</v>
      </c>
      <c r="S297" s="223">
        <v>0.22097358881408599</v>
      </c>
      <c r="T297" s="223">
        <v>0.22097358881408599</v>
      </c>
      <c r="U297" s="223">
        <v>4</v>
      </c>
      <c r="V297" s="223">
        <v>4.06732263076126</v>
      </c>
      <c r="W297" s="223">
        <v>3.0504919730709501</v>
      </c>
      <c r="X297" s="224" t="s">
        <v>253</v>
      </c>
      <c r="Y297" s="131"/>
    </row>
    <row r="298" spans="2:25" s="150" customFormat="1" x14ac:dyDescent="0.2">
      <c r="B298" s="223">
        <v>80011</v>
      </c>
      <c r="C298" s="223" t="s">
        <v>535</v>
      </c>
      <c r="D298" s="223" t="s">
        <v>257</v>
      </c>
      <c r="E298" s="223">
        <v>1980</v>
      </c>
      <c r="F298" s="223">
        <v>99.343000000000004</v>
      </c>
      <c r="G298" s="223">
        <v>3.9079999999999999</v>
      </c>
      <c r="H298" s="223">
        <v>6.0587</v>
      </c>
      <c r="I298" s="223">
        <v>21.844999999999999</v>
      </c>
      <c r="J298" s="223">
        <v>3.504</v>
      </c>
      <c r="K298" s="223">
        <v>95</v>
      </c>
      <c r="L298" s="223">
        <v>274.79477879476599</v>
      </c>
      <c r="M298" s="223">
        <v>199.60122011900199</v>
      </c>
      <c r="N298" s="223">
        <v>6.0716549230138304</v>
      </c>
      <c r="O298" s="223">
        <v>5.94363046639078</v>
      </c>
      <c r="P298" s="223">
        <v>40</v>
      </c>
      <c r="Q298" s="223">
        <v>47.850505279051603</v>
      </c>
      <c r="R298" s="223">
        <v>47.814715098982198</v>
      </c>
      <c r="S298" s="223">
        <v>0.20911158334265401</v>
      </c>
      <c r="T298" s="223">
        <v>0.20851508034149799</v>
      </c>
      <c r="U298" s="223">
        <v>15</v>
      </c>
      <c r="V298" s="223">
        <v>6.65902397196436</v>
      </c>
      <c r="W298" s="223">
        <v>6.5392014316072</v>
      </c>
      <c r="X298" s="224" t="s">
        <v>128</v>
      </c>
      <c r="Y298" s="131"/>
    </row>
    <row r="299" spans="2:25" s="150" customFormat="1" x14ac:dyDescent="0.2">
      <c r="B299" s="223">
        <v>82001</v>
      </c>
      <c r="C299" s="223" t="s">
        <v>536</v>
      </c>
      <c r="D299" s="223" t="s">
        <v>257</v>
      </c>
      <c r="E299" s="223">
        <v>571</v>
      </c>
      <c r="F299" s="223">
        <v>92.373999999999995</v>
      </c>
      <c r="G299" s="223">
        <v>0.186</v>
      </c>
      <c r="H299" s="223">
        <v>4.4202000000000004</v>
      </c>
      <c r="I299" s="223">
        <v>45.463999999999999</v>
      </c>
      <c r="J299" s="223">
        <v>0.77100000000000002</v>
      </c>
      <c r="K299" s="223">
        <v>95</v>
      </c>
      <c r="L299" s="223">
        <v>1393.8922110359599</v>
      </c>
      <c r="M299" s="223">
        <v>921.16420514554795</v>
      </c>
      <c r="N299" s="223">
        <v>6.7568968797564697</v>
      </c>
      <c r="O299" s="223">
        <v>5.69135273972603</v>
      </c>
      <c r="P299" s="223">
        <v>10</v>
      </c>
      <c r="Q299" s="223">
        <v>30.771021689497701</v>
      </c>
      <c r="R299" s="223">
        <v>30.771021689497701</v>
      </c>
      <c r="S299" s="223">
        <v>0.130422374429224</v>
      </c>
      <c r="T299" s="223">
        <v>0.130422374429224</v>
      </c>
      <c r="U299" s="223">
        <v>22</v>
      </c>
      <c r="V299" s="223">
        <v>12.785340563165899</v>
      </c>
      <c r="W299" s="223">
        <v>10.520167427701701</v>
      </c>
      <c r="X299" s="224" t="s">
        <v>253</v>
      </c>
      <c r="Y299" s="131"/>
    </row>
    <row r="300" spans="2:25" s="150" customFormat="1" x14ac:dyDescent="0.2">
      <c r="B300" s="223">
        <v>82002</v>
      </c>
      <c r="C300" s="223" t="s">
        <v>537</v>
      </c>
      <c r="D300" s="223" t="s">
        <v>257</v>
      </c>
      <c r="E300" s="223">
        <v>2235</v>
      </c>
      <c r="F300" s="223">
        <v>22.236999999999998</v>
      </c>
      <c r="G300" s="223">
        <v>2.8919999999999999</v>
      </c>
      <c r="H300" s="223">
        <v>6.1120999999999999</v>
      </c>
      <c r="I300" s="223">
        <v>2.0390000000000001</v>
      </c>
      <c r="J300" s="223">
        <v>1.617</v>
      </c>
      <c r="K300" s="223">
        <v>40</v>
      </c>
      <c r="L300" s="223">
        <v>25.843388222321401</v>
      </c>
      <c r="M300" s="223">
        <v>21.882138674230301</v>
      </c>
      <c r="N300" s="223">
        <v>0.21499139524507599</v>
      </c>
      <c r="O300" s="223">
        <v>0.19383007202498601</v>
      </c>
      <c r="P300" s="223">
        <v>23</v>
      </c>
      <c r="Q300" s="223">
        <v>44.498699789661501</v>
      </c>
      <c r="R300" s="223">
        <v>44.4069157371407</v>
      </c>
      <c r="S300" s="223">
        <v>0.253425967238192</v>
      </c>
      <c r="T300" s="223">
        <v>0.25189623302951097</v>
      </c>
      <c r="U300" s="223">
        <v>18</v>
      </c>
      <c r="V300" s="223">
        <v>17.1915992096373</v>
      </c>
      <c r="W300" s="223">
        <v>17.101217413474401</v>
      </c>
      <c r="X300" s="224" t="s">
        <v>128</v>
      </c>
      <c r="Y300" s="131"/>
    </row>
    <row r="301" spans="2:25" s="150" customFormat="1" x14ac:dyDescent="0.2">
      <c r="B301" s="223">
        <v>82003</v>
      </c>
      <c r="C301" s="223" t="s">
        <v>538</v>
      </c>
      <c r="D301" s="223" t="s">
        <v>257</v>
      </c>
      <c r="E301" s="223">
        <v>2288</v>
      </c>
      <c r="F301" s="223">
        <v>64.44</v>
      </c>
      <c r="G301" s="223">
        <v>1.9810000000000001</v>
      </c>
      <c r="H301" s="223">
        <v>6.3064</v>
      </c>
      <c r="I301" s="223">
        <v>5.3879999999999999</v>
      </c>
      <c r="J301" s="223">
        <v>3.7879999999999998</v>
      </c>
      <c r="K301" s="223">
        <v>66</v>
      </c>
      <c r="L301" s="223">
        <v>180.160818886192</v>
      </c>
      <c r="M301" s="223">
        <v>127.682029614347</v>
      </c>
      <c r="N301" s="223">
        <v>2.3425925925925899</v>
      </c>
      <c r="O301" s="223">
        <v>2.292071197411</v>
      </c>
      <c r="P301" s="223">
        <v>25</v>
      </c>
      <c r="Q301" s="223">
        <v>44.2740360436893</v>
      </c>
      <c r="R301" s="223">
        <v>38.671737661812301</v>
      </c>
      <c r="S301" s="223">
        <v>0.19997303128371099</v>
      </c>
      <c r="T301" s="223">
        <v>0.18523013304566699</v>
      </c>
      <c r="U301" s="223">
        <v>6</v>
      </c>
      <c r="V301" s="223">
        <v>3.4310050341603699</v>
      </c>
      <c r="W301" s="223">
        <v>3.0004045307443401</v>
      </c>
      <c r="X301" s="224" t="s">
        <v>128</v>
      </c>
      <c r="Y301" s="131"/>
    </row>
    <row r="302" spans="2:25" s="150" customFormat="1" x14ac:dyDescent="0.2">
      <c r="B302" s="223">
        <v>82004</v>
      </c>
      <c r="C302" s="223" t="s">
        <v>539</v>
      </c>
      <c r="D302" s="223" t="s">
        <v>257</v>
      </c>
      <c r="E302" s="223">
        <v>860</v>
      </c>
      <c r="F302" s="223">
        <v>185.15899999999999</v>
      </c>
      <c r="G302" s="223">
        <v>0.21299999999999999</v>
      </c>
      <c r="H302" s="223">
        <v>1.7757000000000001</v>
      </c>
      <c r="I302" s="223">
        <v>19.148</v>
      </c>
      <c r="J302" s="223">
        <v>2.6389999999999998</v>
      </c>
      <c r="K302" s="223">
        <v>87</v>
      </c>
      <c r="L302" s="223">
        <v>1233.65989735516</v>
      </c>
      <c r="M302" s="223">
        <v>719.72273480120305</v>
      </c>
      <c r="N302" s="223">
        <v>3.5177636707873901</v>
      </c>
      <c r="O302" s="223">
        <v>3.0481679474329</v>
      </c>
      <c r="P302" s="223">
        <v>36</v>
      </c>
      <c r="Q302" s="223">
        <v>273.99323753424699</v>
      </c>
      <c r="R302" s="223">
        <v>273.96650849983303</v>
      </c>
      <c r="S302" s="223">
        <v>0.84330103575008397</v>
      </c>
      <c r="T302" s="223">
        <v>0.84285555184319005</v>
      </c>
      <c r="U302" s="223">
        <v>18</v>
      </c>
      <c r="V302" s="223">
        <v>7.6642165051787501</v>
      </c>
      <c r="W302" s="223">
        <v>4.4497716894977204</v>
      </c>
      <c r="X302" s="224" t="s">
        <v>253</v>
      </c>
      <c r="Y302" s="131"/>
    </row>
    <row r="303" spans="2:25" s="150" customFormat="1" x14ac:dyDescent="0.2">
      <c r="B303" s="223">
        <v>82005</v>
      </c>
      <c r="C303" s="223" t="s">
        <v>540</v>
      </c>
      <c r="D303" s="223" t="s">
        <v>1</v>
      </c>
      <c r="E303" s="223">
        <v>1882</v>
      </c>
      <c r="F303" s="223">
        <v>9.99</v>
      </c>
      <c r="G303" s="223">
        <v>3.0510000000000002</v>
      </c>
      <c r="H303" s="223">
        <v>5.7957999999999998</v>
      </c>
      <c r="I303" s="223">
        <v>4.7069999999999999</v>
      </c>
      <c r="J303" s="223">
        <v>1.83</v>
      </c>
      <c r="K303" s="223">
        <v>33</v>
      </c>
      <c r="L303" s="223">
        <v>161.68324858337999</v>
      </c>
      <c r="M303" s="223">
        <v>156.364688484765</v>
      </c>
      <c r="N303" s="223">
        <v>1.13857340720222</v>
      </c>
      <c r="O303" s="223">
        <v>1.11973684210526</v>
      </c>
      <c r="P303" s="223">
        <v>10</v>
      </c>
      <c r="Q303" s="223">
        <v>23.284628808864301</v>
      </c>
      <c r="R303" s="223">
        <v>23.284628808864301</v>
      </c>
      <c r="S303" s="223">
        <v>9.2105263157894704E-2</v>
      </c>
      <c r="T303" s="223">
        <v>9.2105263157894704E-2</v>
      </c>
      <c r="U303" s="223">
        <v>11</v>
      </c>
      <c r="V303" s="223">
        <v>10.0609418282548</v>
      </c>
      <c r="W303" s="223">
        <v>9.5304709141274202</v>
      </c>
      <c r="X303" s="224" t="s">
        <v>128</v>
      </c>
      <c r="Y303" s="131"/>
    </row>
    <row r="304" spans="2:25" s="150" customFormat="1" x14ac:dyDescent="0.2">
      <c r="B304" s="223">
        <v>82006</v>
      </c>
      <c r="C304" s="223" t="s">
        <v>541</v>
      </c>
      <c r="D304" s="223" t="s">
        <v>1</v>
      </c>
      <c r="E304" s="223">
        <v>217</v>
      </c>
      <c r="F304" s="223">
        <v>2.4159999999999999</v>
      </c>
      <c r="G304" s="223">
        <v>1.1080000000000001</v>
      </c>
      <c r="H304" s="223">
        <v>4.6487999999999996</v>
      </c>
      <c r="I304" s="223">
        <v>4.8929999999999998</v>
      </c>
      <c r="J304" s="223">
        <v>3.6139999999999999</v>
      </c>
      <c r="K304" s="223">
        <v>6</v>
      </c>
      <c r="L304" s="223">
        <v>80.621639789535195</v>
      </c>
      <c r="M304" s="223">
        <v>80.581105817012599</v>
      </c>
      <c r="N304" s="223">
        <v>1.0713241742180599</v>
      </c>
      <c r="O304" s="223">
        <v>1.0705446750462799</v>
      </c>
      <c r="P304" s="223">
        <v>3</v>
      </c>
      <c r="Q304" s="223">
        <v>20.9958105817012</v>
      </c>
      <c r="R304" s="223">
        <v>20.9958105817012</v>
      </c>
      <c r="S304" s="223">
        <v>6.8985676702718504E-2</v>
      </c>
      <c r="T304" s="223">
        <v>6.8985676702718504E-2</v>
      </c>
      <c r="U304" s="223">
        <v>0</v>
      </c>
      <c r="V304" s="223">
        <v>0</v>
      </c>
      <c r="W304" s="223">
        <v>0</v>
      </c>
      <c r="X304" s="224" t="s">
        <v>128</v>
      </c>
      <c r="Y304" s="131"/>
    </row>
    <row r="305" spans="2:25" s="150" customFormat="1" x14ac:dyDescent="0.2">
      <c r="B305" s="223">
        <v>82007</v>
      </c>
      <c r="C305" s="223" t="s">
        <v>542</v>
      </c>
      <c r="D305" s="223" t="s">
        <v>257</v>
      </c>
      <c r="E305" s="223">
        <v>544</v>
      </c>
      <c r="F305" s="223">
        <v>101.74299999999999</v>
      </c>
      <c r="G305" s="223">
        <v>1.835</v>
      </c>
      <c r="H305" s="223">
        <v>1.5052000000000001</v>
      </c>
      <c r="I305" s="223">
        <v>15.815</v>
      </c>
      <c r="J305" s="223">
        <v>1.046</v>
      </c>
      <c r="K305" s="223">
        <v>54</v>
      </c>
      <c r="L305" s="223">
        <v>1343.94905943405</v>
      </c>
      <c r="M305" s="223">
        <v>538.72047979899503</v>
      </c>
      <c r="N305" s="223">
        <v>4.2332764741136897</v>
      </c>
      <c r="O305" s="223">
        <v>3.42962519017104</v>
      </c>
      <c r="P305" s="223">
        <v>19</v>
      </c>
      <c r="Q305" s="223">
        <v>101.189606264349</v>
      </c>
      <c r="R305" s="223">
        <v>100.668191852842</v>
      </c>
      <c r="S305" s="223">
        <v>0.41648610022589999</v>
      </c>
      <c r="T305" s="223">
        <v>0.41436540500668501</v>
      </c>
      <c r="U305" s="223">
        <v>19</v>
      </c>
      <c r="V305" s="223">
        <v>6.7879765801484497</v>
      </c>
      <c r="W305" s="223">
        <v>6.7879765801484497</v>
      </c>
      <c r="X305" s="224" t="s">
        <v>253</v>
      </c>
      <c r="Y305" s="131"/>
    </row>
    <row r="306" spans="2:25" s="150" customFormat="1" x14ac:dyDescent="0.2">
      <c r="B306" s="223">
        <v>82008</v>
      </c>
      <c r="C306" s="223" t="s">
        <v>543</v>
      </c>
      <c r="D306" s="223" t="s">
        <v>257</v>
      </c>
      <c r="E306" s="223">
        <v>1820</v>
      </c>
      <c r="F306" s="223">
        <v>24.221</v>
      </c>
      <c r="G306" s="223">
        <v>6.5220000000000002</v>
      </c>
      <c r="H306" s="223">
        <v>6.0587</v>
      </c>
      <c r="I306" s="223">
        <v>6.93</v>
      </c>
      <c r="J306" s="223">
        <v>1.163</v>
      </c>
      <c r="K306" s="223">
        <v>60</v>
      </c>
      <c r="L306" s="223">
        <v>133.66051913892301</v>
      </c>
      <c r="M306" s="223">
        <v>118.153136726103</v>
      </c>
      <c r="N306" s="223">
        <v>1.8466313057217001</v>
      </c>
      <c r="O306" s="223">
        <v>1.7952826994695901</v>
      </c>
      <c r="P306" s="223">
        <v>14</v>
      </c>
      <c r="Q306" s="223">
        <v>85.084355586276899</v>
      </c>
      <c r="R306" s="223">
        <v>85.084355586276899</v>
      </c>
      <c r="S306" s="223">
        <v>0.34189143437535302</v>
      </c>
      <c r="T306" s="223">
        <v>0.34189143437535302</v>
      </c>
      <c r="U306" s="223">
        <v>2</v>
      </c>
      <c r="V306" s="223">
        <v>2.15099875860512</v>
      </c>
      <c r="W306" s="223">
        <v>2.15099875860512</v>
      </c>
      <c r="X306" s="224" t="s">
        <v>128</v>
      </c>
      <c r="Y306" s="131"/>
    </row>
    <row r="307" spans="2:25" s="150" customFormat="1" x14ac:dyDescent="0.2">
      <c r="B307" s="223">
        <v>85001</v>
      </c>
      <c r="C307" s="223" t="s">
        <v>544</v>
      </c>
      <c r="D307" s="223" t="s">
        <v>418</v>
      </c>
      <c r="E307" s="223">
        <v>2540</v>
      </c>
      <c r="F307" s="223">
        <v>397.58300000000003</v>
      </c>
      <c r="G307" s="223">
        <v>13.153</v>
      </c>
      <c r="H307" s="223">
        <v>6.0358999999999998</v>
      </c>
      <c r="I307" s="223">
        <v>24.271000000000001</v>
      </c>
      <c r="J307" s="223">
        <v>3.1579999999999999</v>
      </c>
      <c r="K307" s="223">
        <v>152</v>
      </c>
      <c r="L307" s="223">
        <v>550.75054449433003</v>
      </c>
      <c r="M307" s="223">
        <v>524.01150318669102</v>
      </c>
      <c r="N307" s="223">
        <v>4.36242928366614</v>
      </c>
      <c r="O307" s="223">
        <v>4.2388985043011003</v>
      </c>
      <c r="P307" s="223">
        <v>59</v>
      </c>
      <c r="Q307" s="223">
        <v>85.252223658391699</v>
      </c>
      <c r="R307" s="223">
        <v>85.252223658391699</v>
      </c>
      <c r="S307" s="223">
        <v>0.33086202888068</v>
      </c>
      <c r="T307" s="223">
        <v>0.33086202888068</v>
      </c>
      <c r="U307" s="223">
        <v>76</v>
      </c>
      <c r="V307" s="223">
        <v>11.1060938751259</v>
      </c>
      <c r="W307" s="223">
        <v>10.469685619074699</v>
      </c>
      <c r="X307" s="224" t="s">
        <v>128</v>
      </c>
      <c r="Y307" s="131"/>
    </row>
    <row r="308" spans="2:25" s="150" customFormat="1" x14ac:dyDescent="0.2">
      <c r="B308" s="223">
        <v>85002</v>
      </c>
      <c r="C308" s="223" t="s">
        <v>545</v>
      </c>
      <c r="D308" s="223" t="s">
        <v>418</v>
      </c>
      <c r="E308" s="223">
        <v>1887</v>
      </c>
      <c r="F308" s="223">
        <v>336.63799999999998</v>
      </c>
      <c r="G308" s="223">
        <v>1.9450000000000001</v>
      </c>
      <c r="H308" s="223">
        <v>5.3460999999999999</v>
      </c>
      <c r="I308" s="223">
        <v>17.213999999999999</v>
      </c>
      <c r="J308" s="223">
        <v>6.2030000000000003</v>
      </c>
      <c r="K308" s="223">
        <v>214</v>
      </c>
      <c r="L308" s="223">
        <v>350.77942787588898</v>
      </c>
      <c r="M308" s="223">
        <v>160.353091539003</v>
      </c>
      <c r="N308" s="223">
        <v>1.6973951167183601</v>
      </c>
      <c r="O308" s="223">
        <v>1.3134488468086101</v>
      </c>
      <c r="P308" s="223">
        <v>60</v>
      </c>
      <c r="Q308" s="223">
        <v>131.59062735010801</v>
      </c>
      <c r="R308" s="223">
        <v>131.59062735010801</v>
      </c>
      <c r="S308" s="223">
        <v>0.47293673188591701</v>
      </c>
      <c r="T308" s="223">
        <v>0.47293673188591701</v>
      </c>
      <c r="U308" s="223">
        <v>46</v>
      </c>
      <c r="V308" s="223">
        <v>10.0111704484504</v>
      </c>
      <c r="W308" s="223">
        <v>9.6404701382896896</v>
      </c>
      <c r="X308" s="224" t="s">
        <v>128</v>
      </c>
      <c r="Y308" s="131"/>
    </row>
    <row r="309" spans="2:25" s="150" customFormat="1" x14ac:dyDescent="0.2">
      <c r="B309" s="223">
        <v>85003</v>
      </c>
      <c r="C309" s="223" t="s">
        <v>546</v>
      </c>
      <c r="D309" s="223" t="s">
        <v>257</v>
      </c>
      <c r="E309" s="223">
        <v>1406</v>
      </c>
      <c r="F309" s="223">
        <v>174.078</v>
      </c>
      <c r="G309" s="223">
        <v>0.53100000000000003</v>
      </c>
      <c r="H309" s="223">
        <v>3.3037000000000001</v>
      </c>
      <c r="I309" s="223">
        <v>24.079000000000001</v>
      </c>
      <c r="J309" s="223">
        <v>2.113</v>
      </c>
      <c r="K309" s="223">
        <v>121</v>
      </c>
      <c r="L309" s="223">
        <v>759.39371038247396</v>
      </c>
      <c r="M309" s="223">
        <v>401.19364946259998</v>
      </c>
      <c r="N309" s="223">
        <v>3.6577503429355298</v>
      </c>
      <c r="O309" s="223">
        <v>2.9023238925199699</v>
      </c>
      <c r="P309" s="223">
        <v>39</v>
      </c>
      <c r="Q309" s="223">
        <v>63.557654538852603</v>
      </c>
      <c r="R309" s="223">
        <v>63.557654538852603</v>
      </c>
      <c r="S309" s="223">
        <v>0.22436052610344501</v>
      </c>
      <c r="T309" s="223">
        <v>0.22436052610344501</v>
      </c>
      <c r="U309" s="223">
        <v>11</v>
      </c>
      <c r="V309" s="223">
        <v>3.7238360364721999</v>
      </c>
      <c r="W309" s="223">
        <v>3.3815056886952299</v>
      </c>
      <c r="X309" s="224" t="s">
        <v>128</v>
      </c>
      <c r="Y309" s="131"/>
    </row>
    <row r="310" spans="2:25" s="150" customFormat="1" x14ac:dyDescent="0.2">
      <c r="B310" s="223">
        <v>85004</v>
      </c>
      <c r="C310" s="223" t="s">
        <v>547</v>
      </c>
      <c r="D310" s="223" t="s">
        <v>257</v>
      </c>
      <c r="E310" s="223">
        <v>639</v>
      </c>
      <c r="F310" s="223">
        <v>167.024</v>
      </c>
      <c r="G310" s="223">
        <v>0.29699999999999999</v>
      </c>
      <c r="H310" s="223">
        <v>4.1763000000000003</v>
      </c>
      <c r="I310" s="223">
        <v>25.091999999999999</v>
      </c>
      <c r="J310" s="223">
        <v>2.6909999999999998</v>
      </c>
      <c r="K310" s="223">
        <v>142</v>
      </c>
      <c r="L310" s="223">
        <v>517.45730653593398</v>
      </c>
      <c r="M310" s="223">
        <v>504.70710774217201</v>
      </c>
      <c r="N310" s="223">
        <v>3.9678732847428599</v>
      </c>
      <c r="O310" s="223">
        <v>3.9206400912089299</v>
      </c>
      <c r="P310" s="223">
        <v>41</v>
      </c>
      <c r="Q310" s="223">
        <v>111.49356926177801</v>
      </c>
      <c r="R310" s="223">
        <v>111.49356926177801</v>
      </c>
      <c r="S310" s="223">
        <v>0.36328840750844898</v>
      </c>
      <c r="T310" s="223">
        <v>0.36328840750844898</v>
      </c>
      <c r="U310" s="223">
        <v>31</v>
      </c>
      <c r="V310" s="223">
        <v>6.8851744777881798</v>
      </c>
      <c r="W310" s="223">
        <v>6.6078423388574503</v>
      </c>
      <c r="X310" s="224" t="s">
        <v>253</v>
      </c>
      <c r="Y310" s="131"/>
    </row>
    <row r="311" spans="2:25" s="150" customFormat="1" x14ac:dyDescent="0.2">
      <c r="B311" s="223">
        <v>85005</v>
      </c>
      <c r="C311" s="223" t="s">
        <v>548</v>
      </c>
      <c r="D311" s="223" t="s">
        <v>1</v>
      </c>
      <c r="E311" s="223">
        <v>1</v>
      </c>
      <c r="F311" s="223">
        <v>0.41199999999999998</v>
      </c>
      <c r="G311" s="223">
        <v>0.57599999999999996</v>
      </c>
      <c r="H311" s="223">
        <v>11.4392</v>
      </c>
      <c r="I311" s="223">
        <v>0</v>
      </c>
      <c r="J311" s="223">
        <v>0</v>
      </c>
      <c r="K311" s="223">
        <v>0</v>
      </c>
      <c r="L311" s="223">
        <v>0</v>
      </c>
      <c r="M311" s="223">
        <v>0</v>
      </c>
      <c r="N311" s="223">
        <v>0</v>
      </c>
      <c r="O311" s="223">
        <v>0</v>
      </c>
      <c r="P311" s="223">
        <v>0</v>
      </c>
      <c r="Q311" s="223">
        <v>0</v>
      </c>
      <c r="R311" s="223">
        <v>0</v>
      </c>
      <c r="S311" s="223">
        <v>0</v>
      </c>
      <c r="T311" s="223">
        <v>0</v>
      </c>
      <c r="U311" s="223">
        <v>0</v>
      </c>
      <c r="V311" s="223">
        <v>0</v>
      </c>
      <c r="W311" s="223">
        <v>0</v>
      </c>
      <c r="X311" s="224" t="s">
        <v>128</v>
      </c>
      <c r="Y311" s="131"/>
    </row>
    <row r="312" spans="2:25" s="150" customFormat="1" x14ac:dyDescent="0.2">
      <c r="B312" s="223">
        <v>85006</v>
      </c>
      <c r="C312" s="223" t="s">
        <v>549</v>
      </c>
      <c r="D312" s="223" t="s">
        <v>418</v>
      </c>
      <c r="E312" s="223">
        <v>2300</v>
      </c>
      <c r="F312" s="223">
        <v>406.39100000000002</v>
      </c>
      <c r="G312" s="223">
        <v>3.2069999999999999</v>
      </c>
      <c r="H312" s="223">
        <v>6.8627000000000002</v>
      </c>
      <c r="I312" s="223">
        <v>23.344999999999999</v>
      </c>
      <c r="J312" s="223">
        <v>7.3390000000000004</v>
      </c>
      <c r="K312" s="223">
        <v>174</v>
      </c>
      <c r="L312" s="223">
        <v>393.71663291363598</v>
      </c>
      <c r="M312" s="223">
        <v>295.811572051143</v>
      </c>
      <c r="N312" s="223">
        <v>3.1691008123111701</v>
      </c>
      <c r="O312" s="223">
        <v>3.0246411508264202</v>
      </c>
      <c r="P312" s="223">
        <v>75</v>
      </c>
      <c r="Q312" s="223">
        <v>96.146980564749697</v>
      </c>
      <c r="R312" s="223">
        <v>95.966641213135006</v>
      </c>
      <c r="S312" s="223">
        <v>0.36249777842827702</v>
      </c>
      <c r="T312" s="223">
        <v>0.36197505566997401</v>
      </c>
      <c r="U312" s="223">
        <v>53</v>
      </c>
      <c r="V312" s="223">
        <v>13.746709460236501</v>
      </c>
      <c r="W312" s="223">
        <v>11.7408131475228</v>
      </c>
      <c r="X312" s="224" t="s">
        <v>128</v>
      </c>
      <c r="Y312" s="131"/>
    </row>
    <row r="313" spans="2:25" s="150" customFormat="1" x14ac:dyDescent="0.2">
      <c r="B313" s="223">
        <v>85008</v>
      </c>
      <c r="C313" s="223" t="s">
        <v>550</v>
      </c>
      <c r="D313" s="223" t="s">
        <v>257</v>
      </c>
      <c r="E313" s="223">
        <v>1498</v>
      </c>
      <c r="F313" s="223">
        <v>42.460999999999999</v>
      </c>
      <c r="G313" s="223">
        <v>1.536</v>
      </c>
      <c r="H313" s="223">
        <v>5.0641999999999996</v>
      </c>
      <c r="I313" s="223">
        <v>6.2539999999999996</v>
      </c>
      <c r="J313" s="223">
        <v>9.0999999999999998E-2</v>
      </c>
      <c r="K313" s="223">
        <v>41</v>
      </c>
      <c r="L313" s="223">
        <v>163.598581968921</v>
      </c>
      <c r="M313" s="223">
        <v>71.684278745783303</v>
      </c>
      <c r="N313" s="223">
        <v>3.2518940441298501</v>
      </c>
      <c r="O313" s="223">
        <v>2.24603218492507</v>
      </c>
      <c r="P313" s="223">
        <v>15</v>
      </c>
      <c r="Q313" s="223">
        <v>1.67721014433446</v>
      </c>
      <c r="R313" s="223">
        <v>1.67721014433446</v>
      </c>
      <c r="S313" s="223">
        <v>3.1687220040922399E-2</v>
      </c>
      <c r="T313" s="223">
        <v>3.1687220040922399E-2</v>
      </c>
      <c r="U313" s="223">
        <v>3</v>
      </c>
      <c r="V313" s="223">
        <v>3.0854393629375698</v>
      </c>
      <c r="W313" s="223">
        <v>2.0569595752917098</v>
      </c>
      <c r="X313" s="224" t="s">
        <v>128</v>
      </c>
      <c r="Y313" s="131"/>
    </row>
    <row r="314" spans="2:25" s="150" customFormat="1" x14ac:dyDescent="0.2">
      <c r="B314" s="223">
        <v>90019</v>
      </c>
      <c r="C314" s="223" t="s">
        <v>551</v>
      </c>
      <c r="D314" s="223" t="s">
        <v>1</v>
      </c>
      <c r="E314" s="223">
        <v>4</v>
      </c>
      <c r="F314" s="223">
        <v>0.66600000000000004</v>
      </c>
      <c r="G314" s="223">
        <v>0.121</v>
      </c>
      <c r="H314" s="223">
        <v>2.8578999999999999</v>
      </c>
      <c r="I314" s="223">
        <v>0</v>
      </c>
      <c r="J314" s="223">
        <v>0.312</v>
      </c>
      <c r="K314" s="223">
        <v>0</v>
      </c>
      <c r="L314" s="223">
        <v>0</v>
      </c>
      <c r="M314" s="223">
        <v>0</v>
      </c>
      <c r="N314" s="223">
        <v>0</v>
      </c>
      <c r="O314" s="223">
        <v>0</v>
      </c>
      <c r="P314" s="223">
        <v>1</v>
      </c>
      <c r="Q314" s="223">
        <v>3.1188143762376201</v>
      </c>
      <c r="R314" s="223">
        <v>3.1188143762376201</v>
      </c>
      <c r="S314" s="223">
        <v>0.124752475247525</v>
      </c>
      <c r="T314" s="223">
        <v>0.124752475247525</v>
      </c>
      <c r="U314" s="223">
        <v>0</v>
      </c>
      <c r="V314" s="223">
        <v>0</v>
      </c>
      <c r="W314" s="223">
        <v>0</v>
      </c>
      <c r="X314" s="224" t="s">
        <v>128</v>
      </c>
      <c r="Y314" s="131"/>
    </row>
    <row r="315" spans="2:25" s="150" customFormat="1" x14ac:dyDescent="0.2">
      <c r="B315" s="223">
        <v>90020</v>
      </c>
      <c r="C315" s="223" t="s">
        <v>552</v>
      </c>
      <c r="D315" s="223" t="s">
        <v>1</v>
      </c>
      <c r="E315" s="223">
        <v>114</v>
      </c>
      <c r="F315" s="223">
        <v>0.92100000000000004</v>
      </c>
      <c r="G315" s="223">
        <v>2.6019999999999999</v>
      </c>
      <c r="H315" s="223">
        <v>1.8076000000000001</v>
      </c>
      <c r="I315" s="223">
        <v>0</v>
      </c>
      <c r="J315" s="223">
        <v>0</v>
      </c>
      <c r="K315" s="223">
        <v>0</v>
      </c>
      <c r="L315" s="223">
        <v>0</v>
      </c>
      <c r="M315" s="223">
        <v>0</v>
      </c>
      <c r="N315" s="223">
        <v>0</v>
      </c>
      <c r="O315" s="223">
        <v>0</v>
      </c>
      <c r="P315" s="223">
        <v>0</v>
      </c>
      <c r="Q315" s="223">
        <v>0</v>
      </c>
      <c r="R315" s="223">
        <v>0</v>
      </c>
      <c r="S315" s="223">
        <v>0</v>
      </c>
      <c r="T315" s="223">
        <v>0</v>
      </c>
      <c r="U315" s="223">
        <v>0</v>
      </c>
      <c r="V315" s="223">
        <v>0</v>
      </c>
      <c r="W315" s="223">
        <v>0</v>
      </c>
      <c r="X315" s="224" t="s">
        <v>128</v>
      </c>
      <c r="Y315" s="131"/>
    </row>
    <row r="316" spans="2:25" s="150" customFormat="1" x14ac:dyDescent="0.2">
      <c r="B316" s="223">
        <v>90021</v>
      </c>
      <c r="C316" s="223" t="s">
        <v>553</v>
      </c>
      <c r="D316" s="223" t="s">
        <v>1</v>
      </c>
      <c r="E316" s="223">
        <v>181</v>
      </c>
      <c r="F316" s="223">
        <v>1.016</v>
      </c>
      <c r="G316" s="223">
        <v>3.4260000000000002</v>
      </c>
      <c r="H316" s="223">
        <v>2.0505</v>
      </c>
      <c r="I316" s="223">
        <v>0.01</v>
      </c>
      <c r="J316" s="223">
        <v>7.0000000000000001E-3</v>
      </c>
      <c r="K316" s="223">
        <v>1</v>
      </c>
      <c r="L316" s="223">
        <v>0.11007974399999999</v>
      </c>
      <c r="M316" s="223">
        <v>0.11007974399999999</v>
      </c>
      <c r="N316" s="223">
        <v>1.2800000000000001E-3</v>
      </c>
      <c r="O316" s="223">
        <v>1.2800000000000001E-3</v>
      </c>
      <c r="P316" s="223">
        <v>1</v>
      </c>
      <c r="Q316" s="223">
        <v>7.6799999999999993E-2</v>
      </c>
      <c r="R316" s="223">
        <v>7.6799999999999993E-2</v>
      </c>
      <c r="S316" s="223">
        <v>1.2800000000000001E-3</v>
      </c>
      <c r="T316" s="223">
        <v>1.2800000000000001E-3</v>
      </c>
      <c r="U316" s="223">
        <v>0</v>
      </c>
      <c r="V316" s="223">
        <v>0</v>
      </c>
      <c r="W316" s="223">
        <v>0</v>
      </c>
      <c r="X316" s="224" t="s">
        <v>128</v>
      </c>
      <c r="Y316" s="131"/>
    </row>
    <row r="317" spans="2:25" s="150" customFormat="1" x14ac:dyDescent="0.2">
      <c r="B317" s="223">
        <v>90023</v>
      </c>
      <c r="C317" s="223" t="s">
        <v>554</v>
      </c>
      <c r="D317" s="223" t="s">
        <v>1</v>
      </c>
      <c r="E317" s="223">
        <v>491</v>
      </c>
      <c r="F317" s="223">
        <v>1.7350000000000001</v>
      </c>
      <c r="G317" s="223">
        <v>1.7130000000000001</v>
      </c>
      <c r="H317" s="223">
        <v>2.5863999999999998</v>
      </c>
      <c r="I317" s="223">
        <v>0.76600000000000001</v>
      </c>
      <c r="J317" s="223">
        <v>0.37</v>
      </c>
      <c r="K317" s="223">
        <v>6</v>
      </c>
      <c r="L317" s="223">
        <v>18.014522354140102</v>
      </c>
      <c r="M317" s="223">
        <v>18.004331250955399</v>
      </c>
      <c r="N317" s="223">
        <v>0.13783439490445901</v>
      </c>
      <c r="O317" s="223">
        <v>0.136815286624204</v>
      </c>
      <c r="P317" s="223">
        <v>7</v>
      </c>
      <c r="Q317" s="223">
        <v>5.7171974522292999</v>
      </c>
      <c r="R317" s="223">
        <v>5.7171974522292999</v>
      </c>
      <c r="S317" s="223">
        <v>3.1592356687898102E-2</v>
      </c>
      <c r="T317" s="223">
        <v>3.1592356687898102E-2</v>
      </c>
      <c r="U317" s="223">
        <v>0</v>
      </c>
      <c r="V317" s="223">
        <v>0</v>
      </c>
      <c r="W317" s="223">
        <v>0</v>
      </c>
      <c r="X317" s="224" t="s">
        <v>128</v>
      </c>
      <c r="Y317" s="131"/>
    </row>
    <row r="318" spans="2:25" s="150" customFormat="1" x14ac:dyDescent="0.2">
      <c r="B318" s="223">
        <v>90024</v>
      </c>
      <c r="C318" s="223" t="s">
        <v>555</v>
      </c>
      <c r="D318" s="223" t="s">
        <v>1</v>
      </c>
      <c r="E318" s="223">
        <v>196</v>
      </c>
      <c r="F318" s="223">
        <v>0</v>
      </c>
      <c r="G318" s="223">
        <v>3.9750000000000001</v>
      </c>
      <c r="H318" s="223">
        <v>2.6435</v>
      </c>
      <c r="I318" s="223">
        <v>0.38500000000000001</v>
      </c>
      <c r="J318" s="223">
        <v>0.25600000000000001</v>
      </c>
      <c r="K318" s="223">
        <v>1</v>
      </c>
      <c r="L318" s="223">
        <v>10.1075161290322</v>
      </c>
      <c r="M318" s="223">
        <v>10.1075161290322</v>
      </c>
      <c r="N318" s="223">
        <v>5.3763440860215103E-2</v>
      </c>
      <c r="O318" s="223">
        <v>5.3763440860215103E-2</v>
      </c>
      <c r="P318" s="223">
        <v>9</v>
      </c>
      <c r="Q318" s="223">
        <v>4.1772036129032299</v>
      </c>
      <c r="R318" s="223">
        <v>4.1772036129032299</v>
      </c>
      <c r="S318" s="223">
        <v>6.3225806451612895E-2</v>
      </c>
      <c r="T318" s="223">
        <v>6.3225806451612895E-2</v>
      </c>
      <c r="U318" s="223">
        <v>0</v>
      </c>
      <c r="V318" s="223">
        <v>0</v>
      </c>
      <c r="W318" s="223">
        <v>0</v>
      </c>
      <c r="X318" s="224" t="s">
        <v>128</v>
      </c>
      <c r="Y318" s="131"/>
    </row>
    <row r="319" spans="2:25" s="150" customFormat="1" x14ac:dyDescent="0.2">
      <c r="B319" s="223">
        <v>91001</v>
      </c>
      <c r="C319" s="223" t="s">
        <v>556</v>
      </c>
      <c r="D319" s="223" t="s">
        <v>257</v>
      </c>
      <c r="E319" s="223">
        <v>821</v>
      </c>
      <c r="F319" s="223">
        <v>96.619</v>
      </c>
      <c r="G319" s="223">
        <v>0.42399999999999999</v>
      </c>
      <c r="H319" s="223">
        <v>4.9028999999999998</v>
      </c>
      <c r="I319" s="223">
        <v>5.3129999999999997</v>
      </c>
      <c r="J319" s="223">
        <v>5.2779999999999996</v>
      </c>
      <c r="K319" s="223">
        <v>44</v>
      </c>
      <c r="L319" s="223">
        <v>116.28687283259799</v>
      </c>
      <c r="M319" s="223">
        <v>103.578869465637</v>
      </c>
      <c r="N319" s="223">
        <v>0.82983921815888995</v>
      </c>
      <c r="O319" s="223">
        <v>0.76607818411097095</v>
      </c>
      <c r="P319" s="223">
        <v>34</v>
      </c>
      <c r="Q319" s="223">
        <v>112.98310819672101</v>
      </c>
      <c r="R319" s="223">
        <v>112.98310819672101</v>
      </c>
      <c r="S319" s="223">
        <v>0.40778688524590201</v>
      </c>
      <c r="T319" s="223">
        <v>0.40778688524590201</v>
      </c>
      <c r="U319" s="223">
        <v>1</v>
      </c>
      <c r="V319" s="223">
        <v>1.0171815889028999</v>
      </c>
      <c r="W319" s="223">
        <v>1.0171815889028999</v>
      </c>
      <c r="X319" s="224" t="s">
        <v>128</v>
      </c>
      <c r="Y319" s="131"/>
    </row>
    <row r="320" spans="2:25" s="150" customFormat="1" x14ac:dyDescent="0.2">
      <c r="B320" s="223">
        <v>91002</v>
      </c>
      <c r="C320" s="223" t="s">
        <v>557</v>
      </c>
      <c r="D320" s="223" t="s">
        <v>257</v>
      </c>
      <c r="E320" s="223">
        <v>821</v>
      </c>
      <c r="F320" s="223">
        <v>141.452</v>
      </c>
      <c r="G320" s="223">
        <v>0.68700000000000006</v>
      </c>
      <c r="H320" s="223">
        <v>2.7181999999999999</v>
      </c>
      <c r="I320" s="223">
        <v>6.36</v>
      </c>
      <c r="J320" s="223">
        <v>3.4540000000000002</v>
      </c>
      <c r="K320" s="223">
        <v>81</v>
      </c>
      <c r="L320" s="223">
        <v>422.31594512721898</v>
      </c>
      <c r="M320" s="223">
        <v>273.252051109467</v>
      </c>
      <c r="N320" s="223">
        <v>3.9432322485207099</v>
      </c>
      <c r="O320" s="223">
        <v>3.3078772189349102</v>
      </c>
      <c r="P320" s="223">
        <v>31</v>
      </c>
      <c r="Q320" s="223">
        <v>233.25685350591701</v>
      </c>
      <c r="R320" s="223">
        <v>233.25685350591701</v>
      </c>
      <c r="S320" s="223">
        <v>0.713325936883629</v>
      </c>
      <c r="T320" s="223">
        <v>0.713325936883629</v>
      </c>
      <c r="U320" s="223">
        <v>32</v>
      </c>
      <c r="V320" s="223">
        <v>20.750801282051299</v>
      </c>
      <c r="W320" s="223">
        <v>17.740692800788999</v>
      </c>
      <c r="X320" s="224" t="s">
        <v>128</v>
      </c>
      <c r="Y320" s="131"/>
    </row>
    <row r="321" spans="2:25" s="150" customFormat="1" x14ac:dyDescent="0.2">
      <c r="B321" s="223">
        <v>91003</v>
      </c>
      <c r="C321" s="223" t="s">
        <v>558</v>
      </c>
      <c r="D321" s="223" t="s">
        <v>1</v>
      </c>
      <c r="E321" s="223">
        <v>1095</v>
      </c>
      <c r="F321" s="223">
        <v>15.673999999999999</v>
      </c>
      <c r="G321" s="223">
        <v>2.8860000000000001</v>
      </c>
      <c r="H321" s="223">
        <v>6.4271000000000003</v>
      </c>
      <c r="I321" s="223">
        <v>9.8239999999999998</v>
      </c>
      <c r="J321" s="223">
        <v>1.748</v>
      </c>
      <c r="K321" s="223">
        <v>19</v>
      </c>
      <c r="L321" s="223">
        <v>89.299294364420305</v>
      </c>
      <c r="M321" s="223">
        <v>12.678286753433399</v>
      </c>
      <c r="N321" s="223">
        <v>1.0969338869370799</v>
      </c>
      <c r="O321" s="223">
        <v>9.5336953050143697E-2</v>
      </c>
      <c r="P321" s="223">
        <v>14</v>
      </c>
      <c r="Q321" s="223">
        <v>24.9856295911849</v>
      </c>
      <c r="R321" s="223">
        <v>24.9856295911849</v>
      </c>
      <c r="S321" s="223">
        <v>0.13629830725007999</v>
      </c>
      <c r="T321" s="223">
        <v>0.13629830725007999</v>
      </c>
      <c r="U321" s="223">
        <v>2</v>
      </c>
      <c r="V321" s="223">
        <v>2.0007984669434702</v>
      </c>
      <c r="W321" s="223">
        <v>2.0007984669434702</v>
      </c>
      <c r="X321" s="224" t="s">
        <v>128</v>
      </c>
      <c r="Y321" s="131"/>
    </row>
    <row r="322" spans="2:25" s="150" customFormat="1" x14ac:dyDescent="0.2">
      <c r="B322" s="223">
        <v>91004</v>
      </c>
      <c r="C322" s="223" t="s">
        <v>559</v>
      </c>
      <c r="D322" s="223" t="s">
        <v>257</v>
      </c>
      <c r="E322" s="223">
        <v>1832</v>
      </c>
      <c r="F322" s="223">
        <v>168.87</v>
      </c>
      <c r="G322" s="223">
        <v>1.2809999999999999</v>
      </c>
      <c r="H322" s="223">
        <v>6.6176000000000004</v>
      </c>
      <c r="I322" s="223">
        <v>23.934000000000001</v>
      </c>
      <c r="J322" s="223">
        <v>4.8920000000000003</v>
      </c>
      <c r="K322" s="223">
        <v>114</v>
      </c>
      <c r="L322" s="223">
        <v>487.839186260801</v>
      </c>
      <c r="M322" s="223">
        <v>440.20982544013299</v>
      </c>
      <c r="N322" s="223">
        <v>5.5021201567895996</v>
      </c>
      <c r="O322" s="223">
        <v>5.3764553309921803</v>
      </c>
      <c r="P322" s="223">
        <v>51</v>
      </c>
      <c r="Q322" s="223">
        <v>94.346050799248104</v>
      </c>
      <c r="R322" s="223">
        <v>94.346050799248104</v>
      </c>
      <c r="S322" s="223">
        <v>0.34476226558060202</v>
      </c>
      <c r="T322" s="223">
        <v>0.34476226558060202</v>
      </c>
      <c r="U322" s="223">
        <v>16</v>
      </c>
      <c r="V322" s="223">
        <v>6.7149955556850802</v>
      </c>
      <c r="W322" s="223">
        <v>6.5086627712125003</v>
      </c>
      <c r="X322" s="224" t="s">
        <v>128</v>
      </c>
      <c r="Y322" s="131"/>
    </row>
    <row r="323" spans="2:25" s="150" customFormat="1" x14ac:dyDescent="0.2">
      <c r="B323" s="223">
        <v>91005</v>
      </c>
      <c r="C323" s="223" t="s">
        <v>560</v>
      </c>
      <c r="D323" s="223" t="s">
        <v>257</v>
      </c>
      <c r="E323" s="223">
        <v>1377</v>
      </c>
      <c r="F323" s="223">
        <v>41.65</v>
      </c>
      <c r="G323" s="223">
        <v>4.1139999999999999</v>
      </c>
      <c r="H323" s="223">
        <v>4.0010000000000003</v>
      </c>
      <c r="I323" s="223">
        <v>2.7930000000000001</v>
      </c>
      <c r="J323" s="223">
        <v>0.69699999999999995</v>
      </c>
      <c r="K323" s="223">
        <v>25</v>
      </c>
      <c r="L323" s="223">
        <v>151.49093973682801</v>
      </c>
      <c r="M323" s="223">
        <v>150.21937816217999</v>
      </c>
      <c r="N323" s="223">
        <v>0.89341520916716899</v>
      </c>
      <c r="O323" s="223">
        <v>0.88809693513898802</v>
      </c>
      <c r="P323" s="223">
        <v>25</v>
      </c>
      <c r="Q323" s="223">
        <v>98.200838324469501</v>
      </c>
      <c r="R323" s="223">
        <v>98.200838324469501</v>
      </c>
      <c r="S323" s="223">
        <v>0.28263610943582401</v>
      </c>
      <c r="T323" s="223">
        <v>0.28263610943582401</v>
      </c>
      <c r="U323" s="223">
        <v>3</v>
      </c>
      <c r="V323" s="223">
        <v>2.7997148966500398</v>
      </c>
      <c r="W323" s="223">
        <v>1.0034541367399501</v>
      </c>
      <c r="X323" s="224" t="s">
        <v>128</v>
      </c>
      <c r="Y323" s="131"/>
    </row>
    <row r="324" spans="2:25" s="150" customFormat="1" x14ac:dyDescent="0.2">
      <c r="B324" s="223">
        <v>91006</v>
      </c>
      <c r="C324" s="223" t="s">
        <v>561</v>
      </c>
      <c r="D324" s="223" t="s">
        <v>257</v>
      </c>
      <c r="E324" s="223">
        <v>1956</v>
      </c>
      <c r="F324" s="223">
        <v>33.759</v>
      </c>
      <c r="G324" s="223">
        <v>4.923</v>
      </c>
      <c r="H324" s="223">
        <v>8.8404000000000007</v>
      </c>
      <c r="I324" s="223">
        <v>3.101</v>
      </c>
      <c r="J324" s="223">
        <v>4.3940000000000001</v>
      </c>
      <c r="K324" s="223">
        <v>40</v>
      </c>
      <c r="L324" s="223">
        <v>18.625816033778101</v>
      </c>
      <c r="M324" s="223">
        <v>18.260948415056799</v>
      </c>
      <c r="N324" s="223">
        <v>0.123800039832703</v>
      </c>
      <c r="O324" s="223">
        <v>0.121569408484366</v>
      </c>
      <c r="P324" s="223">
        <v>22</v>
      </c>
      <c r="Q324" s="223">
        <v>44.284684517028502</v>
      </c>
      <c r="R324" s="223">
        <v>44.246445122485603</v>
      </c>
      <c r="S324" s="223">
        <v>0.21155148376817401</v>
      </c>
      <c r="T324" s="223">
        <v>0.21091416052579201</v>
      </c>
      <c r="U324" s="223">
        <v>3</v>
      </c>
      <c r="V324" s="223">
        <v>2.47241585341565</v>
      </c>
      <c r="W324" s="223">
        <v>2.47241585341565</v>
      </c>
      <c r="X324" s="224" t="s">
        <v>128</v>
      </c>
      <c r="Y324" s="131"/>
    </row>
    <row r="325" spans="2:25" s="150" customFormat="1" x14ac:dyDescent="0.2">
      <c r="B325" s="223">
        <v>91007</v>
      </c>
      <c r="C325" s="223" t="s">
        <v>562</v>
      </c>
      <c r="D325" s="223" t="s">
        <v>1</v>
      </c>
      <c r="E325" s="223">
        <v>1332</v>
      </c>
      <c r="F325" s="223">
        <v>7.0789999999999997</v>
      </c>
      <c r="G325" s="223">
        <v>0.61899999999999999</v>
      </c>
      <c r="H325" s="223">
        <v>3.5945999999999998</v>
      </c>
      <c r="I325" s="223">
        <v>3.6999999999999998E-2</v>
      </c>
      <c r="J325" s="223">
        <v>0.40200000000000002</v>
      </c>
      <c r="K325" s="223">
        <v>18</v>
      </c>
      <c r="L325" s="223">
        <v>2.5000001123595501</v>
      </c>
      <c r="M325" s="223">
        <v>2.4662921797752801</v>
      </c>
      <c r="N325" s="223">
        <v>2.0224719101123601E-2</v>
      </c>
      <c r="O325" s="223">
        <v>1.6853932584269701E-2</v>
      </c>
      <c r="P325" s="223">
        <v>21</v>
      </c>
      <c r="Q325" s="223">
        <v>82.205109353932599</v>
      </c>
      <c r="R325" s="223">
        <v>81.9354464325843</v>
      </c>
      <c r="S325" s="223">
        <v>0.44985955056179799</v>
      </c>
      <c r="T325" s="223">
        <v>0.44536516853932601</v>
      </c>
      <c r="U325" s="223">
        <v>0</v>
      </c>
      <c r="V325" s="223">
        <v>0</v>
      </c>
      <c r="W325" s="223">
        <v>0</v>
      </c>
      <c r="X325" s="224" t="s">
        <v>128</v>
      </c>
      <c r="Y325" s="131"/>
    </row>
    <row r="326" spans="2:25" s="150" customFormat="1" x14ac:dyDescent="0.2">
      <c r="B326" s="223">
        <v>91008</v>
      </c>
      <c r="C326" s="223" t="s">
        <v>563</v>
      </c>
      <c r="D326" s="223" t="s">
        <v>1</v>
      </c>
      <c r="E326" s="223">
        <v>3696</v>
      </c>
      <c r="F326" s="223">
        <v>22.039000000000001</v>
      </c>
      <c r="G326" s="223">
        <v>4.843</v>
      </c>
      <c r="H326" s="223">
        <v>10.0471</v>
      </c>
      <c r="I326" s="223">
        <v>5.7690000000000001</v>
      </c>
      <c r="J326" s="223">
        <v>3.5249999999999999</v>
      </c>
      <c r="K326" s="223">
        <v>46</v>
      </c>
      <c r="L326" s="223">
        <v>104.802298429857</v>
      </c>
      <c r="M326" s="223">
        <v>104.50986346419199</v>
      </c>
      <c r="N326" s="223">
        <v>1.12681057090982</v>
      </c>
      <c r="O326" s="223">
        <v>1.1226144845672801</v>
      </c>
      <c r="P326" s="223">
        <v>49</v>
      </c>
      <c r="Q326" s="223">
        <v>40.185957932620497</v>
      </c>
      <c r="R326" s="223">
        <v>40.147224827920098</v>
      </c>
      <c r="S326" s="223">
        <v>0.24575347992737501</v>
      </c>
      <c r="T326" s="223">
        <v>0.24510792818236801</v>
      </c>
      <c r="U326" s="223">
        <v>3</v>
      </c>
      <c r="V326" s="223">
        <v>2.9939479523905601</v>
      </c>
      <c r="W326" s="223">
        <v>2.9939479523905601</v>
      </c>
      <c r="X326" s="224" t="s">
        <v>128</v>
      </c>
      <c r="Y326" s="131"/>
    </row>
    <row r="327" spans="2:25" s="150" customFormat="1" x14ac:dyDescent="0.2">
      <c r="B327" s="223">
        <v>91009</v>
      </c>
      <c r="C327" s="223" t="s">
        <v>564</v>
      </c>
      <c r="D327" s="223" t="s">
        <v>257</v>
      </c>
      <c r="E327" s="223">
        <v>2152</v>
      </c>
      <c r="F327" s="223">
        <v>28.599</v>
      </c>
      <c r="G327" s="223">
        <v>7.1710000000000003</v>
      </c>
      <c r="H327" s="223">
        <v>5.6142000000000003</v>
      </c>
      <c r="I327" s="223">
        <v>0.86099999999999999</v>
      </c>
      <c r="J327" s="223">
        <v>1.758</v>
      </c>
      <c r="K327" s="223">
        <v>34</v>
      </c>
      <c r="L327" s="223">
        <v>13.3374384375304</v>
      </c>
      <c r="M327" s="223">
        <v>12.2592841553385</v>
      </c>
      <c r="N327" s="223">
        <v>0.107582000454206</v>
      </c>
      <c r="O327" s="223">
        <v>0.103429257372741</v>
      </c>
      <c r="P327" s="223">
        <v>25</v>
      </c>
      <c r="Q327" s="223">
        <v>45.047188657820399</v>
      </c>
      <c r="R327" s="223">
        <v>45.047188657820399</v>
      </c>
      <c r="S327" s="223">
        <v>0.154559906563281</v>
      </c>
      <c r="T327" s="223">
        <v>0.154559906563281</v>
      </c>
      <c r="U327" s="223">
        <v>1</v>
      </c>
      <c r="V327" s="223">
        <v>1.0092463420173201</v>
      </c>
      <c r="W327" s="223">
        <v>1.0092463420173201</v>
      </c>
      <c r="X327" s="224" t="s">
        <v>128</v>
      </c>
      <c r="Y327" s="131"/>
    </row>
    <row r="328" spans="2:25" s="150" customFormat="1" x14ac:dyDescent="0.2">
      <c r="B328" s="223">
        <v>91010</v>
      </c>
      <c r="C328" s="223" t="s">
        <v>565</v>
      </c>
      <c r="D328" s="223" t="s">
        <v>1</v>
      </c>
      <c r="E328" s="223">
        <v>859</v>
      </c>
      <c r="F328" s="223">
        <v>5.6020000000000003</v>
      </c>
      <c r="G328" s="223">
        <v>3.4950000000000001</v>
      </c>
      <c r="H328" s="223">
        <v>5.7031000000000001</v>
      </c>
      <c r="I328" s="223">
        <v>8.2000000000000003E-2</v>
      </c>
      <c r="J328" s="223">
        <v>1.472</v>
      </c>
      <c r="K328" s="223">
        <v>12</v>
      </c>
      <c r="L328" s="223">
        <v>0.581920529018642</v>
      </c>
      <c r="M328" s="223">
        <v>0.51607455786141399</v>
      </c>
      <c r="N328" s="223">
        <v>2.02602884277172E-2</v>
      </c>
      <c r="O328" s="223">
        <v>1.8009145269082E-2</v>
      </c>
      <c r="P328" s="223">
        <v>4</v>
      </c>
      <c r="Q328" s="223">
        <v>14.2265297221245</v>
      </c>
      <c r="R328" s="223">
        <v>14.2265297221245</v>
      </c>
      <c r="S328" s="223">
        <v>9.5532887794583202E-2</v>
      </c>
      <c r="T328" s="223">
        <v>9.5532887794583202E-2</v>
      </c>
      <c r="U328" s="223">
        <v>1</v>
      </c>
      <c r="V328" s="223">
        <v>1.0000703482237101</v>
      </c>
      <c r="W328" s="223">
        <v>1.0000703482237101</v>
      </c>
      <c r="X328" s="224" t="s">
        <v>128</v>
      </c>
      <c r="Y328" s="131"/>
    </row>
    <row r="329" spans="2:25" s="150" customFormat="1" x14ac:dyDescent="0.2">
      <c r="B329" s="223">
        <v>91011</v>
      </c>
      <c r="C329" s="223" t="s">
        <v>566</v>
      </c>
      <c r="D329" s="223" t="s">
        <v>257</v>
      </c>
      <c r="E329" s="223">
        <v>1316</v>
      </c>
      <c r="F329" s="223">
        <v>146.94900000000001</v>
      </c>
      <c r="G329" s="223">
        <v>2.6150000000000002</v>
      </c>
      <c r="H329" s="223">
        <v>3.4548999999999999</v>
      </c>
      <c r="I329" s="223">
        <v>8.6440000000000001</v>
      </c>
      <c r="J329" s="223">
        <v>1.4219999999999999</v>
      </c>
      <c r="K329" s="223">
        <v>91</v>
      </c>
      <c r="L329" s="223">
        <v>476.08299769056902</v>
      </c>
      <c r="M329" s="223">
        <v>286.444851199928</v>
      </c>
      <c r="N329" s="223">
        <v>2.6865901076046699</v>
      </c>
      <c r="O329" s="223">
        <v>2.3493534677638102</v>
      </c>
      <c r="P329" s="223">
        <v>34</v>
      </c>
      <c r="Q329" s="223">
        <v>63.167106416945501</v>
      </c>
      <c r="R329" s="223">
        <v>63.1454046355909</v>
      </c>
      <c r="S329" s="223">
        <v>0.26159688941133902</v>
      </c>
      <c r="T329" s="223">
        <v>0.26123519305543003</v>
      </c>
      <c r="U329" s="223">
        <v>28</v>
      </c>
      <c r="V329" s="223">
        <v>14.4931729812822</v>
      </c>
      <c r="W329" s="223">
        <v>13.8617415679537</v>
      </c>
      <c r="X329" s="224" t="s">
        <v>128</v>
      </c>
      <c r="Y329" s="131"/>
    </row>
    <row r="330" spans="2:25" s="150" customFormat="1" x14ac:dyDescent="0.2">
      <c r="B330" s="223">
        <v>91012</v>
      </c>
      <c r="C330" s="223" t="s">
        <v>567</v>
      </c>
      <c r="D330" s="223" t="s">
        <v>418</v>
      </c>
      <c r="E330" s="223">
        <v>1182</v>
      </c>
      <c r="F330" s="223">
        <v>257.89299999999997</v>
      </c>
      <c r="G330" s="223">
        <v>7.1319999999999997</v>
      </c>
      <c r="H330" s="223">
        <v>3.3532999999999999</v>
      </c>
      <c r="I330" s="223">
        <v>12.083</v>
      </c>
      <c r="J330" s="223">
        <v>6.5609999999999999</v>
      </c>
      <c r="K330" s="223">
        <v>83</v>
      </c>
      <c r="L330" s="223">
        <v>455.138273081124</v>
      </c>
      <c r="M330" s="223">
        <v>432.762033337118</v>
      </c>
      <c r="N330" s="223">
        <v>2.8061277154788198</v>
      </c>
      <c r="O330" s="223">
        <v>2.7383287195608301</v>
      </c>
      <c r="P330" s="223">
        <v>61</v>
      </c>
      <c r="Q330" s="223">
        <v>328.572329545348</v>
      </c>
      <c r="R330" s="223">
        <v>328.572329545348</v>
      </c>
      <c r="S330" s="223">
        <v>0.97025289729273201</v>
      </c>
      <c r="T330" s="223">
        <v>0.97025289729273201</v>
      </c>
      <c r="U330" s="223">
        <v>31</v>
      </c>
      <c r="V330" s="223">
        <v>7.83639093511003</v>
      </c>
      <c r="W330" s="223">
        <v>7.2547271618261204</v>
      </c>
      <c r="X330" s="224" t="s">
        <v>128</v>
      </c>
      <c r="Y330" s="131"/>
    </row>
    <row r="331" spans="2:25" s="150" customFormat="1" x14ac:dyDescent="0.2">
      <c r="B331" s="223">
        <v>93001</v>
      </c>
      <c r="C331" s="223" t="s">
        <v>568</v>
      </c>
      <c r="D331" s="223" t="s">
        <v>257</v>
      </c>
      <c r="E331" s="223">
        <v>868</v>
      </c>
      <c r="F331" s="223">
        <v>191.404</v>
      </c>
      <c r="G331" s="223">
        <v>0.47499999999999998</v>
      </c>
      <c r="H331" s="223">
        <v>4.5726000000000004</v>
      </c>
      <c r="I331" s="223">
        <v>9.9009999999999998</v>
      </c>
      <c r="J331" s="223">
        <v>1.4930000000000001</v>
      </c>
      <c r="K331" s="223">
        <v>88</v>
      </c>
      <c r="L331" s="223">
        <v>322.70705498883802</v>
      </c>
      <c r="M331" s="223">
        <v>320.85688704874201</v>
      </c>
      <c r="N331" s="223">
        <v>3.0425487245879799</v>
      </c>
      <c r="O331" s="223">
        <v>3.0279226005108599</v>
      </c>
      <c r="P331" s="223">
        <v>18</v>
      </c>
      <c r="Q331" s="223">
        <v>25.0593031701599</v>
      </c>
      <c r="R331" s="223">
        <v>25.0593031701599</v>
      </c>
      <c r="S331" s="223">
        <v>0.10948598621365301</v>
      </c>
      <c r="T331" s="223">
        <v>0.10948598621365301</v>
      </c>
      <c r="U331" s="223">
        <v>10</v>
      </c>
      <c r="V331" s="223">
        <v>3.90034640820183</v>
      </c>
      <c r="W331" s="223">
        <v>3.90034640820183</v>
      </c>
      <c r="X331" s="224" t="s">
        <v>128</v>
      </c>
      <c r="Y331" s="131"/>
    </row>
    <row r="332" spans="2:25" s="150" customFormat="1" x14ac:dyDescent="0.2">
      <c r="B332" s="223">
        <v>93002</v>
      </c>
      <c r="C332" s="223" t="s">
        <v>569</v>
      </c>
      <c r="D332" s="223" t="s">
        <v>257</v>
      </c>
      <c r="E332" s="223">
        <v>949</v>
      </c>
      <c r="F332" s="223">
        <v>180.36799999999999</v>
      </c>
      <c r="G332" s="223">
        <v>3.7360000000000002</v>
      </c>
      <c r="H332" s="223">
        <v>5.3646000000000003</v>
      </c>
      <c r="I332" s="223">
        <v>21.231999999999999</v>
      </c>
      <c r="J332" s="223">
        <v>2.5129999999999999</v>
      </c>
      <c r="K332" s="223">
        <v>66</v>
      </c>
      <c r="L332" s="223">
        <v>326.02496820762502</v>
      </c>
      <c r="M332" s="223">
        <v>298.68585796876403</v>
      </c>
      <c r="N332" s="223">
        <v>3.4825830653804899</v>
      </c>
      <c r="O332" s="223">
        <v>3.07571581687337</v>
      </c>
      <c r="P332" s="223">
        <v>22</v>
      </c>
      <c r="Q332" s="223">
        <v>70.797917397795104</v>
      </c>
      <c r="R332" s="223">
        <v>70.797917397795104</v>
      </c>
      <c r="S332" s="223">
        <v>0.291226458429031</v>
      </c>
      <c r="T332" s="223">
        <v>0.291226458429031</v>
      </c>
      <c r="U332" s="223">
        <v>16</v>
      </c>
      <c r="V332" s="223">
        <v>6.4542949012402397</v>
      </c>
      <c r="W332" s="223">
        <v>5.9744296432399304</v>
      </c>
      <c r="X332" s="224" t="s">
        <v>128</v>
      </c>
      <c r="Y332" s="131"/>
    </row>
    <row r="333" spans="2:25" s="150" customFormat="1" x14ac:dyDescent="0.2">
      <c r="B333" s="223">
        <v>93003</v>
      </c>
      <c r="C333" s="223" t="s">
        <v>570</v>
      </c>
      <c r="D333" s="223" t="s">
        <v>257</v>
      </c>
      <c r="E333" s="223">
        <v>680</v>
      </c>
      <c r="F333" s="223">
        <v>53.831000000000003</v>
      </c>
      <c r="G333" s="223">
        <v>1.2989999999999999</v>
      </c>
      <c r="H333" s="223">
        <v>5.5045000000000002</v>
      </c>
      <c r="I333" s="223">
        <v>9.1229999999999993</v>
      </c>
      <c r="J333" s="223">
        <v>9.2750000000000004</v>
      </c>
      <c r="K333" s="223">
        <v>32</v>
      </c>
      <c r="L333" s="223">
        <v>215.66111023814301</v>
      </c>
      <c r="M333" s="223">
        <v>214.91267736027899</v>
      </c>
      <c r="N333" s="223">
        <v>0.90953989384348999</v>
      </c>
      <c r="O333" s="223">
        <v>0.90726916635917199</v>
      </c>
      <c r="P333" s="223">
        <v>23</v>
      </c>
      <c r="Q333" s="223">
        <v>121.994250097925</v>
      </c>
      <c r="R333" s="223">
        <v>121.994250097925</v>
      </c>
      <c r="S333" s="223">
        <v>0.44790099628168401</v>
      </c>
      <c r="T333" s="223">
        <v>0.44790099628168401</v>
      </c>
      <c r="U333" s="223">
        <v>8</v>
      </c>
      <c r="V333" s="223">
        <v>2.40833356986745</v>
      </c>
      <c r="W333" s="223">
        <v>1.7198489966222901</v>
      </c>
      <c r="X333" s="224" t="s">
        <v>128</v>
      </c>
      <c r="Y333" s="131"/>
    </row>
    <row r="334" spans="2:25" s="150" customFormat="1" x14ac:dyDescent="0.2">
      <c r="B334" s="223">
        <v>93004</v>
      </c>
      <c r="C334" s="223" t="s">
        <v>571</v>
      </c>
      <c r="D334" s="223" t="s">
        <v>1</v>
      </c>
      <c r="E334" s="223">
        <v>295</v>
      </c>
      <c r="F334" s="223">
        <v>2.403</v>
      </c>
      <c r="G334" s="223">
        <v>0.28699999999999998</v>
      </c>
      <c r="H334" s="223">
        <v>4.2542</v>
      </c>
      <c r="I334" s="223">
        <v>0.52</v>
      </c>
      <c r="J334" s="223">
        <v>0.184</v>
      </c>
      <c r="K334" s="223">
        <v>10</v>
      </c>
      <c r="L334" s="223">
        <v>4.2077569536560198</v>
      </c>
      <c r="M334" s="223">
        <v>3.4212128712667398</v>
      </c>
      <c r="N334" s="223">
        <v>1.0313079299690999</v>
      </c>
      <c r="O334" s="223">
        <v>1.0296601441812601</v>
      </c>
      <c r="P334" s="223">
        <v>3</v>
      </c>
      <c r="Q334" s="223">
        <v>237.12873326467599</v>
      </c>
      <c r="R334" s="223">
        <v>237.12873326467599</v>
      </c>
      <c r="S334" s="223">
        <v>0.87923103329900398</v>
      </c>
      <c r="T334" s="223">
        <v>0.87923103329900398</v>
      </c>
      <c r="U334" s="223">
        <v>0</v>
      </c>
      <c r="V334" s="223">
        <v>0</v>
      </c>
      <c r="W334" s="223">
        <v>0</v>
      </c>
      <c r="X334" s="224" t="s">
        <v>128</v>
      </c>
      <c r="Y334" s="131"/>
    </row>
    <row r="335" spans="2:25" s="150" customFormat="1" x14ac:dyDescent="0.2">
      <c r="B335" s="223">
        <v>93005</v>
      </c>
      <c r="C335" s="223" t="s">
        <v>572</v>
      </c>
      <c r="D335" s="223" t="s">
        <v>257</v>
      </c>
      <c r="E335" s="223">
        <v>1337</v>
      </c>
      <c r="F335" s="223">
        <v>151.63200000000001</v>
      </c>
      <c r="G335" s="223">
        <v>2.8159999999999998</v>
      </c>
      <c r="H335" s="223">
        <v>4.5429000000000004</v>
      </c>
      <c r="I335" s="223">
        <v>2.6349999999999998</v>
      </c>
      <c r="J335" s="223">
        <v>2.2120000000000002</v>
      </c>
      <c r="K335" s="223">
        <v>58</v>
      </c>
      <c r="L335" s="223">
        <v>312.51288405232202</v>
      </c>
      <c r="M335" s="223">
        <v>300.37419096199397</v>
      </c>
      <c r="N335" s="223">
        <v>1.8236077804423101</v>
      </c>
      <c r="O335" s="223">
        <v>1.68999345977763</v>
      </c>
      <c r="P335" s="223">
        <v>19</v>
      </c>
      <c r="Q335" s="223">
        <v>132.80727616016301</v>
      </c>
      <c r="R335" s="223">
        <v>132.80727616016301</v>
      </c>
      <c r="S335" s="223">
        <v>0.48252307245113002</v>
      </c>
      <c r="T335" s="223">
        <v>0.48252307245113002</v>
      </c>
      <c r="U335" s="223">
        <v>9</v>
      </c>
      <c r="V335" s="223">
        <v>4.4277789889300703</v>
      </c>
      <c r="W335" s="223">
        <v>4.4277789889300703</v>
      </c>
      <c r="X335" s="224" t="s">
        <v>128</v>
      </c>
      <c r="Y335" s="131"/>
    </row>
    <row r="336" spans="2:25" s="150" customFormat="1" x14ac:dyDescent="0.2">
      <c r="B336" s="223">
        <v>93006</v>
      </c>
      <c r="C336" s="223" t="s">
        <v>573</v>
      </c>
      <c r="D336" s="223" t="s">
        <v>1</v>
      </c>
      <c r="E336" s="223">
        <v>1</v>
      </c>
      <c r="F336" s="223">
        <v>0</v>
      </c>
      <c r="G336" s="223">
        <v>1.8220000000000001</v>
      </c>
      <c r="H336" s="223">
        <v>2.2685</v>
      </c>
      <c r="I336" s="223">
        <v>0</v>
      </c>
      <c r="J336" s="223">
        <v>0</v>
      </c>
      <c r="K336" s="223">
        <v>0</v>
      </c>
      <c r="L336" s="223">
        <v>0</v>
      </c>
      <c r="M336" s="223">
        <v>0</v>
      </c>
      <c r="N336" s="223">
        <v>0</v>
      </c>
      <c r="O336" s="223">
        <v>0</v>
      </c>
      <c r="P336" s="223">
        <v>0</v>
      </c>
      <c r="Q336" s="223">
        <v>0</v>
      </c>
      <c r="R336" s="223">
        <v>0</v>
      </c>
      <c r="S336" s="223">
        <v>0</v>
      </c>
      <c r="T336" s="223">
        <v>0</v>
      </c>
      <c r="U336" s="223">
        <v>0</v>
      </c>
      <c r="V336" s="223">
        <v>0</v>
      </c>
      <c r="W336" s="223">
        <v>0</v>
      </c>
      <c r="X336" s="224" t="s">
        <v>128</v>
      </c>
      <c r="Y336" s="131"/>
    </row>
    <row r="337" spans="2:26" s="150" customFormat="1" x14ac:dyDescent="0.2">
      <c r="B337" s="223">
        <v>94001</v>
      </c>
      <c r="C337" s="223" t="s">
        <v>574</v>
      </c>
      <c r="D337" s="223" t="s">
        <v>257</v>
      </c>
      <c r="E337" s="223">
        <v>964</v>
      </c>
      <c r="F337" s="223">
        <v>140.71199999999999</v>
      </c>
      <c r="G337" s="223">
        <v>0.224</v>
      </c>
      <c r="H337" s="223">
        <v>3.2160000000000002</v>
      </c>
      <c r="I337" s="223">
        <v>11.156000000000001</v>
      </c>
      <c r="J337" s="223">
        <v>4.5199999999999996</v>
      </c>
      <c r="K337" s="223">
        <v>88</v>
      </c>
      <c r="L337" s="223">
        <v>611.40857148139605</v>
      </c>
      <c r="M337" s="223">
        <v>581.47798581927395</v>
      </c>
      <c r="N337" s="223">
        <v>5.2725778702205801</v>
      </c>
      <c r="O337" s="223">
        <v>5.2066353388285398</v>
      </c>
      <c r="P337" s="223">
        <v>29</v>
      </c>
      <c r="Q337" s="223">
        <v>317.61457591865002</v>
      </c>
      <c r="R337" s="223">
        <v>317.61457591865002</v>
      </c>
      <c r="S337" s="223">
        <v>0.99550625272834703</v>
      </c>
      <c r="T337" s="223">
        <v>0.99550625272834703</v>
      </c>
      <c r="U337" s="223">
        <v>34</v>
      </c>
      <c r="V337" s="223">
        <v>9.2470020286059107</v>
      </c>
      <c r="W337" s="223">
        <v>9.0502015766633299</v>
      </c>
      <c r="X337" s="224" t="s">
        <v>253</v>
      </c>
      <c r="Y337" s="131"/>
    </row>
    <row r="338" spans="2:26" s="150" customFormat="1" x14ac:dyDescent="0.2">
      <c r="B338" s="223">
        <v>94002</v>
      </c>
      <c r="C338" s="223" t="s">
        <v>575</v>
      </c>
      <c r="D338" s="223" t="s">
        <v>257</v>
      </c>
      <c r="E338" s="223">
        <v>1233</v>
      </c>
      <c r="F338" s="223">
        <v>159.667</v>
      </c>
      <c r="G338" s="223">
        <v>0.40799999999999997</v>
      </c>
      <c r="H338" s="223">
        <v>3.8713000000000002</v>
      </c>
      <c r="I338" s="223">
        <v>27.283999999999999</v>
      </c>
      <c r="J338" s="223">
        <v>6.665</v>
      </c>
      <c r="K338" s="223">
        <v>94</v>
      </c>
      <c r="L338" s="223">
        <v>639.77539347322795</v>
      </c>
      <c r="M338" s="223">
        <v>452.30695828226999</v>
      </c>
      <c r="N338" s="223">
        <v>4.0124323051565796</v>
      </c>
      <c r="O338" s="223">
        <v>3.6161525782905599</v>
      </c>
      <c r="P338" s="223">
        <v>39</v>
      </c>
      <c r="Q338" s="223">
        <v>168.13624331528101</v>
      </c>
      <c r="R338" s="223">
        <v>168.13624331528101</v>
      </c>
      <c r="S338" s="223">
        <v>0.50562750176595195</v>
      </c>
      <c r="T338" s="223">
        <v>0.50562750176595195</v>
      </c>
      <c r="U338" s="223">
        <v>14</v>
      </c>
      <c r="V338" s="223">
        <v>5.6512361667059103</v>
      </c>
      <c r="W338" s="223">
        <v>4.6416764775135402</v>
      </c>
      <c r="X338" s="224" t="s">
        <v>253</v>
      </c>
      <c r="Y338" s="131"/>
    </row>
    <row r="339" spans="2:26" s="150" customFormat="1" x14ac:dyDescent="0.2">
      <c r="B339" s="223">
        <v>95001</v>
      </c>
      <c r="C339" s="223" t="s">
        <v>576</v>
      </c>
      <c r="D339" s="223" t="s">
        <v>257</v>
      </c>
      <c r="E339" s="223">
        <v>260</v>
      </c>
      <c r="F339" s="223">
        <v>60.96</v>
      </c>
      <c r="G339" s="223">
        <v>0.24</v>
      </c>
      <c r="H339" s="223">
        <v>1.0823</v>
      </c>
      <c r="I339" s="223">
        <v>16.224</v>
      </c>
      <c r="J339" s="223">
        <v>4.3879999999999999</v>
      </c>
      <c r="K339" s="223">
        <v>8</v>
      </c>
      <c r="L339" s="223">
        <v>767.44237931314797</v>
      </c>
      <c r="M339" s="223">
        <v>394.43040060963199</v>
      </c>
      <c r="N339" s="223">
        <v>1.47754521438732</v>
      </c>
      <c r="O339" s="223">
        <v>0.47754521438732001</v>
      </c>
      <c r="P339" s="223">
        <v>3</v>
      </c>
      <c r="Q339" s="223">
        <v>365.60048540947002</v>
      </c>
      <c r="R339" s="223">
        <v>365.60048540947002</v>
      </c>
      <c r="S339" s="223">
        <v>1.01016053647633</v>
      </c>
      <c r="T339" s="223">
        <v>1.01016053647633</v>
      </c>
      <c r="U339" s="223">
        <v>3</v>
      </c>
      <c r="V339" s="223">
        <v>1.4362934362934401</v>
      </c>
      <c r="W339" s="223">
        <v>1.4362934362934401</v>
      </c>
      <c r="X339" s="224" t="s">
        <v>253</v>
      </c>
      <c r="Y339" s="131"/>
    </row>
    <row r="340" spans="2:26" s="150" customFormat="1" x14ac:dyDescent="0.2">
      <c r="B340" s="223">
        <v>96202</v>
      </c>
      <c r="C340" s="223" t="s">
        <v>577</v>
      </c>
      <c r="D340" s="223" t="s">
        <v>1</v>
      </c>
      <c r="E340" s="223">
        <v>1</v>
      </c>
      <c r="F340" s="223">
        <v>10.683</v>
      </c>
      <c r="G340" s="223">
        <v>0.52600000000000002</v>
      </c>
      <c r="H340" s="223">
        <v>3.6301000000000001</v>
      </c>
      <c r="I340" s="223">
        <v>47.356999999999999</v>
      </c>
      <c r="J340" s="223">
        <v>165.13300000000001</v>
      </c>
      <c r="K340" s="223">
        <v>4</v>
      </c>
      <c r="L340" s="223">
        <v>9.4566227397260292</v>
      </c>
      <c r="M340" s="223">
        <v>3.5479452054794498</v>
      </c>
      <c r="N340" s="223">
        <v>0.22831050228310501</v>
      </c>
      <c r="O340" s="223">
        <v>4.1095890410958902E-2</v>
      </c>
      <c r="P340" s="223">
        <v>3</v>
      </c>
      <c r="Q340" s="223">
        <v>75.579901369862995</v>
      </c>
      <c r="R340" s="223">
        <v>75.579901369862995</v>
      </c>
      <c r="S340" s="223">
        <v>0.39269406392694101</v>
      </c>
      <c r="T340" s="223">
        <v>0.39269406392694101</v>
      </c>
      <c r="U340" s="223">
        <v>3</v>
      </c>
      <c r="V340" s="223">
        <v>3</v>
      </c>
      <c r="W340" s="223">
        <v>3</v>
      </c>
      <c r="X340" s="224" t="s">
        <v>128</v>
      </c>
      <c r="Y340" s="131"/>
    </row>
    <row r="341" spans="2:26" s="150" customFormat="1" x14ac:dyDescent="0.2">
      <c r="B341" s="223">
        <v>97001</v>
      </c>
      <c r="C341" s="223" t="s">
        <v>578</v>
      </c>
      <c r="D341" s="223" t="s">
        <v>257</v>
      </c>
      <c r="E341" s="223">
        <v>443</v>
      </c>
      <c r="F341" s="223">
        <v>19.088999999999999</v>
      </c>
      <c r="G341" s="223">
        <v>2.298</v>
      </c>
      <c r="H341" s="223">
        <v>1.0278</v>
      </c>
      <c r="I341" s="223">
        <v>0.55600000000000005</v>
      </c>
      <c r="J341" s="223">
        <v>2.1999999999999999E-2</v>
      </c>
      <c r="K341" s="223">
        <v>12</v>
      </c>
      <c r="L341" s="223">
        <v>28.373933279613201</v>
      </c>
      <c r="M341" s="223">
        <v>28.163350846091902</v>
      </c>
      <c r="N341" s="223">
        <v>0.28793983346763402</v>
      </c>
      <c r="O341" s="223">
        <v>0.28579102874026302</v>
      </c>
      <c r="P341" s="223">
        <v>3</v>
      </c>
      <c r="Q341" s="223">
        <v>1.4047833199033</v>
      </c>
      <c r="R341" s="223">
        <v>1.4047833199033</v>
      </c>
      <c r="S341" s="223">
        <v>6.6881547139403696E-2</v>
      </c>
      <c r="T341" s="223">
        <v>6.6881547139403696E-2</v>
      </c>
      <c r="U341" s="223">
        <v>1</v>
      </c>
      <c r="V341" s="223">
        <v>4.91539081385979E-2</v>
      </c>
      <c r="W341" s="223">
        <v>4.91539081385979E-2</v>
      </c>
      <c r="X341" s="224" t="s">
        <v>128</v>
      </c>
      <c r="Y341" s="131"/>
    </row>
    <row r="342" spans="2:26" s="150" customFormat="1" x14ac:dyDescent="0.2">
      <c r="B342" s="223">
        <v>97002</v>
      </c>
      <c r="C342" s="223" t="s">
        <v>579</v>
      </c>
      <c r="D342" s="223" t="s">
        <v>257</v>
      </c>
      <c r="E342" s="223">
        <v>518</v>
      </c>
      <c r="F342" s="223">
        <v>60.305</v>
      </c>
      <c r="G342" s="223">
        <v>4.4999999999999998E-2</v>
      </c>
      <c r="H342" s="223">
        <v>1.1953</v>
      </c>
      <c r="I342" s="223">
        <v>8.1000000000000003E-2</v>
      </c>
      <c r="J342" s="223">
        <v>1.302</v>
      </c>
      <c r="K342" s="223">
        <v>14</v>
      </c>
      <c r="L342" s="223">
        <v>7.5799008093385201</v>
      </c>
      <c r="M342" s="223">
        <v>7.2547821444012097</v>
      </c>
      <c r="N342" s="223">
        <v>0.109814094249892</v>
      </c>
      <c r="O342" s="223">
        <v>0.10520247874333501</v>
      </c>
      <c r="P342" s="223">
        <v>9</v>
      </c>
      <c r="Q342" s="223">
        <v>57.900964115866799</v>
      </c>
      <c r="R342" s="223">
        <v>57.900964115866799</v>
      </c>
      <c r="S342" s="223">
        <v>0.224095691021761</v>
      </c>
      <c r="T342" s="223">
        <v>0.224095691021761</v>
      </c>
      <c r="U342" s="223">
        <v>7</v>
      </c>
      <c r="V342" s="223">
        <v>3.2876495172214999</v>
      </c>
      <c r="W342" s="223">
        <v>3.2876495172214999</v>
      </c>
      <c r="X342" s="224" t="s">
        <v>128</v>
      </c>
      <c r="Y342" s="131"/>
    </row>
    <row r="343" spans="2:26" s="150" customFormat="1" x14ac:dyDescent="0.2">
      <c r="B343" s="223">
        <v>97013</v>
      </c>
      <c r="C343" s="223" t="s">
        <v>580</v>
      </c>
      <c r="D343" s="223" t="s">
        <v>257</v>
      </c>
      <c r="E343" s="223">
        <v>7</v>
      </c>
      <c r="F343" s="223">
        <v>36.962000000000003</v>
      </c>
      <c r="G343" s="223">
        <v>0</v>
      </c>
      <c r="H343" s="223">
        <v>1.6468</v>
      </c>
      <c r="I343" s="223">
        <v>4.5259999999999998</v>
      </c>
      <c r="J343" s="223">
        <v>0</v>
      </c>
      <c r="K343" s="223">
        <v>2</v>
      </c>
      <c r="L343" s="223">
        <v>267</v>
      </c>
      <c r="M343" s="223">
        <v>267</v>
      </c>
      <c r="N343" s="223">
        <v>2</v>
      </c>
      <c r="O343" s="223">
        <v>2</v>
      </c>
      <c r="P343" s="223">
        <v>0</v>
      </c>
      <c r="Q343" s="223">
        <v>0</v>
      </c>
      <c r="R343" s="223">
        <v>0</v>
      </c>
      <c r="S343" s="223">
        <v>0</v>
      </c>
      <c r="T343" s="223">
        <v>0</v>
      </c>
      <c r="U343" s="223">
        <v>9</v>
      </c>
      <c r="V343" s="223">
        <v>10</v>
      </c>
      <c r="W343" s="223">
        <v>10</v>
      </c>
      <c r="X343" s="224" t="s">
        <v>128</v>
      </c>
      <c r="Y343" s="131"/>
    </row>
    <row r="344" spans="2:26" s="150" customFormat="1" x14ac:dyDescent="0.2">
      <c r="B344" s="223">
        <v>97014</v>
      </c>
      <c r="C344" s="223" t="s">
        <v>581</v>
      </c>
      <c r="D344" s="223" t="s">
        <v>1</v>
      </c>
      <c r="E344" s="223">
        <v>1</v>
      </c>
      <c r="F344" s="223">
        <v>9.5459999999999994</v>
      </c>
      <c r="G344" s="223">
        <v>0</v>
      </c>
      <c r="H344" s="223">
        <v>14.670999999999999</v>
      </c>
      <c r="I344" s="223">
        <v>0</v>
      </c>
      <c r="J344" s="223">
        <v>0</v>
      </c>
      <c r="K344" s="223">
        <v>0</v>
      </c>
      <c r="L344" s="223">
        <v>0</v>
      </c>
      <c r="M344" s="223">
        <v>0</v>
      </c>
      <c r="N344" s="223">
        <v>0</v>
      </c>
      <c r="O344" s="223">
        <v>0</v>
      </c>
      <c r="P344" s="223">
        <v>0</v>
      </c>
      <c r="Q344" s="223">
        <v>0</v>
      </c>
      <c r="R344" s="223">
        <v>0</v>
      </c>
      <c r="S344" s="223">
        <v>0</v>
      </c>
      <c r="T344" s="223">
        <v>0</v>
      </c>
      <c r="U344" s="223">
        <v>1</v>
      </c>
      <c r="V344" s="223">
        <v>1</v>
      </c>
      <c r="W344" s="223">
        <v>1</v>
      </c>
      <c r="X344" s="224" t="s">
        <v>128</v>
      </c>
      <c r="Y344" s="131"/>
    </row>
    <row r="345" spans="2:26" s="150" customFormat="1" x14ac:dyDescent="0.2">
      <c r="B345" s="223">
        <v>98001</v>
      </c>
      <c r="C345" s="223" t="s">
        <v>582</v>
      </c>
      <c r="D345" s="223" t="s">
        <v>257</v>
      </c>
      <c r="E345" s="223">
        <v>668</v>
      </c>
      <c r="F345" s="223">
        <v>64.100999999999999</v>
      </c>
      <c r="G345" s="223">
        <v>2.1389999999999998</v>
      </c>
      <c r="H345" s="223">
        <v>1.9141999999999999</v>
      </c>
      <c r="I345" s="223">
        <v>2.9169999999999998</v>
      </c>
      <c r="J345" s="223">
        <v>2.9089999999999998</v>
      </c>
      <c r="K345" s="223">
        <v>34</v>
      </c>
      <c r="L345" s="223">
        <v>136.723066097496</v>
      </c>
      <c r="M345" s="223">
        <v>90.180835366718398</v>
      </c>
      <c r="N345" s="223">
        <v>2.0459782849545798</v>
      </c>
      <c r="O345" s="223">
        <v>1.70573897629072</v>
      </c>
      <c r="P345" s="223">
        <v>17</v>
      </c>
      <c r="Q345" s="223">
        <v>144.32315567183699</v>
      </c>
      <c r="R345" s="223">
        <v>144.32315567183699</v>
      </c>
      <c r="S345" s="223">
        <v>3.3227343230667001</v>
      </c>
      <c r="T345" s="223">
        <v>3.3227343230667001</v>
      </c>
      <c r="U345" s="223">
        <v>16</v>
      </c>
      <c r="V345" s="223">
        <v>13.9812763128739</v>
      </c>
      <c r="W345" s="223">
        <v>13.6454686461334</v>
      </c>
      <c r="X345" s="224" t="s">
        <v>128</v>
      </c>
      <c r="Y345" s="131"/>
    </row>
    <row r="346" spans="2:26" s="150" customFormat="1" x14ac:dyDescent="0.2">
      <c r="B346" s="223">
        <v>98002</v>
      </c>
      <c r="C346" s="223" t="s">
        <v>583</v>
      </c>
      <c r="D346" s="223" t="s">
        <v>257</v>
      </c>
      <c r="E346" s="223">
        <v>848</v>
      </c>
      <c r="F346" s="223">
        <v>17.071999999999999</v>
      </c>
      <c r="G346" s="223">
        <v>1.9039999999999999</v>
      </c>
      <c r="H346" s="223">
        <v>2.1673</v>
      </c>
      <c r="I346" s="223">
        <v>1.4710000000000001</v>
      </c>
      <c r="J346" s="223">
        <v>10.644</v>
      </c>
      <c r="K346" s="223">
        <v>47</v>
      </c>
      <c r="L346" s="223">
        <v>179.03046987317799</v>
      </c>
      <c r="M346" s="223">
        <v>171.237709599125</v>
      </c>
      <c r="N346" s="223">
        <v>1.37074829931973</v>
      </c>
      <c r="O346" s="223">
        <v>1.26895043731778</v>
      </c>
      <c r="P346" s="223">
        <v>8</v>
      </c>
      <c r="Q346" s="223">
        <v>492.585640663265</v>
      </c>
      <c r="R346" s="223">
        <v>492.585640663265</v>
      </c>
      <c r="S346" s="223">
        <v>1.1485665694849401</v>
      </c>
      <c r="T346" s="223">
        <v>1.1485665694849401</v>
      </c>
      <c r="U346" s="223">
        <v>5</v>
      </c>
      <c r="V346" s="223">
        <v>5</v>
      </c>
      <c r="W346" s="223">
        <v>5</v>
      </c>
      <c r="X346" s="224" t="s">
        <v>253</v>
      </c>
      <c r="Y346" s="131"/>
    </row>
    <row r="347" spans="2:26" s="150" customFormat="1" x14ac:dyDescent="0.2">
      <c r="B347" s="223">
        <v>98003</v>
      </c>
      <c r="C347" s="223" t="s">
        <v>584</v>
      </c>
      <c r="D347" s="223" t="s">
        <v>257</v>
      </c>
      <c r="E347" s="223">
        <v>567</v>
      </c>
      <c r="F347" s="223">
        <v>11.16</v>
      </c>
      <c r="G347" s="223">
        <v>2.347</v>
      </c>
      <c r="H347" s="223">
        <v>1.3873</v>
      </c>
      <c r="I347" s="223">
        <v>1.4999999999999999E-2</v>
      </c>
      <c r="J347" s="223">
        <v>6.1749999999999998</v>
      </c>
      <c r="K347" s="223">
        <v>13</v>
      </c>
      <c r="L347" s="223">
        <v>0.857378208079143</v>
      </c>
      <c r="M347" s="223">
        <v>0.77559745424567195</v>
      </c>
      <c r="N347" s="223">
        <v>1.7147568013190399E-2</v>
      </c>
      <c r="O347" s="223">
        <v>9.2333058532563898E-3</v>
      </c>
      <c r="P347" s="223">
        <v>2</v>
      </c>
      <c r="Q347" s="223">
        <v>488.017147568013</v>
      </c>
      <c r="R347" s="223">
        <v>488.017147568013</v>
      </c>
      <c r="S347" s="223">
        <v>1.01038746908491</v>
      </c>
      <c r="T347" s="223">
        <v>1.01038746908491</v>
      </c>
      <c r="U347" s="223">
        <v>14</v>
      </c>
      <c r="V347" s="223">
        <v>14.145424567188799</v>
      </c>
      <c r="W347" s="223">
        <v>14.145424567188799</v>
      </c>
      <c r="X347" s="224" t="s">
        <v>128</v>
      </c>
      <c r="Y347" s="131"/>
    </row>
    <row r="348" spans="2:26" s="150" customFormat="1" x14ac:dyDescent="0.2">
      <c r="B348" s="223">
        <v>99981</v>
      </c>
      <c r="C348" s="223" t="s">
        <v>585</v>
      </c>
      <c r="D348" s="223" t="s">
        <v>257</v>
      </c>
      <c r="E348" s="223">
        <v>657</v>
      </c>
      <c r="F348" s="223">
        <v>67.924000000000007</v>
      </c>
      <c r="G348" s="223">
        <v>0.23799999999999999</v>
      </c>
      <c r="H348" s="223">
        <v>1.3083</v>
      </c>
      <c r="I348" s="223">
        <v>3.8159999999999998</v>
      </c>
      <c r="J348" s="223">
        <v>4.0000000000000001E-3</v>
      </c>
      <c r="K348" s="223">
        <v>31</v>
      </c>
      <c r="L348" s="223">
        <v>318.37295573834899</v>
      </c>
      <c r="M348" s="223">
        <v>318.12814960696198</v>
      </c>
      <c r="N348" s="223">
        <v>2.2557551937114</v>
      </c>
      <c r="O348" s="223">
        <v>2.25126333520494</v>
      </c>
      <c r="P348" s="223">
        <v>1</v>
      </c>
      <c r="Q348" s="223">
        <v>15.4407776530039</v>
      </c>
      <c r="R348" s="223">
        <v>15.4407776530039</v>
      </c>
      <c r="S348" s="223">
        <v>7.0185289163391396E-2</v>
      </c>
      <c r="T348" s="223">
        <v>7.0185289163391396E-2</v>
      </c>
      <c r="U348" s="223">
        <v>9</v>
      </c>
      <c r="V348" s="223">
        <v>4.8253790005614796</v>
      </c>
      <c r="W348" s="223">
        <v>2.6097697922515399</v>
      </c>
      <c r="X348" s="224" t="s">
        <v>128</v>
      </c>
      <c r="Y348" s="131"/>
    </row>
    <row r="349" spans="2:26" s="150" customFormat="1" x14ac:dyDescent="0.2">
      <c r="B349" s="223">
        <v>99983</v>
      </c>
      <c r="C349" s="223" t="s">
        <v>586</v>
      </c>
      <c r="D349" s="223" t="s">
        <v>257</v>
      </c>
      <c r="E349" s="223">
        <v>3</v>
      </c>
      <c r="F349" s="223">
        <v>4.24</v>
      </c>
      <c r="G349" s="223">
        <v>0.219</v>
      </c>
      <c r="H349" s="223">
        <v>0</v>
      </c>
      <c r="I349" s="223">
        <v>0</v>
      </c>
      <c r="J349" s="223">
        <v>0</v>
      </c>
      <c r="K349" s="223">
        <v>2</v>
      </c>
      <c r="L349" s="223">
        <v>289.99979999999999</v>
      </c>
      <c r="M349" s="223">
        <v>289.99979999999999</v>
      </c>
      <c r="N349" s="223">
        <v>2</v>
      </c>
      <c r="O349" s="223">
        <v>2</v>
      </c>
      <c r="P349" s="223">
        <v>0</v>
      </c>
      <c r="Q349" s="223">
        <v>0</v>
      </c>
      <c r="R349" s="223">
        <v>0</v>
      </c>
      <c r="S349" s="223">
        <v>0</v>
      </c>
      <c r="T349" s="223">
        <v>0</v>
      </c>
      <c r="U349" s="223">
        <v>0</v>
      </c>
      <c r="V349" s="223">
        <v>0</v>
      </c>
      <c r="W349" s="223">
        <v>0</v>
      </c>
      <c r="X349" s="224" t="s">
        <v>128</v>
      </c>
      <c r="Y349" s="131"/>
    </row>
    <row r="350" spans="2:26" x14ac:dyDescent="0.2">
      <c r="C350" s="150"/>
      <c r="D350" s="150"/>
      <c r="E350" s="150"/>
      <c r="F350" s="150"/>
      <c r="G350" s="150"/>
      <c r="H350" s="150"/>
      <c r="I350" s="150"/>
      <c r="J350" s="150"/>
      <c r="K350" s="150"/>
      <c r="L350" s="150"/>
      <c r="M350" s="150"/>
      <c r="N350" s="150"/>
      <c r="O350" s="150"/>
      <c r="P350" s="150"/>
      <c r="Q350" s="150"/>
      <c r="S350" s="150"/>
      <c r="U350" s="150"/>
      <c r="V350" s="150"/>
      <c r="W350" s="150"/>
      <c r="X350" s="150"/>
      <c r="Y350" s="150"/>
      <c r="Z350" s="150"/>
    </row>
    <row r="351" spans="2:26" x14ac:dyDescent="0.2">
      <c r="B351" s="153" t="s">
        <v>173</v>
      </c>
      <c r="C351" s="145"/>
      <c r="D351" s="145"/>
      <c r="E351" s="145"/>
      <c r="F351" s="145"/>
      <c r="G351" s="145"/>
      <c r="H351" s="146"/>
    </row>
    <row r="352" spans="2:26" x14ac:dyDescent="0.2">
      <c r="B352" s="152" t="s">
        <v>197</v>
      </c>
      <c r="C352" s="147"/>
      <c r="D352" s="147"/>
      <c r="E352" s="147"/>
      <c r="F352" s="147"/>
      <c r="G352" s="147"/>
      <c r="H352" s="144"/>
    </row>
  </sheetData>
  <customSheetViews>
    <customSheetView guid="{12548F66-3706-4126-8BB8-663EB3B7FE4B}" scale="90" showPageBreaks="1" showGridLines="0" fitToPage="1" printArea="1" view="pageBreakPreview">
      <pageMargins left="0.75" right="0.75" top="1" bottom="1" header="0.5" footer="0.5"/>
      <pageSetup paperSize="9" scale="24" orientation="landscape" r:id="rId1"/>
      <headerFooter alignWithMargins="0"/>
    </customSheetView>
  </customSheetViews>
  <phoneticPr fontId="32" type="noConversion"/>
  <dataValidations count="2">
    <dataValidation type="list" allowBlank="1" showInputMessage="1" showErrorMessage="1" sqref="D8:D349">
      <formula1>"CBD, Urban, Rural short, Rural long"</formula1>
    </dataValidation>
    <dataValidation type="list" allowBlank="1" showInputMessage="1" showErrorMessage="1" sqref="X8:X349">
      <formula1>"Yes, No"</formula1>
    </dataValidation>
  </dataValidations>
  <pageMargins left="0.75" right="0.75" top="1" bottom="1" header="0.5" footer="0.5"/>
  <pageSetup paperSize="9" scale="10"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
  <sheetViews>
    <sheetView showGridLines="0" view="pageBreakPreview" zoomScaleNormal="100" zoomScaleSheetLayoutView="100" workbookViewId="0">
      <selection activeCell="B11" sqref="B11"/>
    </sheetView>
  </sheetViews>
  <sheetFormatPr defaultColWidth="8.85546875" defaultRowHeight="12.75" x14ac:dyDescent="0.2"/>
  <cols>
    <col min="1" max="1" width="11.5703125" style="132" customWidth="1"/>
    <col min="2" max="2" width="38" style="132" customWidth="1"/>
    <col min="3" max="4" width="15.28515625" style="132" customWidth="1"/>
    <col min="5" max="5" width="16.42578125" style="132" customWidth="1"/>
    <col min="6" max="6" width="16.140625" style="132" customWidth="1"/>
    <col min="7" max="7" width="18.5703125" style="132" customWidth="1"/>
    <col min="8" max="8" width="15.7109375" style="132" customWidth="1"/>
    <col min="9" max="9" width="2.140625" style="132" customWidth="1"/>
    <col min="10" max="10" width="8.85546875" style="132"/>
    <col min="11" max="11" width="10.7109375" style="132" customWidth="1"/>
    <col min="12" max="257" width="8.85546875" style="132"/>
    <col min="258" max="258" width="11.5703125" style="132" customWidth="1"/>
    <col min="259" max="259" width="38" style="132" customWidth="1"/>
    <col min="260" max="260" width="15.28515625" style="132" customWidth="1"/>
    <col min="261" max="261" width="16.42578125" style="132" customWidth="1"/>
    <col min="262" max="262" width="16.140625" style="132" customWidth="1"/>
    <col min="263" max="263" width="18.5703125" style="132" customWidth="1"/>
    <col min="264" max="264" width="15.7109375" style="132" customWidth="1"/>
    <col min="265" max="265" width="2.140625" style="132" customWidth="1"/>
    <col min="266" max="266" width="8.85546875" style="132"/>
    <col min="267" max="267" width="10.7109375" style="132" customWidth="1"/>
    <col min="268" max="513" width="8.85546875" style="132"/>
    <col min="514" max="514" width="11.5703125" style="132" customWidth="1"/>
    <col min="515" max="515" width="38" style="132" customWidth="1"/>
    <col min="516" max="516" width="15.28515625" style="132" customWidth="1"/>
    <col min="517" max="517" width="16.42578125" style="132" customWidth="1"/>
    <col min="518" max="518" width="16.140625" style="132" customWidth="1"/>
    <col min="519" max="519" width="18.5703125" style="132" customWidth="1"/>
    <col min="520" max="520" width="15.7109375" style="132" customWidth="1"/>
    <col min="521" max="521" width="2.140625" style="132" customWidth="1"/>
    <col min="522" max="522" width="8.85546875" style="132"/>
    <col min="523" max="523" width="10.7109375" style="132" customWidth="1"/>
    <col min="524" max="769" width="8.85546875" style="132"/>
    <col min="770" max="770" width="11.5703125" style="132" customWidth="1"/>
    <col min="771" max="771" width="38" style="132" customWidth="1"/>
    <col min="772" max="772" width="15.28515625" style="132" customWidth="1"/>
    <col min="773" max="773" width="16.42578125" style="132" customWidth="1"/>
    <col min="774" max="774" width="16.140625" style="132" customWidth="1"/>
    <col min="775" max="775" width="18.5703125" style="132" customWidth="1"/>
    <col min="776" max="776" width="15.7109375" style="132" customWidth="1"/>
    <col min="777" max="777" width="2.140625" style="132" customWidth="1"/>
    <col min="778" max="778" width="8.85546875" style="132"/>
    <col min="779" max="779" width="10.7109375" style="132" customWidth="1"/>
    <col min="780" max="1025" width="8.85546875" style="132"/>
    <col min="1026" max="1026" width="11.5703125" style="132" customWidth="1"/>
    <col min="1027" max="1027" width="38" style="132" customWidth="1"/>
    <col min="1028" max="1028" width="15.28515625" style="132" customWidth="1"/>
    <col min="1029" max="1029" width="16.42578125" style="132" customWidth="1"/>
    <col min="1030" max="1030" width="16.140625" style="132" customWidth="1"/>
    <col min="1031" max="1031" width="18.5703125" style="132" customWidth="1"/>
    <col min="1032" max="1032" width="15.7109375" style="132" customWidth="1"/>
    <col min="1033" max="1033" width="2.140625" style="132" customWidth="1"/>
    <col min="1034" max="1034" width="8.85546875" style="132"/>
    <col min="1035" max="1035" width="10.7109375" style="132" customWidth="1"/>
    <col min="1036" max="1281" width="8.85546875" style="132"/>
    <col min="1282" max="1282" width="11.5703125" style="132" customWidth="1"/>
    <col min="1283" max="1283" width="38" style="132" customWidth="1"/>
    <col min="1284" max="1284" width="15.28515625" style="132" customWidth="1"/>
    <col min="1285" max="1285" width="16.42578125" style="132" customWidth="1"/>
    <col min="1286" max="1286" width="16.140625" style="132" customWidth="1"/>
    <col min="1287" max="1287" width="18.5703125" style="132" customWidth="1"/>
    <col min="1288" max="1288" width="15.7109375" style="132" customWidth="1"/>
    <col min="1289" max="1289" width="2.140625" style="132" customWidth="1"/>
    <col min="1290" max="1290" width="8.85546875" style="132"/>
    <col min="1291" max="1291" width="10.7109375" style="132" customWidth="1"/>
    <col min="1292" max="1537" width="8.85546875" style="132"/>
    <col min="1538" max="1538" width="11.5703125" style="132" customWidth="1"/>
    <col min="1539" max="1539" width="38" style="132" customWidth="1"/>
    <col min="1540" max="1540" width="15.28515625" style="132" customWidth="1"/>
    <col min="1541" max="1541" width="16.42578125" style="132" customWidth="1"/>
    <col min="1542" max="1542" width="16.140625" style="132" customWidth="1"/>
    <col min="1543" max="1543" width="18.5703125" style="132" customWidth="1"/>
    <col min="1544" max="1544" width="15.7109375" style="132" customWidth="1"/>
    <col min="1545" max="1545" width="2.140625" style="132" customWidth="1"/>
    <col min="1546" max="1546" width="8.85546875" style="132"/>
    <col min="1547" max="1547" width="10.7109375" style="132" customWidth="1"/>
    <col min="1548" max="1793" width="8.85546875" style="132"/>
    <col min="1794" max="1794" width="11.5703125" style="132" customWidth="1"/>
    <col min="1795" max="1795" width="38" style="132" customWidth="1"/>
    <col min="1796" max="1796" width="15.28515625" style="132" customWidth="1"/>
    <col min="1797" max="1797" width="16.42578125" style="132" customWidth="1"/>
    <col min="1798" max="1798" width="16.140625" style="132" customWidth="1"/>
    <col min="1799" max="1799" width="18.5703125" style="132" customWidth="1"/>
    <col min="1800" max="1800" width="15.7109375" style="132" customWidth="1"/>
    <col min="1801" max="1801" width="2.140625" style="132" customWidth="1"/>
    <col min="1802" max="1802" width="8.85546875" style="132"/>
    <col min="1803" max="1803" width="10.7109375" style="132" customWidth="1"/>
    <col min="1804" max="2049" width="8.85546875" style="132"/>
    <col min="2050" max="2050" width="11.5703125" style="132" customWidth="1"/>
    <col min="2051" max="2051" width="38" style="132" customWidth="1"/>
    <col min="2052" max="2052" width="15.28515625" style="132" customWidth="1"/>
    <col min="2053" max="2053" width="16.42578125" style="132" customWidth="1"/>
    <col min="2054" max="2054" width="16.140625" style="132" customWidth="1"/>
    <col min="2055" max="2055" width="18.5703125" style="132" customWidth="1"/>
    <col min="2056" max="2056" width="15.7109375" style="132" customWidth="1"/>
    <col min="2057" max="2057" width="2.140625" style="132" customWidth="1"/>
    <col min="2058" max="2058" width="8.85546875" style="132"/>
    <col min="2059" max="2059" width="10.7109375" style="132" customWidth="1"/>
    <col min="2060" max="2305" width="8.85546875" style="132"/>
    <col min="2306" max="2306" width="11.5703125" style="132" customWidth="1"/>
    <col min="2307" max="2307" width="38" style="132" customWidth="1"/>
    <col min="2308" max="2308" width="15.28515625" style="132" customWidth="1"/>
    <col min="2309" max="2309" width="16.42578125" style="132" customWidth="1"/>
    <col min="2310" max="2310" width="16.140625" style="132" customWidth="1"/>
    <col min="2311" max="2311" width="18.5703125" style="132" customWidth="1"/>
    <col min="2312" max="2312" width="15.7109375" style="132" customWidth="1"/>
    <col min="2313" max="2313" width="2.140625" style="132" customWidth="1"/>
    <col min="2314" max="2314" width="8.85546875" style="132"/>
    <col min="2315" max="2315" width="10.7109375" style="132" customWidth="1"/>
    <col min="2316" max="2561" width="8.85546875" style="132"/>
    <col min="2562" max="2562" width="11.5703125" style="132" customWidth="1"/>
    <col min="2563" max="2563" width="38" style="132" customWidth="1"/>
    <col min="2564" max="2564" width="15.28515625" style="132" customWidth="1"/>
    <col min="2565" max="2565" width="16.42578125" style="132" customWidth="1"/>
    <col min="2566" max="2566" width="16.140625" style="132" customWidth="1"/>
    <col min="2567" max="2567" width="18.5703125" style="132" customWidth="1"/>
    <col min="2568" max="2568" width="15.7109375" style="132" customWidth="1"/>
    <col min="2569" max="2569" width="2.140625" style="132" customWidth="1"/>
    <col min="2570" max="2570" width="8.85546875" style="132"/>
    <col min="2571" max="2571" width="10.7109375" style="132" customWidth="1"/>
    <col min="2572" max="2817" width="8.85546875" style="132"/>
    <col min="2818" max="2818" width="11.5703125" style="132" customWidth="1"/>
    <col min="2819" max="2819" width="38" style="132" customWidth="1"/>
    <col min="2820" max="2820" width="15.28515625" style="132" customWidth="1"/>
    <col min="2821" max="2821" width="16.42578125" style="132" customWidth="1"/>
    <col min="2822" max="2822" width="16.140625" style="132" customWidth="1"/>
    <col min="2823" max="2823" width="18.5703125" style="132" customWidth="1"/>
    <col min="2824" max="2824" width="15.7109375" style="132" customWidth="1"/>
    <col min="2825" max="2825" width="2.140625" style="132" customWidth="1"/>
    <col min="2826" max="2826" width="8.85546875" style="132"/>
    <col min="2827" max="2827" width="10.7109375" style="132" customWidth="1"/>
    <col min="2828" max="3073" width="8.85546875" style="132"/>
    <col min="3074" max="3074" width="11.5703125" style="132" customWidth="1"/>
    <col min="3075" max="3075" width="38" style="132" customWidth="1"/>
    <col min="3076" max="3076" width="15.28515625" style="132" customWidth="1"/>
    <col min="3077" max="3077" width="16.42578125" style="132" customWidth="1"/>
    <col min="3078" max="3078" width="16.140625" style="132" customWidth="1"/>
    <col min="3079" max="3079" width="18.5703125" style="132" customWidth="1"/>
    <col min="3080" max="3080" width="15.7109375" style="132" customWidth="1"/>
    <col min="3081" max="3081" width="2.140625" style="132" customWidth="1"/>
    <col min="3082" max="3082" width="8.85546875" style="132"/>
    <col min="3083" max="3083" width="10.7109375" style="132" customWidth="1"/>
    <col min="3084" max="3329" width="8.85546875" style="132"/>
    <col min="3330" max="3330" width="11.5703125" style="132" customWidth="1"/>
    <col min="3331" max="3331" width="38" style="132" customWidth="1"/>
    <col min="3332" max="3332" width="15.28515625" style="132" customWidth="1"/>
    <col min="3333" max="3333" width="16.42578125" style="132" customWidth="1"/>
    <col min="3334" max="3334" width="16.140625" style="132" customWidth="1"/>
    <col min="3335" max="3335" width="18.5703125" style="132" customWidth="1"/>
    <col min="3336" max="3336" width="15.7109375" style="132" customWidth="1"/>
    <col min="3337" max="3337" width="2.140625" style="132" customWidth="1"/>
    <col min="3338" max="3338" width="8.85546875" style="132"/>
    <col min="3339" max="3339" width="10.7109375" style="132" customWidth="1"/>
    <col min="3340" max="3585" width="8.85546875" style="132"/>
    <col min="3586" max="3586" width="11.5703125" style="132" customWidth="1"/>
    <col min="3587" max="3587" width="38" style="132" customWidth="1"/>
    <col min="3588" max="3588" width="15.28515625" style="132" customWidth="1"/>
    <col min="3589" max="3589" width="16.42578125" style="132" customWidth="1"/>
    <col min="3590" max="3590" width="16.140625" style="132" customWidth="1"/>
    <col min="3591" max="3591" width="18.5703125" style="132" customWidth="1"/>
    <col min="3592" max="3592" width="15.7109375" style="132" customWidth="1"/>
    <col min="3593" max="3593" width="2.140625" style="132" customWidth="1"/>
    <col min="3594" max="3594" width="8.85546875" style="132"/>
    <col min="3595" max="3595" width="10.7109375" style="132" customWidth="1"/>
    <col min="3596" max="3841" width="8.85546875" style="132"/>
    <col min="3842" max="3842" width="11.5703125" style="132" customWidth="1"/>
    <col min="3843" max="3843" width="38" style="132" customWidth="1"/>
    <col min="3844" max="3844" width="15.28515625" style="132" customWidth="1"/>
    <col min="3845" max="3845" width="16.42578125" style="132" customWidth="1"/>
    <col min="3846" max="3846" width="16.140625" style="132" customWidth="1"/>
    <col min="3847" max="3847" width="18.5703125" style="132" customWidth="1"/>
    <col min="3848" max="3848" width="15.7109375" style="132" customWidth="1"/>
    <col min="3849" max="3849" width="2.140625" style="132" customWidth="1"/>
    <col min="3850" max="3850" width="8.85546875" style="132"/>
    <col min="3851" max="3851" width="10.7109375" style="132" customWidth="1"/>
    <col min="3852" max="4097" width="8.85546875" style="132"/>
    <col min="4098" max="4098" width="11.5703125" style="132" customWidth="1"/>
    <col min="4099" max="4099" width="38" style="132" customWidth="1"/>
    <col min="4100" max="4100" width="15.28515625" style="132" customWidth="1"/>
    <col min="4101" max="4101" width="16.42578125" style="132" customWidth="1"/>
    <col min="4102" max="4102" width="16.140625" style="132" customWidth="1"/>
    <col min="4103" max="4103" width="18.5703125" style="132" customWidth="1"/>
    <col min="4104" max="4104" width="15.7109375" style="132" customWidth="1"/>
    <col min="4105" max="4105" width="2.140625" style="132" customWidth="1"/>
    <col min="4106" max="4106" width="8.85546875" style="132"/>
    <col min="4107" max="4107" width="10.7109375" style="132" customWidth="1"/>
    <col min="4108" max="4353" width="8.85546875" style="132"/>
    <col min="4354" max="4354" width="11.5703125" style="132" customWidth="1"/>
    <col min="4355" max="4355" width="38" style="132" customWidth="1"/>
    <col min="4356" max="4356" width="15.28515625" style="132" customWidth="1"/>
    <col min="4357" max="4357" width="16.42578125" style="132" customWidth="1"/>
    <col min="4358" max="4358" width="16.140625" style="132" customWidth="1"/>
    <col min="4359" max="4359" width="18.5703125" style="132" customWidth="1"/>
    <col min="4360" max="4360" width="15.7109375" style="132" customWidth="1"/>
    <col min="4361" max="4361" width="2.140625" style="132" customWidth="1"/>
    <col min="4362" max="4362" width="8.85546875" style="132"/>
    <col min="4363" max="4363" width="10.7109375" style="132" customWidth="1"/>
    <col min="4364" max="4609" width="8.85546875" style="132"/>
    <col min="4610" max="4610" width="11.5703125" style="132" customWidth="1"/>
    <col min="4611" max="4611" width="38" style="132" customWidth="1"/>
    <col min="4612" max="4612" width="15.28515625" style="132" customWidth="1"/>
    <col min="4613" max="4613" width="16.42578125" style="132" customWidth="1"/>
    <col min="4614" max="4614" width="16.140625" style="132" customWidth="1"/>
    <col min="4615" max="4615" width="18.5703125" style="132" customWidth="1"/>
    <col min="4616" max="4616" width="15.7109375" style="132" customWidth="1"/>
    <col min="4617" max="4617" width="2.140625" style="132" customWidth="1"/>
    <col min="4618" max="4618" width="8.85546875" style="132"/>
    <col min="4619" max="4619" width="10.7109375" style="132" customWidth="1"/>
    <col min="4620" max="4865" width="8.85546875" style="132"/>
    <col min="4866" max="4866" width="11.5703125" style="132" customWidth="1"/>
    <col min="4867" max="4867" width="38" style="132" customWidth="1"/>
    <col min="4868" max="4868" width="15.28515625" style="132" customWidth="1"/>
    <col min="4869" max="4869" width="16.42578125" style="132" customWidth="1"/>
    <col min="4870" max="4870" width="16.140625" style="132" customWidth="1"/>
    <col min="4871" max="4871" width="18.5703125" style="132" customWidth="1"/>
    <col min="4872" max="4872" width="15.7109375" style="132" customWidth="1"/>
    <col min="4873" max="4873" width="2.140625" style="132" customWidth="1"/>
    <col min="4874" max="4874" width="8.85546875" style="132"/>
    <col min="4875" max="4875" width="10.7109375" style="132" customWidth="1"/>
    <col min="4876" max="5121" width="8.85546875" style="132"/>
    <col min="5122" max="5122" width="11.5703125" style="132" customWidth="1"/>
    <col min="5123" max="5123" width="38" style="132" customWidth="1"/>
    <col min="5124" max="5124" width="15.28515625" style="132" customWidth="1"/>
    <col min="5125" max="5125" width="16.42578125" style="132" customWidth="1"/>
    <col min="5126" max="5126" width="16.140625" style="132" customWidth="1"/>
    <col min="5127" max="5127" width="18.5703125" style="132" customWidth="1"/>
    <col min="5128" max="5128" width="15.7109375" style="132" customWidth="1"/>
    <col min="5129" max="5129" width="2.140625" style="132" customWidth="1"/>
    <col min="5130" max="5130" width="8.85546875" style="132"/>
    <col min="5131" max="5131" width="10.7109375" style="132" customWidth="1"/>
    <col min="5132" max="5377" width="8.85546875" style="132"/>
    <col min="5378" max="5378" width="11.5703125" style="132" customWidth="1"/>
    <col min="5379" max="5379" width="38" style="132" customWidth="1"/>
    <col min="5380" max="5380" width="15.28515625" style="132" customWidth="1"/>
    <col min="5381" max="5381" width="16.42578125" style="132" customWidth="1"/>
    <col min="5382" max="5382" width="16.140625" style="132" customWidth="1"/>
    <col min="5383" max="5383" width="18.5703125" style="132" customWidth="1"/>
    <col min="5384" max="5384" width="15.7109375" style="132" customWidth="1"/>
    <col min="5385" max="5385" width="2.140625" style="132" customWidth="1"/>
    <col min="5386" max="5386" width="8.85546875" style="132"/>
    <col min="5387" max="5387" width="10.7109375" style="132" customWidth="1"/>
    <col min="5388" max="5633" width="8.85546875" style="132"/>
    <col min="5634" max="5634" width="11.5703125" style="132" customWidth="1"/>
    <col min="5635" max="5635" width="38" style="132" customWidth="1"/>
    <col min="5636" max="5636" width="15.28515625" style="132" customWidth="1"/>
    <col min="5637" max="5637" width="16.42578125" style="132" customWidth="1"/>
    <col min="5638" max="5638" width="16.140625" style="132" customWidth="1"/>
    <col min="5639" max="5639" width="18.5703125" style="132" customWidth="1"/>
    <col min="5640" max="5640" width="15.7109375" style="132" customWidth="1"/>
    <col min="5641" max="5641" width="2.140625" style="132" customWidth="1"/>
    <col min="5642" max="5642" width="8.85546875" style="132"/>
    <col min="5643" max="5643" width="10.7109375" style="132" customWidth="1"/>
    <col min="5644" max="5889" width="8.85546875" style="132"/>
    <col min="5890" max="5890" width="11.5703125" style="132" customWidth="1"/>
    <col min="5891" max="5891" width="38" style="132" customWidth="1"/>
    <col min="5892" max="5892" width="15.28515625" style="132" customWidth="1"/>
    <col min="5893" max="5893" width="16.42578125" style="132" customWidth="1"/>
    <col min="5894" max="5894" width="16.140625" style="132" customWidth="1"/>
    <col min="5895" max="5895" width="18.5703125" style="132" customWidth="1"/>
    <col min="5896" max="5896" width="15.7109375" style="132" customWidth="1"/>
    <col min="5897" max="5897" width="2.140625" style="132" customWidth="1"/>
    <col min="5898" max="5898" width="8.85546875" style="132"/>
    <col min="5899" max="5899" width="10.7109375" style="132" customWidth="1"/>
    <col min="5900" max="6145" width="8.85546875" style="132"/>
    <col min="6146" max="6146" width="11.5703125" style="132" customWidth="1"/>
    <col min="6147" max="6147" width="38" style="132" customWidth="1"/>
    <col min="6148" max="6148" width="15.28515625" style="132" customWidth="1"/>
    <col min="6149" max="6149" width="16.42578125" style="132" customWidth="1"/>
    <col min="6150" max="6150" width="16.140625" style="132" customWidth="1"/>
    <col min="6151" max="6151" width="18.5703125" style="132" customWidth="1"/>
    <col min="6152" max="6152" width="15.7109375" style="132" customWidth="1"/>
    <col min="6153" max="6153" width="2.140625" style="132" customWidth="1"/>
    <col min="6154" max="6154" width="8.85546875" style="132"/>
    <col min="6155" max="6155" width="10.7109375" style="132" customWidth="1"/>
    <col min="6156" max="6401" width="8.85546875" style="132"/>
    <col min="6402" max="6402" width="11.5703125" style="132" customWidth="1"/>
    <col min="6403" max="6403" width="38" style="132" customWidth="1"/>
    <col min="6404" max="6404" width="15.28515625" style="132" customWidth="1"/>
    <col min="6405" max="6405" width="16.42578125" style="132" customWidth="1"/>
    <col min="6406" max="6406" width="16.140625" style="132" customWidth="1"/>
    <col min="6407" max="6407" width="18.5703125" style="132" customWidth="1"/>
    <col min="6408" max="6408" width="15.7109375" style="132" customWidth="1"/>
    <col min="6409" max="6409" width="2.140625" style="132" customWidth="1"/>
    <col min="6410" max="6410" width="8.85546875" style="132"/>
    <col min="6411" max="6411" width="10.7109375" style="132" customWidth="1"/>
    <col min="6412" max="6657" width="8.85546875" style="132"/>
    <col min="6658" max="6658" width="11.5703125" style="132" customWidth="1"/>
    <col min="6659" max="6659" width="38" style="132" customWidth="1"/>
    <col min="6660" max="6660" width="15.28515625" style="132" customWidth="1"/>
    <col min="6661" max="6661" width="16.42578125" style="132" customWidth="1"/>
    <col min="6662" max="6662" width="16.140625" style="132" customWidth="1"/>
    <col min="6663" max="6663" width="18.5703125" style="132" customWidth="1"/>
    <col min="6664" max="6664" width="15.7109375" style="132" customWidth="1"/>
    <col min="6665" max="6665" width="2.140625" style="132" customWidth="1"/>
    <col min="6666" max="6666" width="8.85546875" style="132"/>
    <col min="6667" max="6667" width="10.7109375" style="132" customWidth="1"/>
    <col min="6668" max="6913" width="8.85546875" style="132"/>
    <col min="6914" max="6914" width="11.5703125" style="132" customWidth="1"/>
    <col min="6915" max="6915" width="38" style="132" customWidth="1"/>
    <col min="6916" max="6916" width="15.28515625" style="132" customWidth="1"/>
    <col min="6917" max="6917" width="16.42578125" style="132" customWidth="1"/>
    <col min="6918" max="6918" width="16.140625" style="132" customWidth="1"/>
    <col min="6919" max="6919" width="18.5703125" style="132" customWidth="1"/>
    <col min="6920" max="6920" width="15.7109375" style="132" customWidth="1"/>
    <col min="6921" max="6921" width="2.140625" style="132" customWidth="1"/>
    <col min="6922" max="6922" width="8.85546875" style="132"/>
    <col min="6923" max="6923" width="10.7109375" style="132" customWidth="1"/>
    <col min="6924" max="7169" width="8.85546875" style="132"/>
    <col min="7170" max="7170" width="11.5703125" style="132" customWidth="1"/>
    <col min="7171" max="7171" width="38" style="132" customWidth="1"/>
    <col min="7172" max="7172" width="15.28515625" style="132" customWidth="1"/>
    <col min="7173" max="7173" width="16.42578125" style="132" customWidth="1"/>
    <col min="7174" max="7174" width="16.140625" style="132" customWidth="1"/>
    <col min="7175" max="7175" width="18.5703125" style="132" customWidth="1"/>
    <col min="7176" max="7176" width="15.7109375" style="132" customWidth="1"/>
    <col min="7177" max="7177" width="2.140625" style="132" customWidth="1"/>
    <col min="7178" max="7178" width="8.85546875" style="132"/>
    <col min="7179" max="7179" width="10.7109375" style="132" customWidth="1"/>
    <col min="7180" max="7425" width="8.85546875" style="132"/>
    <col min="7426" max="7426" width="11.5703125" style="132" customWidth="1"/>
    <col min="7427" max="7427" width="38" style="132" customWidth="1"/>
    <col min="7428" max="7428" width="15.28515625" style="132" customWidth="1"/>
    <col min="7429" max="7429" width="16.42578125" style="132" customWidth="1"/>
    <col min="7430" max="7430" width="16.140625" style="132" customWidth="1"/>
    <col min="7431" max="7431" width="18.5703125" style="132" customWidth="1"/>
    <col min="7432" max="7432" width="15.7109375" style="132" customWidth="1"/>
    <col min="7433" max="7433" width="2.140625" style="132" customWidth="1"/>
    <col min="7434" max="7434" width="8.85546875" style="132"/>
    <col min="7435" max="7435" width="10.7109375" style="132" customWidth="1"/>
    <col min="7436" max="7681" width="8.85546875" style="132"/>
    <col min="7682" max="7682" width="11.5703125" style="132" customWidth="1"/>
    <col min="7683" max="7683" width="38" style="132" customWidth="1"/>
    <col min="7684" max="7684" width="15.28515625" style="132" customWidth="1"/>
    <col min="7685" max="7685" width="16.42578125" style="132" customWidth="1"/>
    <col min="7686" max="7686" width="16.140625" style="132" customWidth="1"/>
    <col min="7687" max="7687" width="18.5703125" style="132" customWidth="1"/>
    <col min="7688" max="7688" width="15.7109375" style="132" customWidth="1"/>
    <col min="7689" max="7689" width="2.140625" style="132" customWidth="1"/>
    <col min="7690" max="7690" width="8.85546875" style="132"/>
    <col min="7691" max="7691" width="10.7109375" style="132" customWidth="1"/>
    <col min="7692" max="7937" width="8.85546875" style="132"/>
    <col min="7938" max="7938" width="11.5703125" style="132" customWidth="1"/>
    <col min="7939" max="7939" width="38" style="132" customWidth="1"/>
    <col min="7940" max="7940" width="15.28515625" style="132" customWidth="1"/>
    <col min="7941" max="7941" width="16.42578125" style="132" customWidth="1"/>
    <col min="7942" max="7942" width="16.140625" style="132" customWidth="1"/>
    <col min="7943" max="7943" width="18.5703125" style="132" customWidth="1"/>
    <col min="7944" max="7944" width="15.7109375" style="132" customWidth="1"/>
    <col min="7945" max="7945" width="2.140625" style="132" customWidth="1"/>
    <col min="7946" max="7946" width="8.85546875" style="132"/>
    <col min="7947" max="7947" width="10.7109375" style="132" customWidth="1"/>
    <col min="7948" max="8193" width="8.85546875" style="132"/>
    <col min="8194" max="8194" width="11.5703125" style="132" customWidth="1"/>
    <col min="8195" max="8195" width="38" style="132" customWidth="1"/>
    <col min="8196" max="8196" width="15.28515625" style="132" customWidth="1"/>
    <col min="8197" max="8197" width="16.42578125" style="132" customWidth="1"/>
    <col min="8198" max="8198" width="16.140625" style="132" customWidth="1"/>
    <col min="8199" max="8199" width="18.5703125" style="132" customWidth="1"/>
    <col min="8200" max="8200" width="15.7109375" style="132" customWidth="1"/>
    <col min="8201" max="8201" width="2.140625" style="132" customWidth="1"/>
    <col min="8202" max="8202" width="8.85546875" style="132"/>
    <col min="8203" max="8203" width="10.7109375" style="132" customWidth="1"/>
    <col min="8204" max="8449" width="8.85546875" style="132"/>
    <col min="8450" max="8450" width="11.5703125" style="132" customWidth="1"/>
    <col min="8451" max="8451" width="38" style="132" customWidth="1"/>
    <col min="8452" max="8452" width="15.28515625" style="132" customWidth="1"/>
    <col min="8453" max="8453" width="16.42578125" style="132" customWidth="1"/>
    <col min="8454" max="8454" width="16.140625" style="132" customWidth="1"/>
    <col min="8455" max="8455" width="18.5703125" style="132" customWidth="1"/>
    <col min="8456" max="8456" width="15.7109375" style="132" customWidth="1"/>
    <col min="8457" max="8457" width="2.140625" style="132" customWidth="1"/>
    <col min="8458" max="8458" width="8.85546875" style="132"/>
    <col min="8459" max="8459" width="10.7109375" style="132" customWidth="1"/>
    <col min="8460" max="8705" width="8.85546875" style="132"/>
    <col min="8706" max="8706" width="11.5703125" style="132" customWidth="1"/>
    <col min="8707" max="8707" width="38" style="132" customWidth="1"/>
    <col min="8708" max="8708" width="15.28515625" style="132" customWidth="1"/>
    <col min="8709" max="8709" width="16.42578125" style="132" customWidth="1"/>
    <col min="8710" max="8710" width="16.140625" style="132" customWidth="1"/>
    <col min="8711" max="8711" width="18.5703125" style="132" customWidth="1"/>
    <col min="8712" max="8712" width="15.7109375" style="132" customWidth="1"/>
    <col min="8713" max="8713" width="2.140625" style="132" customWidth="1"/>
    <col min="8714" max="8714" width="8.85546875" style="132"/>
    <col min="8715" max="8715" width="10.7109375" style="132" customWidth="1"/>
    <col min="8716" max="8961" width="8.85546875" style="132"/>
    <col min="8962" max="8962" width="11.5703125" style="132" customWidth="1"/>
    <col min="8963" max="8963" width="38" style="132" customWidth="1"/>
    <col min="8964" max="8964" width="15.28515625" style="132" customWidth="1"/>
    <col min="8965" max="8965" width="16.42578125" style="132" customWidth="1"/>
    <col min="8966" max="8966" width="16.140625" style="132" customWidth="1"/>
    <col min="8967" max="8967" width="18.5703125" style="132" customWidth="1"/>
    <col min="8968" max="8968" width="15.7109375" style="132" customWidth="1"/>
    <col min="8969" max="8969" width="2.140625" style="132" customWidth="1"/>
    <col min="8970" max="8970" width="8.85546875" style="132"/>
    <col min="8971" max="8971" width="10.7109375" style="132" customWidth="1"/>
    <col min="8972" max="9217" width="8.85546875" style="132"/>
    <col min="9218" max="9218" width="11.5703125" style="132" customWidth="1"/>
    <col min="9219" max="9219" width="38" style="132" customWidth="1"/>
    <col min="9220" max="9220" width="15.28515625" style="132" customWidth="1"/>
    <col min="9221" max="9221" width="16.42578125" style="132" customWidth="1"/>
    <col min="9222" max="9222" width="16.140625" style="132" customWidth="1"/>
    <col min="9223" max="9223" width="18.5703125" style="132" customWidth="1"/>
    <col min="9224" max="9224" width="15.7109375" style="132" customWidth="1"/>
    <col min="9225" max="9225" width="2.140625" style="132" customWidth="1"/>
    <col min="9226" max="9226" width="8.85546875" style="132"/>
    <col min="9227" max="9227" width="10.7109375" style="132" customWidth="1"/>
    <col min="9228" max="9473" width="8.85546875" style="132"/>
    <col min="9474" max="9474" width="11.5703125" style="132" customWidth="1"/>
    <col min="9475" max="9475" width="38" style="132" customWidth="1"/>
    <col min="9476" max="9476" width="15.28515625" style="132" customWidth="1"/>
    <col min="9477" max="9477" width="16.42578125" style="132" customWidth="1"/>
    <col min="9478" max="9478" width="16.140625" style="132" customWidth="1"/>
    <col min="9479" max="9479" width="18.5703125" style="132" customWidth="1"/>
    <col min="9480" max="9480" width="15.7109375" style="132" customWidth="1"/>
    <col min="9481" max="9481" width="2.140625" style="132" customWidth="1"/>
    <col min="9482" max="9482" width="8.85546875" style="132"/>
    <col min="9483" max="9483" width="10.7109375" style="132" customWidth="1"/>
    <col min="9484" max="9729" width="8.85546875" style="132"/>
    <col min="9730" max="9730" width="11.5703125" style="132" customWidth="1"/>
    <col min="9731" max="9731" width="38" style="132" customWidth="1"/>
    <col min="9732" max="9732" width="15.28515625" style="132" customWidth="1"/>
    <col min="9733" max="9733" width="16.42578125" style="132" customWidth="1"/>
    <col min="9734" max="9734" width="16.140625" style="132" customWidth="1"/>
    <col min="9735" max="9735" width="18.5703125" style="132" customWidth="1"/>
    <col min="9736" max="9736" width="15.7109375" style="132" customWidth="1"/>
    <col min="9737" max="9737" width="2.140625" style="132" customWidth="1"/>
    <col min="9738" max="9738" width="8.85546875" style="132"/>
    <col min="9739" max="9739" width="10.7109375" style="132" customWidth="1"/>
    <col min="9740" max="9985" width="8.85546875" style="132"/>
    <col min="9986" max="9986" width="11.5703125" style="132" customWidth="1"/>
    <col min="9987" max="9987" width="38" style="132" customWidth="1"/>
    <col min="9988" max="9988" width="15.28515625" style="132" customWidth="1"/>
    <col min="9989" max="9989" width="16.42578125" style="132" customWidth="1"/>
    <col min="9990" max="9990" width="16.140625" style="132" customWidth="1"/>
    <col min="9991" max="9991" width="18.5703125" style="132" customWidth="1"/>
    <col min="9992" max="9992" width="15.7109375" style="132" customWidth="1"/>
    <col min="9993" max="9993" width="2.140625" style="132" customWidth="1"/>
    <col min="9994" max="9994" width="8.85546875" style="132"/>
    <col min="9995" max="9995" width="10.7109375" style="132" customWidth="1"/>
    <col min="9996" max="10241" width="8.85546875" style="132"/>
    <col min="10242" max="10242" width="11.5703125" style="132" customWidth="1"/>
    <col min="10243" max="10243" width="38" style="132" customWidth="1"/>
    <col min="10244" max="10244" width="15.28515625" style="132" customWidth="1"/>
    <col min="10245" max="10245" width="16.42578125" style="132" customWidth="1"/>
    <col min="10246" max="10246" width="16.140625" style="132" customWidth="1"/>
    <col min="10247" max="10247" width="18.5703125" style="132" customWidth="1"/>
    <col min="10248" max="10248" width="15.7109375" style="132" customWidth="1"/>
    <col min="10249" max="10249" width="2.140625" style="132" customWidth="1"/>
    <col min="10250" max="10250" width="8.85546875" style="132"/>
    <col min="10251" max="10251" width="10.7109375" style="132" customWidth="1"/>
    <col min="10252" max="10497" width="8.85546875" style="132"/>
    <col min="10498" max="10498" width="11.5703125" style="132" customWidth="1"/>
    <col min="10499" max="10499" width="38" style="132" customWidth="1"/>
    <col min="10500" max="10500" width="15.28515625" style="132" customWidth="1"/>
    <col min="10501" max="10501" width="16.42578125" style="132" customWidth="1"/>
    <col min="10502" max="10502" width="16.140625" style="132" customWidth="1"/>
    <col min="10503" max="10503" width="18.5703125" style="132" customWidth="1"/>
    <col min="10504" max="10504" width="15.7109375" style="132" customWidth="1"/>
    <col min="10505" max="10505" width="2.140625" style="132" customWidth="1"/>
    <col min="10506" max="10506" width="8.85546875" style="132"/>
    <col min="10507" max="10507" width="10.7109375" style="132" customWidth="1"/>
    <col min="10508" max="10753" width="8.85546875" style="132"/>
    <col min="10754" max="10754" width="11.5703125" style="132" customWidth="1"/>
    <col min="10755" max="10755" width="38" style="132" customWidth="1"/>
    <col min="10756" max="10756" width="15.28515625" style="132" customWidth="1"/>
    <col min="10757" max="10757" width="16.42578125" style="132" customWidth="1"/>
    <col min="10758" max="10758" width="16.140625" style="132" customWidth="1"/>
    <col min="10759" max="10759" width="18.5703125" style="132" customWidth="1"/>
    <col min="10760" max="10760" width="15.7109375" style="132" customWidth="1"/>
    <col min="10761" max="10761" width="2.140625" style="132" customWidth="1"/>
    <col min="10762" max="10762" width="8.85546875" style="132"/>
    <col min="10763" max="10763" width="10.7109375" style="132" customWidth="1"/>
    <col min="10764" max="11009" width="8.85546875" style="132"/>
    <col min="11010" max="11010" width="11.5703125" style="132" customWidth="1"/>
    <col min="11011" max="11011" width="38" style="132" customWidth="1"/>
    <col min="11012" max="11012" width="15.28515625" style="132" customWidth="1"/>
    <col min="11013" max="11013" width="16.42578125" style="132" customWidth="1"/>
    <col min="11014" max="11014" width="16.140625" style="132" customWidth="1"/>
    <col min="11015" max="11015" width="18.5703125" style="132" customWidth="1"/>
    <col min="11016" max="11016" width="15.7109375" style="132" customWidth="1"/>
    <col min="11017" max="11017" width="2.140625" style="132" customWidth="1"/>
    <col min="11018" max="11018" width="8.85546875" style="132"/>
    <col min="11019" max="11019" width="10.7109375" style="132" customWidth="1"/>
    <col min="11020" max="11265" width="8.85546875" style="132"/>
    <col min="11266" max="11266" width="11.5703125" style="132" customWidth="1"/>
    <col min="11267" max="11267" width="38" style="132" customWidth="1"/>
    <col min="11268" max="11268" width="15.28515625" style="132" customWidth="1"/>
    <col min="11269" max="11269" width="16.42578125" style="132" customWidth="1"/>
    <col min="11270" max="11270" width="16.140625" style="132" customWidth="1"/>
    <col min="11271" max="11271" width="18.5703125" style="132" customWidth="1"/>
    <col min="11272" max="11272" width="15.7109375" style="132" customWidth="1"/>
    <col min="11273" max="11273" width="2.140625" style="132" customWidth="1"/>
    <col min="11274" max="11274" width="8.85546875" style="132"/>
    <col min="11275" max="11275" width="10.7109375" style="132" customWidth="1"/>
    <col min="11276" max="11521" width="8.85546875" style="132"/>
    <col min="11522" max="11522" width="11.5703125" style="132" customWidth="1"/>
    <col min="11523" max="11523" width="38" style="132" customWidth="1"/>
    <col min="11524" max="11524" width="15.28515625" style="132" customWidth="1"/>
    <col min="11525" max="11525" width="16.42578125" style="132" customWidth="1"/>
    <col min="11526" max="11526" width="16.140625" style="132" customWidth="1"/>
    <col min="11527" max="11527" width="18.5703125" style="132" customWidth="1"/>
    <col min="11528" max="11528" width="15.7109375" style="132" customWidth="1"/>
    <col min="11529" max="11529" width="2.140625" style="132" customWidth="1"/>
    <col min="11530" max="11530" width="8.85546875" style="132"/>
    <col min="11531" max="11531" width="10.7109375" style="132" customWidth="1"/>
    <col min="11532" max="11777" width="8.85546875" style="132"/>
    <col min="11778" max="11778" width="11.5703125" style="132" customWidth="1"/>
    <col min="11779" max="11779" width="38" style="132" customWidth="1"/>
    <col min="11780" max="11780" width="15.28515625" style="132" customWidth="1"/>
    <col min="11781" max="11781" width="16.42578125" style="132" customWidth="1"/>
    <col min="11782" max="11782" width="16.140625" style="132" customWidth="1"/>
    <col min="11783" max="11783" width="18.5703125" style="132" customWidth="1"/>
    <col min="11784" max="11784" width="15.7109375" style="132" customWidth="1"/>
    <col min="11785" max="11785" width="2.140625" style="132" customWidth="1"/>
    <col min="11786" max="11786" width="8.85546875" style="132"/>
    <col min="11787" max="11787" width="10.7109375" style="132" customWidth="1"/>
    <col min="11788" max="12033" width="8.85546875" style="132"/>
    <col min="12034" max="12034" width="11.5703125" style="132" customWidth="1"/>
    <col min="12035" max="12035" width="38" style="132" customWidth="1"/>
    <col min="12036" max="12036" width="15.28515625" style="132" customWidth="1"/>
    <col min="12037" max="12037" width="16.42578125" style="132" customWidth="1"/>
    <col min="12038" max="12038" width="16.140625" style="132" customWidth="1"/>
    <col min="12039" max="12039" width="18.5703125" style="132" customWidth="1"/>
    <col min="12040" max="12040" width="15.7109375" style="132" customWidth="1"/>
    <col min="12041" max="12041" width="2.140625" style="132" customWidth="1"/>
    <col min="12042" max="12042" width="8.85546875" style="132"/>
    <col min="12043" max="12043" width="10.7109375" style="132" customWidth="1"/>
    <col min="12044" max="12289" width="8.85546875" style="132"/>
    <col min="12290" max="12290" width="11.5703125" style="132" customWidth="1"/>
    <col min="12291" max="12291" width="38" style="132" customWidth="1"/>
    <col min="12292" max="12292" width="15.28515625" style="132" customWidth="1"/>
    <col min="12293" max="12293" width="16.42578125" style="132" customWidth="1"/>
    <col min="12294" max="12294" width="16.140625" style="132" customWidth="1"/>
    <col min="12295" max="12295" width="18.5703125" style="132" customWidth="1"/>
    <col min="12296" max="12296" width="15.7109375" style="132" customWidth="1"/>
    <col min="12297" max="12297" width="2.140625" style="132" customWidth="1"/>
    <col min="12298" max="12298" width="8.85546875" style="132"/>
    <col min="12299" max="12299" width="10.7109375" style="132" customWidth="1"/>
    <col min="12300" max="12545" width="8.85546875" style="132"/>
    <col min="12546" max="12546" width="11.5703125" style="132" customWidth="1"/>
    <col min="12547" max="12547" width="38" style="132" customWidth="1"/>
    <col min="12548" max="12548" width="15.28515625" style="132" customWidth="1"/>
    <col min="12549" max="12549" width="16.42578125" style="132" customWidth="1"/>
    <col min="12550" max="12550" width="16.140625" style="132" customWidth="1"/>
    <col min="12551" max="12551" width="18.5703125" style="132" customWidth="1"/>
    <col min="12552" max="12552" width="15.7109375" style="132" customWidth="1"/>
    <col min="12553" max="12553" width="2.140625" style="132" customWidth="1"/>
    <col min="12554" max="12554" width="8.85546875" style="132"/>
    <col min="12555" max="12555" width="10.7109375" style="132" customWidth="1"/>
    <col min="12556" max="12801" width="8.85546875" style="132"/>
    <col min="12802" max="12802" width="11.5703125" style="132" customWidth="1"/>
    <col min="12803" max="12803" width="38" style="132" customWidth="1"/>
    <col min="12804" max="12804" width="15.28515625" style="132" customWidth="1"/>
    <col min="12805" max="12805" width="16.42578125" style="132" customWidth="1"/>
    <col min="12806" max="12806" width="16.140625" style="132" customWidth="1"/>
    <col min="12807" max="12807" width="18.5703125" style="132" customWidth="1"/>
    <col min="12808" max="12808" width="15.7109375" style="132" customWidth="1"/>
    <col min="12809" max="12809" width="2.140625" style="132" customWidth="1"/>
    <col min="12810" max="12810" width="8.85546875" style="132"/>
    <col min="12811" max="12811" width="10.7109375" style="132" customWidth="1"/>
    <col min="12812" max="13057" width="8.85546875" style="132"/>
    <col min="13058" max="13058" width="11.5703125" style="132" customWidth="1"/>
    <col min="13059" max="13059" width="38" style="132" customWidth="1"/>
    <col min="13060" max="13060" width="15.28515625" style="132" customWidth="1"/>
    <col min="13061" max="13061" width="16.42578125" style="132" customWidth="1"/>
    <col min="13062" max="13062" width="16.140625" style="132" customWidth="1"/>
    <col min="13063" max="13063" width="18.5703125" style="132" customWidth="1"/>
    <col min="13064" max="13064" width="15.7109375" style="132" customWidth="1"/>
    <col min="13065" max="13065" width="2.140625" style="132" customWidth="1"/>
    <col min="13066" max="13066" width="8.85546875" style="132"/>
    <col min="13067" max="13067" width="10.7109375" style="132" customWidth="1"/>
    <col min="13068" max="13313" width="8.85546875" style="132"/>
    <col min="13314" max="13314" width="11.5703125" style="132" customWidth="1"/>
    <col min="13315" max="13315" width="38" style="132" customWidth="1"/>
    <col min="13316" max="13316" width="15.28515625" style="132" customWidth="1"/>
    <col min="13317" max="13317" width="16.42578125" style="132" customWidth="1"/>
    <col min="13318" max="13318" width="16.140625" style="132" customWidth="1"/>
    <col min="13319" max="13319" width="18.5703125" style="132" customWidth="1"/>
    <col min="13320" max="13320" width="15.7109375" style="132" customWidth="1"/>
    <col min="13321" max="13321" width="2.140625" style="132" customWidth="1"/>
    <col min="13322" max="13322" width="8.85546875" style="132"/>
    <col min="13323" max="13323" width="10.7109375" style="132" customWidth="1"/>
    <col min="13324" max="13569" width="8.85546875" style="132"/>
    <col min="13570" max="13570" width="11.5703125" style="132" customWidth="1"/>
    <col min="13571" max="13571" width="38" style="132" customWidth="1"/>
    <col min="13572" max="13572" width="15.28515625" style="132" customWidth="1"/>
    <col min="13573" max="13573" width="16.42578125" style="132" customWidth="1"/>
    <col min="13574" max="13574" width="16.140625" style="132" customWidth="1"/>
    <col min="13575" max="13575" width="18.5703125" style="132" customWidth="1"/>
    <col min="13576" max="13576" width="15.7109375" style="132" customWidth="1"/>
    <col min="13577" max="13577" width="2.140625" style="132" customWidth="1"/>
    <col min="13578" max="13578" width="8.85546875" style="132"/>
    <col min="13579" max="13579" width="10.7109375" style="132" customWidth="1"/>
    <col min="13580" max="13825" width="8.85546875" style="132"/>
    <col min="13826" max="13826" width="11.5703125" style="132" customWidth="1"/>
    <col min="13827" max="13827" width="38" style="132" customWidth="1"/>
    <col min="13828" max="13828" width="15.28515625" style="132" customWidth="1"/>
    <col min="13829" max="13829" width="16.42578125" style="132" customWidth="1"/>
    <col min="13830" max="13830" width="16.140625" style="132" customWidth="1"/>
    <col min="13831" max="13831" width="18.5703125" style="132" customWidth="1"/>
    <col min="13832" max="13832" width="15.7109375" style="132" customWidth="1"/>
    <col min="13833" max="13833" width="2.140625" style="132" customWidth="1"/>
    <col min="13834" max="13834" width="8.85546875" style="132"/>
    <col min="13835" max="13835" width="10.7109375" style="132" customWidth="1"/>
    <col min="13836" max="14081" width="8.85546875" style="132"/>
    <col min="14082" max="14082" width="11.5703125" style="132" customWidth="1"/>
    <col min="14083" max="14083" width="38" style="132" customWidth="1"/>
    <col min="14084" max="14084" width="15.28515625" style="132" customWidth="1"/>
    <col min="14085" max="14085" width="16.42578125" style="132" customWidth="1"/>
    <col min="14086" max="14086" width="16.140625" style="132" customWidth="1"/>
    <col min="14087" max="14087" width="18.5703125" style="132" customWidth="1"/>
    <col min="14088" max="14088" width="15.7109375" style="132" customWidth="1"/>
    <col min="14089" max="14089" width="2.140625" style="132" customWidth="1"/>
    <col min="14090" max="14090" width="8.85546875" style="132"/>
    <col min="14091" max="14091" width="10.7109375" style="132" customWidth="1"/>
    <col min="14092" max="14337" width="8.85546875" style="132"/>
    <col min="14338" max="14338" width="11.5703125" style="132" customWidth="1"/>
    <col min="14339" max="14339" width="38" style="132" customWidth="1"/>
    <col min="14340" max="14340" width="15.28515625" style="132" customWidth="1"/>
    <col min="14341" max="14341" width="16.42578125" style="132" customWidth="1"/>
    <col min="14342" max="14342" width="16.140625" style="132" customWidth="1"/>
    <col min="14343" max="14343" width="18.5703125" style="132" customWidth="1"/>
    <col min="14344" max="14344" width="15.7109375" style="132" customWidth="1"/>
    <col min="14345" max="14345" width="2.140625" style="132" customWidth="1"/>
    <col min="14346" max="14346" width="8.85546875" style="132"/>
    <col min="14347" max="14347" width="10.7109375" style="132" customWidth="1"/>
    <col min="14348" max="14593" width="8.85546875" style="132"/>
    <col min="14594" max="14594" width="11.5703125" style="132" customWidth="1"/>
    <col min="14595" max="14595" width="38" style="132" customWidth="1"/>
    <col min="14596" max="14596" width="15.28515625" style="132" customWidth="1"/>
    <col min="14597" max="14597" width="16.42578125" style="132" customWidth="1"/>
    <col min="14598" max="14598" width="16.140625" style="132" customWidth="1"/>
    <col min="14599" max="14599" width="18.5703125" style="132" customWidth="1"/>
    <col min="14600" max="14600" width="15.7109375" style="132" customWidth="1"/>
    <col min="14601" max="14601" width="2.140625" style="132" customWidth="1"/>
    <col min="14602" max="14602" width="8.85546875" style="132"/>
    <col min="14603" max="14603" width="10.7109375" style="132" customWidth="1"/>
    <col min="14604" max="14849" width="8.85546875" style="132"/>
    <col min="14850" max="14850" width="11.5703125" style="132" customWidth="1"/>
    <col min="14851" max="14851" width="38" style="132" customWidth="1"/>
    <col min="14852" max="14852" width="15.28515625" style="132" customWidth="1"/>
    <col min="14853" max="14853" width="16.42578125" style="132" customWidth="1"/>
    <col min="14854" max="14854" width="16.140625" style="132" customWidth="1"/>
    <col min="14855" max="14855" width="18.5703125" style="132" customWidth="1"/>
    <col min="14856" max="14856" width="15.7109375" style="132" customWidth="1"/>
    <col min="14857" max="14857" width="2.140625" style="132" customWidth="1"/>
    <col min="14858" max="14858" width="8.85546875" style="132"/>
    <col min="14859" max="14859" width="10.7109375" style="132" customWidth="1"/>
    <col min="14860" max="15105" width="8.85546875" style="132"/>
    <col min="15106" max="15106" width="11.5703125" style="132" customWidth="1"/>
    <col min="15107" max="15107" width="38" style="132" customWidth="1"/>
    <col min="15108" max="15108" width="15.28515625" style="132" customWidth="1"/>
    <col min="15109" max="15109" width="16.42578125" style="132" customWidth="1"/>
    <col min="15110" max="15110" width="16.140625" style="132" customWidth="1"/>
    <col min="15111" max="15111" width="18.5703125" style="132" customWidth="1"/>
    <col min="15112" max="15112" width="15.7109375" style="132" customWidth="1"/>
    <col min="15113" max="15113" width="2.140625" style="132" customWidth="1"/>
    <col min="15114" max="15114" width="8.85546875" style="132"/>
    <col min="15115" max="15115" width="10.7109375" style="132" customWidth="1"/>
    <col min="15116" max="15361" width="8.85546875" style="132"/>
    <col min="15362" max="15362" width="11.5703125" style="132" customWidth="1"/>
    <col min="15363" max="15363" width="38" style="132" customWidth="1"/>
    <col min="15364" max="15364" width="15.28515625" style="132" customWidth="1"/>
    <col min="15365" max="15365" width="16.42578125" style="132" customWidth="1"/>
    <col min="15366" max="15366" width="16.140625" style="132" customWidth="1"/>
    <col min="15367" max="15367" width="18.5703125" style="132" customWidth="1"/>
    <col min="15368" max="15368" width="15.7109375" style="132" customWidth="1"/>
    <col min="15369" max="15369" width="2.140625" style="132" customWidth="1"/>
    <col min="15370" max="15370" width="8.85546875" style="132"/>
    <col min="15371" max="15371" width="10.7109375" style="132" customWidth="1"/>
    <col min="15372" max="15617" width="8.85546875" style="132"/>
    <col min="15618" max="15618" width="11.5703125" style="132" customWidth="1"/>
    <col min="15619" max="15619" width="38" style="132" customWidth="1"/>
    <col min="15620" max="15620" width="15.28515625" style="132" customWidth="1"/>
    <col min="15621" max="15621" width="16.42578125" style="132" customWidth="1"/>
    <col min="15622" max="15622" width="16.140625" style="132" customWidth="1"/>
    <col min="15623" max="15623" width="18.5703125" style="132" customWidth="1"/>
    <col min="15624" max="15624" width="15.7109375" style="132" customWidth="1"/>
    <col min="15625" max="15625" width="2.140625" style="132" customWidth="1"/>
    <col min="15626" max="15626" width="8.85546875" style="132"/>
    <col min="15627" max="15627" width="10.7109375" style="132" customWidth="1"/>
    <col min="15628" max="15873" width="8.85546875" style="132"/>
    <col min="15874" max="15874" width="11.5703125" style="132" customWidth="1"/>
    <col min="15875" max="15875" width="38" style="132" customWidth="1"/>
    <col min="15876" max="15876" width="15.28515625" style="132" customWidth="1"/>
    <col min="15877" max="15877" width="16.42578125" style="132" customWidth="1"/>
    <col min="15878" max="15878" width="16.140625" style="132" customWidth="1"/>
    <col min="15879" max="15879" width="18.5703125" style="132" customWidth="1"/>
    <col min="15880" max="15880" width="15.7109375" style="132" customWidth="1"/>
    <col min="15881" max="15881" width="2.140625" style="132" customWidth="1"/>
    <col min="15882" max="15882" width="8.85546875" style="132"/>
    <col min="15883" max="15883" width="10.7109375" style="132" customWidth="1"/>
    <col min="15884" max="16129" width="8.85546875" style="132"/>
    <col min="16130" max="16130" width="11.5703125" style="132" customWidth="1"/>
    <col min="16131" max="16131" width="38" style="132" customWidth="1"/>
    <col min="16132" max="16132" width="15.28515625" style="132" customWidth="1"/>
    <col min="16133" max="16133" width="16.42578125" style="132" customWidth="1"/>
    <col min="16134" max="16134" width="16.140625" style="132" customWidth="1"/>
    <col min="16135" max="16135" width="18.5703125" style="132" customWidth="1"/>
    <col min="16136" max="16136" width="15.7109375" style="132" customWidth="1"/>
    <col min="16137" max="16137" width="2.140625" style="132" customWidth="1"/>
    <col min="16138" max="16138" width="8.85546875" style="132"/>
    <col min="16139" max="16139" width="10.7109375" style="132" customWidth="1"/>
    <col min="16140" max="16384" width="8.85546875" style="132"/>
  </cols>
  <sheetData>
    <row r="1" spans="2:11" ht="20.25" x14ac:dyDescent="0.3">
      <c r="B1" s="65" t="str">
        <f>Cover!C22</f>
        <v>TasNetworks</v>
      </c>
    </row>
    <row r="2" spans="2:11" ht="20.25" x14ac:dyDescent="0.3">
      <c r="B2" s="65" t="s">
        <v>160</v>
      </c>
    </row>
    <row r="3" spans="2:11" ht="20.25" x14ac:dyDescent="0.3">
      <c r="B3" s="42" t="str">
        <f>Cover!C26</f>
        <v>2016-17</v>
      </c>
    </row>
    <row r="4" spans="2:11" x14ac:dyDescent="0.2">
      <c r="I4" s="315"/>
      <c r="J4" s="315"/>
      <c r="K4" s="315"/>
    </row>
    <row r="5" spans="2:11" x14ac:dyDescent="0.2">
      <c r="B5" s="133"/>
      <c r="C5" s="134"/>
      <c r="D5" s="134"/>
      <c r="E5" s="134"/>
      <c r="F5" s="134"/>
      <c r="G5" s="134"/>
      <c r="H5" s="134"/>
    </row>
    <row r="6" spans="2:11" ht="47.1" customHeight="1" x14ac:dyDescent="0.2">
      <c r="B6" s="316" t="s">
        <v>207</v>
      </c>
      <c r="C6" s="317"/>
      <c r="D6" s="317"/>
      <c r="E6" s="317"/>
      <c r="F6" s="317"/>
      <c r="G6" s="134"/>
      <c r="H6" s="134"/>
    </row>
    <row r="7" spans="2:11" x14ac:dyDescent="0.2">
      <c r="B7" s="133"/>
      <c r="C7" s="134"/>
      <c r="D7" s="134"/>
      <c r="E7" s="134"/>
      <c r="F7" s="134"/>
      <c r="G7" s="134"/>
      <c r="H7" s="134"/>
    </row>
    <row r="8" spans="2:11" ht="15.6" customHeight="1" x14ac:dyDescent="0.2">
      <c r="B8" s="318" t="s">
        <v>157</v>
      </c>
      <c r="C8" s="319"/>
      <c r="D8" s="183"/>
    </row>
    <row r="10" spans="2:11" ht="25.5" customHeight="1" x14ac:dyDescent="0.2">
      <c r="B10" s="135"/>
      <c r="C10" s="320" t="s">
        <v>184</v>
      </c>
      <c r="D10" s="321"/>
      <c r="E10" s="321"/>
      <c r="F10" s="321"/>
      <c r="G10" s="321"/>
      <c r="H10" s="322"/>
    </row>
    <row r="11" spans="2:11" ht="29.45" customHeight="1" x14ac:dyDescent="0.2">
      <c r="B11" s="136"/>
      <c r="C11" s="154" t="s">
        <v>181</v>
      </c>
      <c r="D11" s="154" t="s">
        <v>182</v>
      </c>
      <c r="E11" s="128" t="s">
        <v>1</v>
      </c>
      <c r="F11" s="128" t="s">
        <v>178</v>
      </c>
      <c r="G11" s="128" t="s">
        <v>179</v>
      </c>
      <c r="H11" s="137" t="s">
        <v>6</v>
      </c>
    </row>
    <row r="12" spans="2:11" ht="15" x14ac:dyDescent="0.2">
      <c r="B12" s="138" t="s">
        <v>174</v>
      </c>
      <c r="C12" s="225">
        <v>22.346183186600001</v>
      </c>
      <c r="D12" s="225">
        <v>4.0799602904999999</v>
      </c>
      <c r="E12" s="225">
        <v>39.620420330000002</v>
      </c>
      <c r="F12" s="225">
        <v>78.913338784800004</v>
      </c>
      <c r="G12" s="225">
        <v>144.3966940215</v>
      </c>
      <c r="H12" s="225">
        <v>72.083288369100003</v>
      </c>
    </row>
    <row r="13" spans="2:11" ht="15" x14ac:dyDescent="0.2">
      <c r="B13" s="138" t="s">
        <v>175</v>
      </c>
      <c r="C13" s="225">
        <v>9.7273443900000006E-2</v>
      </c>
      <c r="D13" s="225">
        <v>5.8155089700000002E-2</v>
      </c>
      <c r="E13" s="225">
        <v>0.1937370772</v>
      </c>
      <c r="F13" s="225">
        <v>0.30829723689999999</v>
      </c>
      <c r="G13" s="225">
        <v>0.53404217570000001</v>
      </c>
      <c r="H13" s="225">
        <v>0.2945557466</v>
      </c>
    </row>
    <row r="14" spans="2:11" ht="15" x14ac:dyDescent="0.2">
      <c r="B14" s="208" t="s">
        <v>185</v>
      </c>
      <c r="C14" s="225">
        <v>0</v>
      </c>
      <c r="D14" s="225">
        <v>0</v>
      </c>
      <c r="E14" s="225">
        <v>0</v>
      </c>
      <c r="F14" s="225">
        <v>0</v>
      </c>
      <c r="G14" s="225">
        <v>0</v>
      </c>
      <c r="H14" s="225">
        <v>0</v>
      </c>
    </row>
  </sheetData>
  <customSheetViews>
    <customSheetView guid="{12548F66-3706-4126-8BB8-663EB3B7FE4B}" showPageBreaks="1" showGridLines="0" fitToPage="1" printArea="1" view="pageBreakPreview">
      <selection activeCell="A39" sqref="A39"/>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customSheetView>
  </customSheetViews>
  <mergeCells count="4">
    <mergeCell ref="I4:K4"/>
    <mergeCell ref="B6:F6"/>
    <mergeCell ref="B8:C8"/>
    <mergeCell ref="C10:H10"/>
  </mergeCells>
  <pageMargins left="0.74803149606299213" right="0.74803149606299213" top="0.98425196850393704" bottom="0.98425196850393704" header="0.51181102362204722" footer="0.51181102362204722"/>
  <pageSetup paperSize="8" fitToHeight="100" orientation="landscape" r:id="rId2"/>
  <headerFooter scaleWithDoc="0" alignWithMargins="0">
    <oddFooter>&amp;L&amp;8&amp;D&amp;C&amp;8&amp; Template: &amp;A
&amp;F&amp;R&amp;8&amp;P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Record_x0020_Number xmlns="8f493e50-f4fa-4672-bec5-6587e791f720">R0000871862</Record_x0020_Number>
    <TaxCatchAll xmlns="8f493e50-f4fa-4672-bec5-6587e791f720"/>
    <RIN_x0020_Document_x0020_Type xmlns="8f493e50-f4fa-4672-bec5-6587e791f720">Submission</RIN_x0020_Document_x0020_Type>
    <Owning_x0020_Group xmlns="8f493e50-f4fa-4672-bec5-6587e791f720">*N/A</Owning_x0020_Group>
    <RIN_x0020_Document_x0020_Stage xmlns="8f493e50-f4fa-4672-bec5-6587e791f720">Final</RIN_x0020_Document_x0020_Stage>
    <Year xmlns="8f493e50-f4fa-4672-bec5-6587e791f720">16-17</Year>
  </documentManagement>
</p:properties>
</file>

<file path=customXml/item4.xml><?xml version="1.0" encoding="utf-8"?>
<ct:contentTypeSchema xmlns:ct="http://schemas.microsoft.com/office/2006/metadata/contentType" xmlns:ma="http://schemas.microsoft.com/office/2006/metadata/properties/metaAttributes" ct:_="" ma:_="" ma:contentTypeName="RIN Document" ma:contentTypeID="0x01010001E02CCC3410964E993CCD35D068A93E020100E690A994B8482E438E4A337982D8EB23" ma:contentTypeVersion="14" ma:contentTypeDescription="" ma:contentTypeScope="" ma:versionID="3c12ac6a084ba8d3a56b5b96a7816d91">
  <xsd:schema xmlns:xsd="http://www.w3.org/2001/XMLSchema" xmlns:xs="http://www.w3.org/2001/XMLSchema" xmlns:p="http://schemas.microsoft.com/office/2006/metadata/properties" xmlns:ns2="8f493e50-f4fa-4672-bec5-6587e791f720" xmlns:ns3="http://schemas.microsoft.com/sharepoint/v4" targetNamespace="http://schemas.microsoft.com/office/2006/metadata/properties" ma:root="true" ma:fieldsID="cc60bfb4775094b8c27127c66fba9cbc" ns2:_="" ns3:_="">
    <xsd:import namespace="8f493e50-f4fa-4672-bec5-6587e791f720"/>
    <xsd:import namespace="http://schemas.microsoft.com/sharepoint/v4"/>
    <xsd:element name="properties">
      <xsd:complexType>
        <xsd:sequence>
          <xsd:element name="documentManagement">
            <xsd:complexType>
              <xsd:all>
                <xsd:element ref="ns2:Record_x0020_Number" minOccurs="0"/>
                <xsd:element ref="ns2:TaxCatchAll" minOccurs="0"/>
                <xsd:element ref="ns2:TaxCatchAllLabel" minOccurs="0"/>
                <xsd:element ref="ns2:RIN_x0020_Document_x0020_Type" minOccurs="0"/>
                <xsd:element ref="ns2:RIN_x0020_Document_x0020_Stage" minOccurs="0"/>
                <xsd:element ref="ns2:Owning_x0020_Group" minOccurs="0"/>
                <xsd:element ref="ns2:Yea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93e50-f4fa-4672-bec5-6587e791f720" elementFormDefault="qualified">
    <xsd:import namespace="http://schemas.microsoft.com/office/2006/documentManagement/types"/>
    <xsd:import namespace="http://schemas.microsoft.com/office/infopath/2007/PartnerControls"/>
    <xsd:element name="Record_x0020_Number" ma:index="2" nillable="true" ma:displayName="Record Number" ma:internalName="Record_x0020_Number">
      <xsd:simpleType>
        <xsd:restriction base="dms:Text">
          <xsd:maxLength value="255"/>
        </xsd:restriction>
      </xsd:simpleType>
    </xsd:element>
    <xsd:element name="TaxCatchAll" ma:index="8" nillable="true" ma:displayName="Taxonomy Catch All Column" ma:description="" ma:hidden="true" ma:list="{3910154b-12ea-4dcd-bebd-7986f904c7cd}" ma:internalName="TaxCatchAll" ma:showField="CatchAllData"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3910154b-12ea-4dcd-bebd-7986f904c7cd}" ma:internalName="TaxCatchAllLabel" ma:readOnly="true" ma:showField="CatchAllDataLabel"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RIN_x0020_Document_x0020_Type" ma:index="11" nillable="true" ma:displayName="RIN Document Type" ma:default="Working Document" ma:format="RadioButtons" ma:internalName="RIN_x0020_Document_x0020_Type">
      <xsd:simpleType>
        <xsd:restriction base="dms:Choice">
          <xsd:enumeration value="Working Document"/>
          <xsd:enumeration value="Basis of Preparation"/>
          <xsd:enumeration value="Supporting Document"/>
          <xsd:enumeration value="Submission"/>
        </xsd:restriction>
      </xsd:simpleType>
    </xsd:element>
    <xsd:element name="RIN_x0020_Document_x0020_Stage" ma:index="12" nillable="true" ma:displayName="RIN Document Stage" ma:default="Working" ma:format="RadioButtons" ma:internalName="RIN_x0020_Document_x0020_Stage">
      <xsd:simpleType>
        <xsd:restriction base="dms:Choice">
          <xsd:enumeration value="Working"/>
          <xsd:enumeration value="Pre Audit"/>
          <xsd:enumeration value="Post Audit"/>
          <xsd:enumeration value="Final"/>
        </xsd:restriction>
      </xsd:simpleType>
    </xsd:element>
    <xsd:element name="Owning_x0020_Group" ma:index="13" nillable="true" ma:displayName="RIN Group" ma:default="*N/A" ma:format="Dropdown" ma:internalName="Owning_x0020_Group">
      <xsd:simpleType>
        <xsd:restriction base="dms:Choice">
          <xsd:enumeration value="*N/A"/>
          <xsd:enumeration value="CSGC"/>
          <xsd:enumeration value="CENO"/>
          <xsd:enumeration value="FBS"/>
          <xsd:enumeration value="PP"/>
          <xsd:enumeration value="SAM"/>
          <xsd:enumeration value="SSR"/>
          <xsd:enumeration value="WSD"/>
        </xsd:restriction>
      </xsd:simpleType>
    </xsd:element>
    <xsd:element name="Year" ma:index="14" nillable="true" ma:displayName="RIN Year" ma:default="15-16" ma:format="RadioButtons" ma:internalName="Year" ma:readOnly="false">
      <xsd:simpleType>
        <xsd:restriction base="dms:Choice">
          <xsd:enumeration value="13-14"/>
          <xsd:enumeration value="14-15"/>
          <xsd:enumeration value="15-16"/>
          <xsd:enumeration value="16-17"/>
          <xsd:enumeration value="17-18"/>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539762-3F1D-417D-BF1F-0E398A4517B3}">
  <ds:schemaRefs>
    <ds:schemaRef ds:uri="http://schemas.microsoft.com/sharepoint/events"/>
  </ds:schemaRefs>
</ds:datastoreItem>
</file>

<file path=customXml/itemProps2.xml><?xml version="1.0" encoding="utf-8"?>
<ds:datastoreItem xmlns:ds="http://schemas.openxmlformats.org/officeDocument/2006/customXml" ds:itemID="{9D9C5A39-CA05-4756-A7F8-E2384D7B2854}">
  <ds:schemaRefs>
    <ds:schemaRef ds:uri="http://schemas.microsoft.com/sharepoint/v3/contenttype/forms"/>
  </ds:schemaRefs>
</ds:datastoreItem>
</file>

<file path=customXml/itemProps3.xml><?xml version="1.0" encoding="utf-8"?>
<ds:datastoreItem xmlns:ds="http://schemas.openxmlformats.org/officeDocument/2006/customXml" ds:itemID="{FDA6AD15-B561-41BD-89A7-9159BF65E805}">
  <ds:schemaRefs>
    <ds:schemaRef ds:uri="http://schemas.microsoft.com/office/2006/metadata/properties"/>
    <ds:schemaRef ds:uri="http://purl.org/dc/dcmitype/"/>
    <ds:schemaRef ds:uri="http://schemas.microsoft.com/office/infopath/2007/PartnerControl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http://schemas.microsoft.com/sharepoint/v4"/>
    <ds:schemaRef ds:uri="8f493e50-f4fa-4672-bec5-6587e791f720"/>
  </ds:schemaRefs>
</ds:datastoreItem>
</file>

<file path=customXml/itemProps4.xml><?xml version="1.0" encoding="utf-8"?>
<ds:datastoreItem xmlns:ds="http://schemas.openxmlformats.org/officeDocument/2006/customXml" ds:itemID="{CD8C9511-7EE8-4F38-AC24-F8F48EC8F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93e50-f4fa-4672-bec5-6587e791f72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Contents</vt:lpstr>
      <vt:lpstr>1a. STPIS Reliability</vt:lpstr>
      <vt:lpstr>1b. STPIS Customer Service</vt:lpstr>
      <vt:lpstr>1c. STPIS Daily Performance</vt:lpstr>
      <vt:lpstr>1d. STPIS GSL</vt:lpstr>
      <vt:lpstr>2. Customer Service</vt:lpstr>
      <vt:lpstr>3a. Feeder Reliability</vt:lpstr>
      <vt:lpstr>3b. Planned outages </vt:lpstr>
      <vt:lpstr>'1a. STPIS Reliability'!Print_Area</vt:lpstr>
      <vt:lpstr>'1b. STPIS Customer Service'!Print_Area</vt:lpstr>
      <vt:lpstr>'1c. STPIS Daily Performance'!Print_Area</vt:lpstr>
      <vt:lpstr>'1d. STPIS GSL'!Print_Area</vt:lpstr>
      <vt:lpstr>'2. Customer Service'!Print_Area</vt:lpstr>
      <vt:lpstr>'3a. Feeder Reliability'!Print_Area</vt:lpstr>
      <vt:lpstr>'3b. Planned outages '!Print_Area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Peterson, Tristan</cp:lastModifiedBy>
  <cp:lastPrinted>2014-03-16T23:51:38Z</cp:lastPrinted>
  <dcterms:created xsi:type="dcterms:W3CDTF">2011-05-25T23:37:43Z</dcterms:created>
  <dcterms:modified xsi:type="dcterms:W3CDTF">2017-11-10T03:32:06Z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C:\Documents and Settings\jpick\Local Settings\Temporary Internet Files\Content.Outlook\2RMMYUGG\Final Annual Reporting RIN to TasNetworks - Appendix C (Non-Financial Information Templates) - 6 August 2014.xlsx</vt:lpwstr>
  </property>
  <property fmtid="{D5CDD505-2E9C-101B-9397-08002B2CF9AE}" pid="3" name="URI">
    <vt:lpwstr/>
  </property>
  <property fmtid="{D5CDD505-2E9C-101B-9397-08002B2CF9AE}" pid="4" name="Status">
    <vt:lpwstr>Ready</vt:lpwstr>
  </property>
  <property fmtid="{D5CDD505-2E9C-101B-9397-08002B2CF9AE}" pid="5" name="DatabaseID">
    <vt:lpwstr>AC</vt:lpwstr>
  </property>
  <property fmtid="{D5CDD505-2E9C-101B-9397-08002B2CF9AE}" pid="6" name="OnClose">
    <vt:lpwstr/>
  </property>
  <property fmtid="{D5CDD505-2E9C-101B-9397-08002B2CF9AE}" pid="7" name="ContentTypeId">
    <vt:lpwstr>0x01010001E02CCC3410964E993CCD35D068A93E020100E690A994B8482E438E4A337982D8EB23</vt:lpwstr>
  </property>
  <property fmtid="{D5CDD505-2E9C-101B-9397-08002B2CF9AE}" pid="8" name="RecordPoint_WorkflowType">
    <vt:lpwstr>ActiveSubmitStub</vt:lpwstr>
  </property>
  <property fmtid="{D5CDD505-2E9C-101B-9397-08002B2CF9AE}" pid="9" name="RecordPoint_ActiveItemSiteId">
    <vt:lpwstr>{813152b7-69c2-464f-b7a1-05afac6a8a9a}</vt:lpwstr>
  </property>
  <property fmtid="{D5CDD505-2E9C-101B-9397-08002B2CF9AE}" pid="10" name="RecordPoint_ActiveItemListId">
    <vt:lpwstr>{d1d59fd4-3f7c-4fe2-a5c9-31e05f31eaf1}</vt:lpwstr>
  </property>
  <property fmtid="{D5CDD505-2E9C-101B-9397-08002B2CF9AE}" pid="11" name="RecordPoint_ActiveItemUniqueId">
    <vt:lpwstr>{2020ab64-bfcb-4af7-a00d-89f2c1a5ba56}</vt:lpwstr>
  </property>
  <property fmtid="{D5CDD505-2E9C-101B-9397-08002B2CF9AE}" pid="12" name="RecordPoint_ActiveItemWebId">
    <vt:lpwstr>{02fc4bbd-ac6e-4d2f-8b20-70fa88f8e92d}</vt:lpwstr>
  </property>
  <property fmtid="{D5CDD505-2E9C-101B-9397-08002B2CF9AE}" pid="13" name="RecordPoint_RecordNumberSubmitted">
    <vt:lpwstr>R0000871862</vt:lpwstr>
  </property>
  <property fmtid="{D5CDD505-2E9C-101B-9397-08002B2CF9AE}" pid="14" name="RecordPoint_SubmissionCompleted">
    <vt:lpwstr>2017-10-30T14:31:24.1372926+11:00</vt:lpwstr>
  </property>
  <property fmtid="{D5CDD505-2E9C-101B-9397-08002B2CF9AE}" pid="15" name="RecordPoint_SubmissionDate">
    <vt:lpwstr/>
  </property>
  <property fmtid="{D5CDD505-2E9C-101B-9397-08002B2CF9AE}" pid="16" name="RecordPoint_ActiveItemMoved">
    <vt:lpwstr/>
  </property>
  <property fmtid="{D5CDD505-2E9C-101B-9397-08002B2CF9AE}" pid="17" name="RecordPoint_RecordFormat">
    <vt:lpwstr/>
  </property>
</Properties>
</file>