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285" windowWidth="13785" windowHeight="11085" tabRatio="879" firstSheet="3" activeTab="3"/>
  </bookViews>
  <sheets>
    <sheet name="Cover" sheetId="31" r:id="rId1"/>
    <sheet name="Contents" sheetId="71" r:id="rId2"/>
    <sheet name="1a. STPIS Reliability" sheetId="47" r:id="rId3"/>
    <sheet name="1b. STPIS Customer Service" sheetId="68" r:id="rId4"/>
    <sheet name="1c. STPIS Daily Performance" sheetId="60" r:id="rId5"/>
    <sheet name="1d. STPIS GSL" sheetId="70" r:id="rId6"/>
    <sheet name="2. Customer Service" sheetId="58" r:id="rId7"/>
    <sheet name="3a. Feeder Reliability" sheetId="63" r:id="rId8"/>
    <sheet name="3b. Planned outages " sheetId="73" r:id="rId9"/>
  </sheets>
  <externalReferences>
    <externalReference r:id="rId10"/>
    <externalReference r:id="rId11"/>
  </externalReferences>
  <definedNames>
    <definedName name="_xlnm._FilterDatabase" localSheetId="4" hidden="1">'1c. STPIS Daily Performance'!$A$11:$CD$11</definedName>
    <definedName name="abc" localSheetId="2">#REF!</definedName>
    <definedName name="abc" localSheetId="3">#REF!</definedName>
    <definedName name="abc" localSheetId="5">#REF!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5">#REF!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5">#REF!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5">#REF!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5">#REF!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5">#REF!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5">#REF!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5">#REF!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5">#REF!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5">#REF!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5">#REF!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5">#REF!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5">#REF!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5">#REF!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5">#REF!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5">#REF!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5">#REF!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5">#REF!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5">#REF!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5">#REF!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5">#REF!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5">#REF!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Reliability'!$B$1:$I$61</definedName>
    <definedName name="_xlnm.Print_Area" localSheetId="3">'1b. STPIS Customer Service'!$B$1:$H$33</definedName>
    <definedName name="_xlnm.Print_Area" localSheetId="4">'1c. STPIS Daily Performance'!$A$1:$AO$547</definedName>
    <definedName name="_xlnm.Print_Area" localSheetId="5">'1d. STPIS GSL'!$B$1:$E$53</definedName>
    <definedName name="_xlnm.Print_Area" localSheetId="6">'2. Customer Service'!$A$1:$I$66</definedName>
    <definedName name="_xlnm.Print_Area" localSheetId="7">'3a. Feeder Reliability'!$A$1:$Y$21</definedName>
    <definedName name="_xlnm.Print_Area" localSheetId="8">'3b. Planned outages '!$B$1:$H$15</definedName>
    <definedName name="_xlnm.Print_Area" localSheetId="1">Contents!$A$1:$G$15</definedName>
    <definedName name="_xlnm.Print_Area" localSheetId="0">Cover!$A$1:$I$44</definedName>
    <definedName name="YEAR" localSheetId="2">[2]Outcomes!$B$3</definedName>
    <definedName name="YEAR" localSheetId="3">[2]Outcomes!$B$3</definedName>
    <definedName name="YEAR" localSheetId="8">[2]Outcomes!$B$3</definedName>
    <definedName name="YEAR">[2]Outcomes!$B$3</definedName>
    <definedName name="Z_12548F66_3706_4126_8BB8_663EB3B7FE4B_.wvu.Cols" localSheetId="0" hidden="1">Cover!$G:$G</definedName>
    <definedName name="Z_12548F66_3706_4126_8BB8_663EB3B7FE4B_.wvu.PrintArea" localSheetId="2" hidden="1">'1a. STPIS Reliability'!$B$1:$I$61</definedName>
    <definedName name="Z_12548F66_3706_4126_8BB8_663EB3B7FE4B_.wvu.PrintArea" localSheetId="3" hidden="1">'1b. STPIS Customer Service'!$B$1:$H$33</definedName>
    <definedName name="Z_12548F66_3706_4126_8BB8_663EB3B7FE4B_.wvu.PrintArea" localSheetId="4" hidden="1">'1c. STPIS Daily Performance'!$A$1:$AM$547</definedName>
    <definedName name="Z_12548F66_3706_4126_8BB8_663EB3B7FE4B_.wvu.PrintArea" localSheetId="5" hidden="1">'1d. STPIS GSL'!$B$1:$E$53</definedName>
    <definedName name="Z_12548F66_3706_4126_8BB8_663EB3B7FE4B_.wvu.PrintArea" localSheetId="6" hidden="1">'2. Customer Service'!$A$1:$I$66</definedName>
    <definedName name="Z_12548F66_3706_4126_8BB8_663EB3B7FE4B_.wvu.PrintArea" localSheetId="7" hidden="1">'3a. Feeder Reliability'!$A$1:$Y$21</definedName>
    <definedName name="Z_12548F66_3706_4126_8BB8_663EB3B7FE4B_.wvu.PrintArea" localSheetId="8" hidden="1">'3b. Planned outages '!$B$1:$H$15</definedName>
    <definedName name="Z_12548F66_3706_4126_8BB8_663EB3B7FE4B_.wvu.PrintArea" localSheetId="1" hidden="1">Contents!$A$1:$G$15</definedName>
    <definedName name="Z_12548F66_3706_4126_8BB8_663EB3B7FE4B_.wvu.PrintArea" localSheetId="0" hidden="1">Cover!$A$1:$I$44</definedName>
  </definedNames>
  <calcPr calcId="145621"/>
  <customWorkbookViews>
    <customWorkbookView name="Pickering, Joanne - Personal View" guid="{12548F66-3706-4126-8BB8-663EB3B7FE4B}" mergeInterval="0" personalView="1" maximized="1" windowWidth="1916" windowHeight="907" tabRatio="879" activeSheetId="47" showComments="commIndAndComment"/>
  </customWorkbookViews>
</workbook>
</file>

<file path=xl/calcChain.xml><?xml version="1.0" encoding="utf-8"?>
<calcChain xmlns="http://schemas.openxmlformats.org/spreadsheetml/2006/main">
  <c r="B3" i="60" l="1"/>
  <c r="B13" i="60" s="1"/>
  <c r="B14" i="60" s="1"/>
  <c r="B15" i="60" s="1"/>
  <c r="B16" i="60" s="1"/>
  <c r="B17" i="60" s="1"/>
  <c r="B18" i="60" s="1"/>
  <c r="B19" i="60" s="1"/>
  <c r="B20" i="60" s="1"/>
  <c r="B21" i="60" s="1"/>
  <c r="B22" i="60" s="1"/>
  <c r="B23" i="60" s="1"/>
  <c r="B24" i="60" s="1"/>
  <c r="B25" i="60" s="1"/>
  <c r="B26" i="60" s="1"/>
  <c r="B27" i="60" s="1"/>
  <c r="B28" i="60" s="1"/>
  <c r="B29" i="60" s="1"/>
  <c r="B30" i="60" s="1"/>
  <c r="B31" i="60" s="1"/>
  <c r="B32" i="60" s="1"/>
  <c r="B33" i="60" s="1"/>
  <c r="B34" i="60" s="1"/>
  <c r="B35" i="60" s="1"/>
  <c r="B36" i="60" s="1"/>
  <c r="B37" i="60" s="1"/>
  <c r="B38" i="60" s="1"/>
  <c r="B39" i="60" s="1"/>
  <c r="B40" i="60" s="1"/>
  <c r="B41" i="60" s="1"/>
  <c r="B42" i="60" s="1"/>
  <c r="B43" i="60" s="1"/>
  <c r="B44" i="60" s="1"/>
  <c r="B45" i="60" s="1"/>
  <c r="B46" i="60" s="1"/>
  <c r="B47" i="60" s="1"/>
  <c r="B48" i="60" s="1"/>
  <c r="B49" i="60" s="1"/>
  <c r="B50" i="60" s="1"/>
  <c r="B51" i="60" s="1"/>
  <c r="B52" i="60" s="1"/>
  <c r="B53" i="60" s="1"/>
  <c r="B54" i="60" s="1"/>
  <c r="B55" i="60" s="1"/>
  <c r="B56" i="60" s="1"/>
  <c r="B57" i="60" s="1"/>
  <c r="B58" i="60" s="1"/>
  <c r="B59" i="60" s="1"/>
  <c r="B60" i="60" s="1"/>
  <c r="B61" i="60" s="1"/>
  <c r="B62" i="60" s="1"/>
  <c r="B63" i="60" s="1"/>
  <c r="B64" i="60" s="1"/>
  <c r="B65" i="60" s="1"/>
  <c r="B66" i="60" s="1"/>
  <c r="B67" i="60" s="1"/>
  <c r="B68" i="60" s="1"/>
  <c r="B69" i="60" s="1"/>
  <c r="B70" i="60" s="1"/>
  <c r="B71" i="60" s="1"/>
  <c r="B72" i="60" s="1"/>
  <c r="B73" i="60" s="1"/>
  <c r="B74" i="60" s="1"/>
  <c r="B75" i="60" s="1"/>
  <c r="B76" i="60" s="1"/>
  <c r="B77" i="60" s="1"/>
  <c r="B78" i="60" s="1"/>
  <c r="B79" i="60" s="1"/>
  <c r="B80" i="60" s="1"/>
  <c r="B81" i="60" s="1"/>
  <c r="B82" i="60" s="1"/>
  <c r="B83" i="60" s="1"/>
  <c r="B84" i="60" s="1"/>
  <c r="B85" i="60" s="1"/>
  <c r="B86" i="60" s="1"/>
  <c r="B87" i="60" s="1"/>
  <c r="B88" i="60" s="1"/>
  <c r="B89" i="60" s="1"/>
  <c r="B90" i="60" s="1"/>
  <c r="B91" i="60" s="1"/>
  <c r="B92" i="60" s="1"/>
  <c r="B93" i="60" s="1"/>
  <c r="B94" i="60" s="1"/>
  <c r="B95" i="60" s="1"/>
  <c r="B96" i="60" s="1"/>
  <c r="B97" i="60" s="1"/>
  <c r="B98" i="60" s="1"/>
  <c r="B99" i="60" s="1"/>
  <c r="B100" i="60" s="1"/>
  <c r="B101" i="60" s="1"/>
  <c r="B102" i="60" s="1"/>
  <c r="B103" i="60" s="1"/>
  <c r="B104" i="60" s="1"/>
  <c r="B105" i="60" s="1"/>
  <c r="B106" i="60" s="1"/>
  <c r="B107" i="60" s="1"/>
  <c r="B108" i="60" s="1"/>
  <c r="B109" i="60" s="1"/>
  <c r="B110" i="60" s="1"/>
  <c r="B111" i="60" s="1"/>
  <c r="B112" i="60" s="1"/>
  <c r="B113" i="60" s="1"/>
  <c r="B114" i="60" s="1"/>
  <c r="B115" i="60" s="1"/>
  <c r="B116" i="60" s="1"/>
  <c r="B117" i="60" s="1"/>
  <c r="B118" i="60" s="1"/>
  <c r="B119" i="60" s="1"/>
  <c r="B120" i="60" s="1"/>
  <c r="B121" i="60" s="1"/>
  <c r="B122" i="60" s="1"/>
  <c r="B123" i="60" s="1"/>
  <c r="B124" i="60" s="1"/>
  <c r="B125" i="60" s="1"/>
  <c r="B126" i="60" s="1"/>
  <c r="B127" i="60" s="1"/>
  <c r="B128" i="60" s="1"/>
  <c r="B129" i="60" s="1"/>
  <c r="B130" i="60" s="1"/>
  <c r="B131" i="60" s="1"/>
  <c r="B132" i="60" s="1"/>
  <c r="B133" i="60" s="1"/>
  <c r="B134" i="60" s="1"/>
  <c r="B135" i="60" s="1"/>
  <c r="B136" i="60" s="1"/>
  <c r="B137" i="60" s="1"/>
  <c r="B138" i="60" s="1"/>
  <c r="B139" i="60" s="1"/>
  <c r="B140" i="60" s="1"/>
  <c r="B141" i="60" s="1"/>
  <c r="B142" i="60" s="1"/>
  <c r="B143" i="60" s="1"/>
  <c r="B144" i="60" s="1"/>
  <c r="B145" i="60" s="1"/>
  <c r="B146" i="60" s="1"/>
  <c r="B147" i="60" s="1"/>
  <c r="B148" i="60" s="1"/>
  <c r="B149" i="60" s="1"/>
  <c r="B150" i="60" s="1"/>
  <c r="B151" i="60" s="1"/>
  <c r="B152" i="60" s="1"/>
  <c r="B153" i="60" s="1"/>
  <c r="B154" i="60" s="1"/>
  <c r="B155" i="60" s="1"/>
  <c r="B156" i="60" s="1"/>
  <c r="B157" i="60" s="1"/>
  <c r="B158" i="60" s="1"/>
  <c r="B159" i="60" s="1"/>
  <c r="B160" i="60" s="1"/>
  <c r="B161" i="60" s="1"/>
  <c r="B162" i="60" s="1"/>
  <c r="B163" i="60" s="1"/>
  <c r="B164" i="60" s="1"/>
  <c r="B165" i="60" s="1"/>
  <c r="B166" i="60" s="1"/>
  <c r="B167" i="60" s="1"/>
  <c r="B168" i="60" s="1"/>
  <c r="B169" i="60" s="1"/>
  <c r="B170" i="60" s="1"/>
  <c r="B171" i="60" s="1"/>
  <c r="B172" i="60" s="1"/>
  <c r="B173" i="60" s="1"/>
  <c r="B174" i="60" s="1"/>
  <c r="B175" i="60" s="1"/>
  <c r="B176" i="60" s="1"/>
  <c r="B177" i="60" s="1"/>
  <c r="B178" i="60" s="1"/>
  <c r="B179" i="60" s="1"/>
  <c r="B180" i="60" s="1"/>
  <c r="B181" i="60" s="1"/>
  <c r="B182" i="60" s="1"/>
  <c r="B183" i="60" s="1"/>
  <c r="B184" i="60" s="1"/>
  <c r="B185" i="60" s="1"/>
  <c r="B186" i="60" s="1"/>
  <c r="B187" i="60" s="1"/>
  <c r="B188" i="60" s="1"/>
  <c r="B189" i="60" s="1"/>
  <c r="B190" i="60" s="1"/>
  <c r="B191" i="60" s="1"/>
  <c r="B192" i="60" s="1"/>
  <c r="B193" i="60" s="1"/>
  <c r="B194" i="60" s="1"/>
  <c r="B195" i="60" s="1"/>
  <c r="B196" i="60" s="1"/>
  <c r="B197" i="60" s="1"/>
  <c r="B198" i="60" s="1"/>
  <c r="B199" i="60" s="1"/>
  <c r="B200" i="60" s="1"/>
  <c r="B201" i="60" s="1"/>
  <c r="B202" i="60" s="1"/>
  <c r="B203" i="60" s="1"/>
  <c r="B204" i="60" s="1"/>
  <c r="B205" i="60" s="1"/>
  <c r="B206" i="60" s="1"/>
  <c r="B207" i="60" s="1"/>
  <c r="B208" i="60" s="1"/>
  <c r="B209" i="60" s="1"/>
  <c r="B210" i="60" s="1"/>
  <c r="B211" i="60" s="1"/>
  <c r="B212" i="60" s="1"/>
  <c r="B213" i="60" s="1"/>
  <c r="B214" i="60" s="1"/>
  <c r="B215" i="60" s="1"/>
  <c r="B216" i="60" s="1"/>
  <c r="B217" i="60" s="1"/>
  <c r="B218" i="60" s="1"/>
  <c r="B219" i="60" s="1"/>
  <c r="B220" i="60" s="1"/>
  <c r="B221" i="60" s="1"/>
  <c r="B222" i="60" s="1"/>
  <c r="B223" i="60" s="1"/>
  <c r="B224" i="60" s="1"/>
  <c r="B225" i="60" s="1"/>
  <c r="B226" i="60" s="1"/>
  <c r="B227" i="60" s="1"/>
  <c r="B228" i="60" s="1"/>
  <c r="B229" i="60" s="1"/>
  <c r="B230" i="60" s="1"/>
  <c r="B231" i="60" s="1"/>
  <c r="B232" i="60" s="1"/>
  <c r="B233" i="60" s="1"/>
  <c r="B234" i="60" s="1"/>
  <c r="B235" i="60" s="1"/>
  <c r="B236" i="60" s="1"/>
  <c r="B237" i="60" s="1"/>
  <c r="B238" i="60" s="1"/>
  <c r="B239" i="60" s="1"/>
  <c r="B240" i="60" s="1"/>
  <c r="B241" i="60" s="1"/>
  <c r="B242" i="60" s="1"/>
  <c r="B243" i="60" s="1"/>
  <c r="B244" i="60" s="1"/>
  <c r="B245" i="60" s="1"/>
  <c r="B246" i="60" s="1"/>
  <c r="B247" i="60" s="1"/>
  <c r="B248" i="60" s="1"/>
  <c r="B249" i="60" s="1"/>
  <c r="B250" i="60" s="1"/>
  <c r="B251" i="60" s="1"/>
  <c r="B252" i="60" s="1"/>
  <c r="B253" i="60" s="1"/>
  <c r="B254" i="60" s="1"/>
  <c r="B255" i="60" s="1"/>
  <c r="B256" i="60" s="1"/>
  <c r="B257" i="60" s="1"/>
  <c r="B258" i="60" s="1"/>
  <c r="B259" i="60" s="1"/>
  <c r="B260" i="60" s="1"/>
  <c r="B261" i="60" s="1"/>
  <c r="B262" i="60" s="1"/>
  <c r="B263" i="60" s="1"/>
  <c r="B264" i="60" s="1"/>
  <c r="B265" i="60" s="1"/>
  <c r="B266" i="60" s="1"/>
  <c r="B267" i="60" s="1"/>
  <c r="B268" i="60" s="1"/>
  <c r="B269" i="60" s="1"/>
  <c r="B270" i="60" s="1"/>
  <c r="B271" i="60" s="1"/>
  <c r="B272" i="60" s="1"/>
  <c r="B273" i="60" s="1"/>
  <c r="B274" i="60" s="1"/>
  <c r="B275" i="60" s="1"/>
  <c r="B276" i="60" s="1"/>
  <c r="B277" i="60" s="1"/>
  <c r="B278" i="60" s="1"/>
  <c r="B279" i="60" s="1"/>
  <c r="B280" i="60" s="1"/>
  <c r="B281" i="60" s="1"/>
  <c r="B282" i="60" s="1"/>
  <c r="B283" i="60" s="1"/>
  <c r="B284" i="60" s="1"/>
  <c r="B285" i="60" s="1"/>
  <c r="B286" i="60" s="1"/>
  <c r="B287" i="60" s="1"/>
  <c r="B288" i="60" s="1"/>
  <c r="B289" i="60" s="1"/>
  <c r="B290" i="60" s="1"/>
  <c r="B291" i="60" s="1"/>
  <c r="B292" i="60" s="1"/>
  <c r="B293" i="60" s="1"/>
  <c r="B294" i="60" s="1"/>
  <c r="B295" i="60" s="1"/>
  <c r="B296" i="60" s="1"/>
  <c r="B297" i="60" s="1"/>
  <c r="B298" i="60" s="1"/>
  <c r="B299" i="60" s="1"/>
  <c r="B300" i="60" s="1"/>
  <c r="B301" i="60" s="1"/>
  <c r="B302" i="60" s="1"/>
  <c r="B303" i="60" s="1"/>
  <c r="B304" i="60" s="1"/>
  <c r="B305" i="60" s="1"/>
  <c r="B306" i="60" s="1"/>
  <c r="B307" i="60" s="1"/>
  <c r="B308" i="60" s="1"/>
  <c r="B309" i="60" s="1"/>
  <c r="B310" i="60" s="1"/>
  <c r="B311" i="60" s="1"/>
  <c r="B312" i="60" s="1"/>
  <c r="B313" i="60" s="1"/>
  <c r="B314" i="60" s="1"/>
  <c r="B315" i="60" s="1"/>
  <c r="B316" i="60" s="1"/>
  <c r="B317" i="60" s="1"/>
  <c r="B318" i="60" s="1"/>
  <c r="B319" i="60" s="1"/>
  <c r="B320" i="60" s="1"/>
  <c r="B321" i="60" s="1"/>
  <c r="B322" i="60" s="1"/>
  <c r="B323" i="60" s="1"/>
  <c r="B324" i="60" s="1"/>
  <c r="B325" i="60" s="1"/>
  <c r="B326" i="60" s="1"/>
  <c r="B327" i="60" s="1"/>
  <c r="B328" i="60" s="1"/>
  <c r="B329" i="60" s="1"/>
  <c r="B330" i="60" s="1"/>
  <c r="B331" i="60" s="1"/>
  <c r="B332" i="60" s="1"/>
  <c r="B333" i="60" s="1"/>
  <c r="B334" i="60" s="1"/>
  <c r="B335" i="60" s="1"/>
  <c r="B336" i="60" s="1"/>
  <c r="B337" i="60" s="1"/>
  <c r="B338" i="60" s="1"/>
  <c r="B339" i="60" s="1"/>
  <c r="B340" i="60" s="1"/>
  <c r="B341" i="60" s="1"/>
  <c r="B342" i="60" s="1"/>
  <c r="B343" i="60" s="1"/>
  <c r="B344" i="60" s="1"/>
  <c r="B345" i="60" s="1"/>
  <c r="B346" i="60" s="1"/>
  <c r="B347" i="60" s="1"/>
  <c r="B348" i="60" s="1"/>
  <c r="B349" i="60" s="1"/>
  <c r="B350" i="60" s="1"/>
  <c r="B351" i="60" s="1"/>
  <c r="B352" i="60" s="1"/>
  <c r="B353" i="60" s="1"/>
  <c r="B354" i="60" s="1"/>
  <c r="B355" i="60" s="1"/>
  <c r="B356" i="60" s="1"/>
  <c r="B357" i="60" s="1"/>
  <c r="B358" i="60" s="1"/>
  <c r="B359" i="60" s="1"/>
  <c r="B360" i="60" s="1"/>
  <c r="B361" i="60" s="1"/>
  <c r="B362" i="60" s="1"/>
  <c r="B363" i="60" s="1"/>
  <c r="B364" i="60" s="1"/>
  <c r="B365" i="60" s="1"/>
  <c r="B366" i="60" s="1"/>
  <c r="B367" i="60" s="1"/>
  <c r="B368" i="60" s="1"/>
  <c r="B369" i="60" s="1"/>
  <c r="B370" i="60" s="1"/>
  <c r="B371" i="60" s="1"/>
  <c r="B372" i="60" s="1"/>
  <c r="B373" i="60" s="1"/>
  <c r="B374" i="60" s="1"/>
  <c r="B1" i="60"/>
  <c r="B375" i="60" l="1"/>
  <c r="B376" i="60" s="1"/>
  <c r="B377" i="60" s="1"/>
  <c r="H46" i="58" l="1"/>
  <c r="H47" i="58"/>
  <c r="H61" i="58"/>
  <c r="C22" i="68" l="1"/>
  <c r="D46" i="47"/>
  <c r="E46" i="47"/>
  <c r="F46" i="47"/>
  <c r="G46" i="47"/>
  <c r="H46" i="47"/>
  <c r="C46" i="47"/>
  <c r="C37" i="47"/>
  <c r="F37" i="47"/>
  <c r="E37" i="47"/>
  <c r="H55" i="58" l="1"/>
  <c r="H54" i="58"/>
  <c r="B3" i="73"/>
  <c r="B1" i="73"/>
  <c r="B3" i="70" l="1"/>
  <c r="B1" i="70"/>
  <c r="D48" i="70"/>
  <c r="B3" i="68"/>
  <c r="B3" i="58"/>
  <c r="B3" i="63"/>
  <c r="B3" i="47"/>
  <c r="B1" i="68"/>
  <c r="B1" i="58"/>
  <c r="B1" i="63"/>
  <c r="B1" i="47"/>
  <c r="H37" i="47"/>
  <c r="G37" i="47"/>
  <c r="D37" i="47"/>
  <c r="C31" i="68"/>
  <c r="D13" i="68"/>
  <c r="C13" i="68"/>
  <c r="H65" i="58"/>
</calcChain>
</file>

<file path=xl/sharedStrings.xml><?xml version="1.0" encoding="utf-8"?>
<sst xmlns="http://schemas.openxmlformats.org/spreadsheetml/2006/main" count="1702" uniqueCount="589">
  <si>
    <t>Customer service</t>
  </si>
  <si>
    <t>Urban</t>
  </si>
  <si>
    <t>Table 1: Telephone answering</t>
  </si>
  <si>
    <t>Table 2:  New connections</t>
  </si>
  <si>
    <t>Table 3: Streetlight repair</t>
  </si>
  <si>
    <t>Reliability</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</si>
  <si>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</si>
  <si>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</si>
  <si>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</si>
  <si>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</si>
  <si>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</si>
  <si>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</si>
  <si>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</si>
  <si>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</si>
  <si>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</si>
  <si>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</si>
  <si>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</si>
  <si>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</si>
  <si>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</si>
  <si>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</si>
  <si>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</si>
  <si>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</si>
  <si>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</si>
  <si>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</si>
  <si>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</si>
  <si>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</si>
  <si>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</si>
  <si>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</si>
  <si>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</si>
  <si>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</si>
  <si>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</si>
  <si>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</si>
  <si>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</si>
  <si>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</si>
  <si>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</si>
  <si>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</si>
  <si>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</si>
  <si>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</si>
  <si>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</si>
  <si>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</si>
  <si>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</si>
  <si>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</si>
  <si>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Reliability of supply</t>
  </si>
  <si>
    <t>Street lights</t>
  </si>
  <si>
    <t>Low reliability payments - 20 hours - ($)</t>
  </si>
  <si>
    <t>Low reliability payments - 30 hours - ($)</t>
  </si>
  <si>
    <t>Low reliability payments - 60 hours - ($)</t>
  </si>
  <si>
    <t>Street lights - GSL payments - ($)</t>
  </si>
  <si>
    <t>Customer numbers at the start of period</t>
  </si>
  <si>
    <t>Customer numbers at the end of period</t>
  </si>
  <si>
    <t>Feeder ID / name</t>
  </si>
  <si>
    <t>Planned interruptions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</si>
  <si>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</si>
  <si>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</si>
  <si>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</si>
  <si>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</si>
  <si>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</si>
  <si>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</si>
  <si>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</si>
  <si>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</si>
  <si>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</si>
  <si>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Reporting year:</t>
  </si>
  <si>
    <t>Business address</t>
  </si>
  <si>
    <t>Address</t>
  </si>
  <si>
    <t>Suburb</t>
  </si>
  <si>
    <t>State</t>
  </si>
  <si>
    <t>Postcode</t>
  </si>
  <si>
    <t>Postal address</t>
  </si>
  <si>
    <t>Contact name/s</t>
  </si>
  <si>
    <t>Contact phone/s</t>
  </si>
  <si>
    <t>Contact email address/s</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</si>
  <si>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</si>
  <si>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</si>
  <si>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</si>
  <si>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</si>
  <si>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</si>
  <si>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</si>
  <si>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</si>
  <si>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</si>
  <si>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</si>
  <si>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</si>
  <si>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</si>
  <si>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</si>
  <si>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</si>
  <si>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</si>
  <si>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</si>
  <si>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</si>
  <si>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</si>
  <si>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</si>
  <si>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</si>
  <si>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</si>
  <si>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</si>
  <si>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</si>
  <si>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</si>
  <si>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</si>
  <si>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</si>
  <si>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</si>
  <si>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</si>
  <si>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</si>
  <si>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</si>
  <si>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</si>
  <si>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</si>
  <si>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</si>
  <si>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</si>
  <si>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</si>
  <si>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</si>
  <si>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</si>
  <si>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</si>
  <si>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</si>
  <si>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</si>
  <si>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</si>
  <si>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</si>
  <si>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</si>
  <si>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</si>
  <si>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</si>
  <si>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</si>
  <si>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</si>
  <si>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</si>
  <si>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Length of high voltage distribution lines (overhead)</t>
  </si>
  <si>
    <t>Length of high voltage distribution lines (underground)</t>
  </si>
  <si>
    <t>Maximum demand
(MVA)</t>
  </si>
  <si>
    <t>Energy not supplied (unplanned)
(MWh)</t>
  </si>
  <si>
    <t>Energy not supplied (planned)
(MWh)</t>
  </si>
  <si>
    <t>Low Reliability Feeder (SAIDI)</t>
  </si>
  <si>
    <t>Total (after removing excluded events and MED)</t>
  </si>
  <si>
    <t>Guaranteed Service Level</t>
  </si>
  <si>
    <t>This information is collected to inform the application of the STPIS to the DNSP in future regulatory periods. The information is also collected to monitor network performance, and may be used in performance reports.</t>
  </si>
  <si>
    <t>Did the AER's GSL Scheme apply at any time during the regulatory year?</t>
  </si>
  <si>
    <t>No</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</si>
  <si>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</si>
  <si>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</si>
  <si>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</si>
  <si>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</si>
  <si>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</si>
  <si>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</si>
  <si>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</si>
  <si>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</si>
  <si>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</si>
  <si>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</si>
  <si>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</si>
  <si>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</si>
  <si>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</si>
  <si>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</si>
  <si>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</si>
  <si>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</si>
  <si>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</si>
  <si>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</si>
  <si>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</si>
  <si>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</si>
  <si>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</si>
  <si>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</si>
  <si>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</si>
  <si>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</si>
  <si>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Cover sheet</t>
  </si>
  <si>
    <t>1a. STPIS - Reliability</t>
  </si>
  <si>
    <t>1b. STPIS - Customer service</t>
  </si>
  <si>
    <t>1c. STPIS - Daily performance</t>
  </si>
  <si>
    <t>Table 1: Planned outages</t>
  </si>
  <si>
    <t>Total - after removing excluded events</t>
  </si>
  <si>
    <t xml:space="preserve">Number of calls </t>
  </si>
  <si>
    <t>Reliability - planned outages</t>
  </si>
  <si>
    <t>Calls to fault line answered within 30 seconds</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</si>
  <si>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</si>
  <si>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</si>
  <si>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</si>
  <si>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</si>
  <si>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</si>
  <si>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Momentary interruptions due to feeder outages (MAIFI) (including excluded events and MEDs)</t>
  </si>
  <si>
    <t>Momentary interruptions due to feeder outages
(MAIFI)
(after removing excluded events and MEDs)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</si>
  <si>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</si>
  <si>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</si>
  <si>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</si>
  <si>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</si>
  <si>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Note</t>
  </si>
  <si>
    <t>SAIDI</t>
  </si>
  <si>
    <t xml:space="preserve">SAIFI  </t>
  </si>
  <si>
    <t>Number of calls answered in 30 seconds</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</si>
  <si>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</si>
  <si>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High density rural</t>
  </si>
  <si>
    <t>Low density rural</t>
  </si>
  <si>
    <t xml:space="preserve">High density commercial </t>
  </si>
  <si>
    <t>Critical infrastructure</t>
  </si>
  <si>
    <t>High density commercial</t>
  </si>
  <si>
    <t xml:space="preserve">Table </t>
  </si>
  <si>
    <t>Supply reliability category</t>
  </si>
  <si>
    <t>MAIFI</t>
  </si>
  <si>
    <t>Supply reliablity category</t>
  </si>
  <si>
    <t>Waveform distortion</t>
  </si>
  <si>
    <t>Table 4: Customer numbers</t>
  </si>
  <si>
    <t>Average customer numbers</t>
  </si>
  <si>
    <t>Table 5: Average customer numbers (kVA)</t>
  </si>
  <si>
    <t>Average  customer numbers</t>
  </si>
  <si>
    <t>Table 1: Guaranteed service levels - AER GSL scheme</t>
  </si>
  <si>
    <t>1d. STPIS - GSL</t>
  </si>
  <si>
    <t>2. Customer service</t>
  </si>
  <si>
    <r>
      <t xml:space="preserve">If the AER's GSL scheme applied at any time during the regulatory year, table 1 must be completed. </t>
    </r>
    <r>
      <rPr>
        <b/>
        <sz val="10"/>
        <rFont val="Arial"/>
        <family val="2"/>
      </rPr>
      <t>Do not complete</t>
    </r>
    <r>
      <rPr>
        <sz val="10"/>
        <rFont val="Arial"/>
        <family val="2"/>
      </rPr>
      <t xml:space="preserve"> table 1 if the AER's GSL scheme did not apply during the regulatory year.</t>
    </r>
  </si>
  <si>
    <t>Description of the feeder service area</t>
  </si>
  <si>
    <t>(1) The sum of the number of customers for each feeder category may not equal the average  customer numbers shown on sheet 1a, due to rounding.</t>
  </si>
  <si>
    <r>
      <t>Number of Customers</t>
    </r>
    <r>
      <rPr>
        <b/>
        <vertAlign val="superscript"/>
        <sz val="8"/>
        <color indexed="9"/>
        <rFont val="Arial"/>
        <family val="2"/>
      </rPr>
      <t>(1)</t>
    </r>
  </si>
  <si>
    <t>TasNetworks</t>
  </si>
  <si>
    <t xml:space="preserve">DNSP - Australian company number: </t>
  </si>
  <si>
    <t>167 357 299</t>
  </si>
  <si>
    <t>3. Network performance</t>
  </si>
  <si>
    <t xml:space="preserve">  3a. Feeder reliability</t>
  </si>
  <si>
    <r>
      <t xml:space="preserve">  </t>
    </r>
    <r>
      <rPr>
        <sz val="14"/>
        <rFont val="Arial Black"/>
        <family val="2"/>
      </rPr>
      <t>3b. Planned outages</t>
    </r>
  </si>
  <si>
    <t>Electricity Distribution Network Service Provider Annual Reporting Template</t>
  </si>
  <si>
    <t>The information is required to assess the outturn level of service provided to the DNSP's customers, and will inform the AER’s review of future regulatory proposals. The information may be used in performance reports.</t>
  </si>
  <si>
    <t>The information in templates 3a and 3b is used to monitor network performance and service outcomes for network customers. It will inform the AER's review of service improvement expenditure in future regulatory periods.</t>
  </si>
  <si>
    <t>Network SAIDI all events total</t>
  </si>
  <si>
    <t>Network SAIDI all events after removing excluded events</t>
  </si>
  <si>
    <t>Critical infrastructure SAIDI all events total</t>
  </si>
  <si>
    <t>Critical infrastructure SAIDI all events after removing excluded events</t>
  </si>
  <si>
    <t>High density commercial SAIDI all events total</t>
  </si>
  <si>
    <t>High density commercial SAIDI all events after removing excluded events</t>
  </si>
  <si>
    <t>Urban SAIDI all events total</t>
  </si>
  <si>
    <t>Urban SAIDI all events after removing excluded events</t>
  </si>
  <si>
    <t>HIgh density rural SAIDI all events total</t>
  </si>
  <si>
    <t>High density rural SAIDI all events after removing excluded events</t>
  </si>
  <si>
    <t>Low density rural SAIDI all events total</t>
  </si>
  <si>
    <t>Low density rural SAIDI all events after removing excluded events</t>
  </si>
  <si>
    <t>Network SAIFI all events total</t>
  </si>
  <si>
    <t>Network SAIFI all events after removing excluded events</t>
  </si>
  <si>
    <t>Critical infrastructure SAIFI all events total</t>
  </si>
  <si>
    <t>Critical infrastructure SAIFI all events after removing excluded events</t>
  </si>
  <si>
    <t>High density commercial SAIFI all events total</t>
  </si>
  <si>
    <t>High density commercial SAIFI all events after removing excluded events</t>
  </si>
  <si>
    <t>Urban SAIFI all events total</t>
  </si>
  <si>
    <t>Urban SAIFI all events after removing excluded events</t>
  </si>
  <si>
    <t>HIgh density rural SAIFI all events total</t>
  </si>
  <si>
    <t>High density rural SAIFI all events after removing excluded events</t>
  </si>
  <si>
    <t>Low density rural SAIFI all events total</t>
  </si>
  <si>
    <t>Low density rural SAIFI all events after removing excluded events</t>
  </si>
  <si>
    <t>Network MAIFI all events total</t>
  </si>
  <si>
    <t>Network MAIFI all events after removing excluded events</t>
  </si>
  <si>
    <t>Critical infrastructure MAIFI all events total</t>
  </si>
  <si>
    <t>Critical infrastructure MAIFI all events after removing excluded events</t>
  </si>
  <si>
    <t>High density commercial MAIFI all events total</t>
  </si>
  <si>
    <t>High density commercial MAIFI all events after removing excluded events</t>
  </si>
  <si>
    <t>Urban MAIFI all events total</t>
  </si>
  <si>
    <t>Urban MAIFI all events after removing excluded events</t>
  </si>
  <si>
    <t>HIgh density rural MAIFI all events total</t>
  </si>
  <si>
    <t>High density rural MAIFI all events after removing excluded events</t>
  </si>
  <si>
    <t>Low density rural MAIFI all events total</t>
  </si>
  <si>
    <t>Low density rural MAIFI all events after removing excluded events</t>
  </si>
  <si>
    <t>Total number of calls (after removing excluded events)</t>
  </si>
  <si>
    <t>Total number of calls answered in 30 seconds (after removing excluded events)</t>
  </si>
  <si>
    <t>MED - YES/NO</t>
  </si>
  <si>
    <t>1-7 Maria Street</t>
  </si>
  <si>
    <t>Lenah Valley</t>
  </si>
  <si>
    <t>Tas</t>
  </si>
  <si>
    <t>PO Box 606</t>
  </si>
  <si>
    <t>Moonah</t>
  </si>
  <si>
    <t>2014-15</t>
  </si>
  <si>
    <t>NO</t>
  </si>
  <si>
    <t>YES</t>
  </si>
  <si>
    <t>-</t>
  </si>
  <si>
    <t>48 secs</t>
  </si>
  <si>
    <t>N/A</t>
  </si>
  <si>
    <t>Enterprise Rd-Mt Nelson-Taroona</t>
  </si>
  <si>
    <t>Upper Sandy Bay</t>
  </si>
  <si>
    <t>Lower Sandy Bay</t>
  </si>
  <si>
    <t>Lower Sandy Bay-Taroona (North)-Station Supply</t>
  </si>
  <si>
    <t>Short Rural</t>
  </si>
  <si>
    <t>Taroona</t>
  </si>
  <si>
    <t>Open</t>
  </si>
  <si>
    <t>Sandy Bay</t>
  </si>
  <si>
    <t>Sandy Bay-University Campus</t>
  </si>
  <si>
    <t>Casino-Battery Point</t>
  </si>
  <si>
    <t>Tolmans Hill-Mt Nelson-Taroona-Sandy Bay</t>
  </si>
  <si>
    <t>West Hobart Zone</t>
  </si>
  <si>
    <t>Lynton Avenue South Hobart</t>
  </si>
  <si>
    <t>City</t>
  </si>
  <si>
    <t>South Hobart-Cascades</t>
  </si>
  <si>
    <t>City (South)(Collins St)</t>
  </si>
  <si>
    <t>City (South-East)(Macquarie St)-Salamanca</t>
  </si>
  <si>
    <t>City (North)(Melville St)</t>
  </si>
  <si>
    <t>OPEN</t>
  </si>
  <si>
    <t>Battery Point</t>
  </si>
  <si>
    <t>Battery Point (Hampton Road)</t>
  </si>
  <si>
    <t>St Davids Park</t>
  </si>
  <si>
    <t>South Hobart</t>
  </si>
  <si>
    <t>South Hobart - Sandy Bay Zone</t>
  </si>
  <si>
    <t>Huon Road-Mount Wellington-Nieka</t>
  </si>
  <si>
    <t>Yes</t>
  </si>
  <si>
    <t>MacQuarie St</t>
  </si>
  <si>
    <t>Evans St</t>
  </si>
  <si>
    <t>Domain-Tasman Bridge</t>
  </si>
  <si>
    <t>City (East)-Marine Board Group</t>
  </si>
  <si>
    <t>Argyle St North Hobart</t>
  </si>
  <si>
    <t>Collins Street</t>
  </si>
  <si>
    <t>Brooker Ave</t>
  </si>
  <si>
    <t>West Hobart Zone Substation</t>
  </si>
  <si>
    <t>Town Hall</t>
  </si>
  <si>
    <t>Trafalgar Place</t>
  </si>
  <si>
    <t>Mawson Place - West Hobart Zone</t>
  </si>
  <si>
    <t>Albert Rpad-Charles St Moonah</t>
  </si>
  <si>
    <t>Moonah-Gormanston Rd</t>
  </si>
  <si>
    <t>Moonah-Birdwood Dr</t>
  </si>
  <si>
    <t>Lutana</t>
  </si>
  <si>
    <t>Selfs Point-Lenox Avenue</t>
  </si>
  <si>
    <t>North Hobart</t>
  </si>
  <si>
    <t>Cross  st New Town</t>
  </si>
  <si>
    <t>Augusta Rd Lenah Valley-Creek Road Lenah Valley</t>
  </si>
  <si>
    <t>Eady St nr Cooper St-Derwent Pk (East)</t>
  </si>
  <si>
    <t>East Derwent Hwy Bowen Bridge</t>
  </si>
  <si>
    <t>Derwent Park (HEC Garage)</t>
  </si>
  <si>
    <t>Dowsing Point-Grove Road</t>
  </si>
  <si>
    <t>Derwent Park (Sunderland Street)</t>
  </si>
  <si>
    <t>Goodwood</t>
  </si>
  <si>
    <t>Brooker Hwy Lutana</t>
  </si>
  <si>
    <t>Main Rd Moonah</t>
  </si>
  <si>
    <t>Derwent Park (Howard Road)</t>
  </si>
  <si>
    <t>Moonah (Lampton Ave)-Moonah (HEC Depot)</t>
  </si>
  <si>
    <t>A-City (West), B-North Hobart-City (West/South)</t>
  </si>
  <si>
    <t>A-Websters, B-RHH</t>
  </si>
  <si>
    <t>A-RHH, B-North Hobart (Brisbane Street)</t>
  </si>
  <si>
    <t>A-North Hobart, B-Domain</t>
  </si>
  <si>
    <t>A-New Town Substation, B-Augusta Rd</t>
  </si>
  <si>
    <t>A-New Town-Mt Stuart, B-Stn Supp No1 (Transend)</t>
  </si>
  <si>
    <t>A-Stn Supp No2 (Transend), B-North Hobart</t>
  </si>
  <si>
    <t>A-City (West), B-City (West)</t>
  </si>
  <si>
    <t>A-North Hobart, B-Mount Stuart-City(North)</t>
  </si>
  <si>
    <t>A-North Hobart, B-Lenah Valley-New Town</t>
  </si>
  <si>
    <t>Noth Hobart Substation</t>
  </si>
  <si>
    <t>A-Mount Stuart, B-New Town, Ogilvie High School</t>
  </si>
  <si>
    <t>Glenorchy (East)</t>
  </si>
  <si>
    <t>West Moonah</t>
  </si>
  <si>
    <t>Glenorchy (Central)</t>
  </si>
  <si>
    <t>Merton-Glenorchy (Central)</t>
  </si>
  <si>
    <t>Northgate-Nichols St</t>
  </si>
  <si>
    <t>Rosetta-Berriedale</t>
  </si>
  <si>
    <t>Glenorchy (North)-Montrose</t>
  </si>
  <si>
    <t>Glenorchy (West)</t>
  </si>
  <si>
    <t>Stn Service No2 (Transend)-Merton-West Moonah</t>
  </si>
  <si>
    <t>Berridale (West)-Glenlusk-Collinsvale</t>
  </si>
  <si>
    <t>Montrose</t>
  </si>
  <si>
    <t>Future</t>
  </si>
  <si>
    <t>Claremont</t>
  </si>
  <si>
    <t>Battersby Drive</t>
  </si>
  <si>
    <t>Cadburys</t>
  </si>
  <si>
    <t>Claremont (East)</t>
  </si>
  <si>
    <t>Rosetta</t>
  </si>
  <si>
    <t>Berridale</t>
  </si>
  <si>
    <t>Claremont West-Austins Ferry</t>
  </si>
  <si>
    <t>Shorline-Howrah-Tranmere</t>
  </si>
  <si>
    <t>Mornington</t>
  </si>
  <si>
    <t>Ninabah St Howrah</t>
  </si>
  <si>
    <t>Rokeby</t>
  </si>
  <si>
    <t>Clarence St Bellerive</t>
  </si>
  <si>
    <t>Howrah-Rokeby-Bellerive Zone</t>
  </si>
  <si>
    <t>Howrah-Tranmere</t>
  </si>
  <si>
    <t>Risdon-Otago Bay</t>
  </si>
  <si>
    <t>Lindisfarne (West)-Geilston Bay</t>
  </si>
  <si>
    <t>Lindisfarne-Rose Bay-Montagu Bay</t>
  </si>
  <si>
    <t>Risdon Brook</t>
  </si>
  <si>
    <t>Flagstaff Gully-Warrane (North) - Kennedy Drive</t>
  </si>
  <si>
    <t>Lindisfarne (East)-Rosny Park</t>
  </si>
  <si>
    <t>Risdon Vale</t>
  </si>
  <si>
    <t>Lindisfarne (Central)-Montagu Bay-Rosny Matric</t>
  </si>
  <si>
    <t>Mornington (West)-Bellerive (East)-Station Service</t>
  </si>
  <si>
    <t>Warrane-Rosny Park</t>
  </si>
  <si>
    <t>Cambridge</t>
  </si>
  <si>
    <t>Warrane-Bellerive (West)</t>
  </si>
  <si>
    <t>Warrane-Rosny</t>
  </si>
  <si>
    <t>Howrah (North)</t>
  </si>
  <si>
    <t>Tranmere-Droughty Point</t>
  </si>
  <si>
    <t>Howrah-Rokeby</t>
  </si>
  <si>
    <t>Sandford-Cremorne</t>
  </si>
  <si>
    <t>Lauderdale-Acton</t>
  </si>
  <si>
    <t>Rokeby Village</t>
  </si>
  <si>
    <t>Clarendon Vale-Pass Road</t>
  </si>
  <si>
    <t>Sandford-South Arm-Opossum Bay</t>
  </si>
  <si>
    <t>Howrah (South)</t>
  </si>
  <si>
    <t>Mount Rumney</t>
  </si>
  <si>
    <t>Backhouse Lane</t>
  </si>
  <si>
    <t>Seven Mile Beach</t>
  </si>
  <si>
    <t>Hobart Airport</t>
  </si>
  <si>
    <t>Cranston Parade</t>
  </si>
  <si>
    <t>Cambridge-Richmond Golf Course-Brighton</t>
  </si>
  <si>
    <t>Pittwater Road</t>
  </si>
  <si>
    <t>Acton Park</t>
  </si>
  <si>
    <t>Cambridge Park</t>
  </si>
  <si>
    <t>Huonville (North)-Ranelagh-Judbury-Lonnavale</t>
  </si>
  <si>
    <t>Huonville (Central)-South Franklin-Glen Huon</t>
  </si>
  <si>
    <t>Huonville (South)-Franklin</t>
  </si>
  <si>
    <t>Cradoc-Cygnet-Glaziers Bay</t>
  </si>
  <si>
    <t>Pelverata-Cygnet-Gardners Bay-Verona Sands</t>
  </si>
  <si>
    <t>Grove-Crabtree-Lower Longley-Mountain River</t>
  </si>
  <si>
    <t>Wattle Grove-Petcheys Bay-Lymington</t>
  </si>
  <si>
    <t>Geeveston-Police Point-Surveyors Bay</t>
  </si>
  <si>
    <t>Dover-Southport-Lune River</t>
  </si>
  <si>
    <t>Port Huon-Castle Forbes Bay</t>
  </si>
  <si>
    <t>Summerleas Rd Kingston - Kingston Zone</t>
  </si>
  <si>
    <t>Kingston</t>
  </si>
  <si>
    <t>Whitewater Cresent</t>
  </si>
  <si>
    <t>Snug-Conningham-Oyster Cove-Bruny Is</t>
  </si>
  <si>
    <t>Nierinna-West Margate-Kaoota-Sandfly-Longley</t>
  </si>
  <si>
    <t>Electrona Abalone Plant</t>
  </si>
  <si>
    <t>Margate,Kingston Term,Huntingfield,Blackmans Bay</t>
  </si>
  <si>
    <t>Tinderbox-Dennes Point-Killora</t>
  </si>
  <si>
    <t>Lower Snug-Nicolls Rivulet-Kettering-Gordon</t>
  </si>
  <si>
    <t>Channel Hwy Margate-North Bruny</t>
  </si>
  <si>
    <t>Sirius Drive-Margate - Blackmans Bay</t>
  </si>
  <si>
    <t>North West Blackmans Bay</t>
  </si>
  <si>
    <t>Huntingfield Avenue</t>
  </si>
  <si>
    <t>Maranoa Heights-Redwood Village</t>
  </si>
  <si>
    <t>Channel Hwy-Redwood Rd</t>
  </si>
  <si>
    <t>Summerleas Zone-Huon Hwy-Kingston</t>
  </si>
  <si>
    <t>Legana Ave-Maronoa Rd-Channel Hwy</t>
  </si>
  <si>
    <t>Chanel Hwy-Beach Rd-Kingston (North)</t>
  </si>
  <si>
    <t>Redwood Road</t>
  </si>
  <si>
    <t>Leslie Vale-Longley-Bonnet Hill</t>
  </si>
  <si>
    <t>New Norfolk Township (South)</t>
  </si>
  <si>
    <t>Lachlan Park-Molesworth-Lachlan</t>
  </si>
  <si>
    <t>Gretna</t>
  </si>
  <si>
    <t>Bushy Park-Plenty</t>
  </si>
  <si>
    <t>ANM Backup-New Norfolk Township (North)-Magra</t>
  </si>
  <si>
    <t>Dromedary</t>
  </si>
  <si>
    <t>Boyer</t>
  </si>
  <si>
    <t>Metropolitan Water Board (Lawitta)</t>
  </si>
  <si>
    <t>Black Hills-Hayes-Glenora-Westerway Zone Sub</t>
  </si>
  <si>
    <t>Long Rural</t>
  </si>
  <si>
    <t>Richmond</t>
  </si>
  <si>
    <t>Campania-Colebrook-Rhyndaston</t>
  </si>
  <si>
    <t>Tea Tree</t>
  </si>
  <si>
    <t>Midway Point</t>
  </si>
  <si>
    <t>Penna-Richmond-Richmond Zone Sub-Grasstree Hill</t>
  </si>
  <si>
    <t>Sorell</t>
  </si>
  <si>
    <t>Nugent-Lewisham-Connellys Marsh-Port Arthur</t>
  </si>
  <si>
    <t>Forcett-Copping-Nubeena-Highcroft-Saltwater River</t>
  </si>
  <si>
    <t>Orielton-Runnymede-Levendale-Buckland-Oatlands</t>
  </si>
  <si>
    <t>Pawleena-Dodges Ferry-Carlton-Primrose Sands</t>
  </si>
  <si>
    <t>?</t>
  </si>
  <si>
    <t>Chip Mill</t>
  </si>
  <si>
    <t>Triabunna Township</t>
  </si>
  <si>
    <t>Swansea</t>
  </si>
  <si>
    <t>Gretna-Gretna Zone Substation</t>
  </si>
  <si>
    <t>Hollow Tree-Bothwell-Jericho</t>
  </si>
  <si>
    <t>Hamilton Zone Sub-Ouse-Strickland-Lawrenny</t>
  </si>
  <si>
    <t>Gagebrook (West)-Old Beach-Austins  Ferry-Granton</t>
  </si>
  <si>
    <t>Gagebrook  (Lamprill Circle-Highway Side)</t>
  </si>
  <si>
    <t>Gagebrook-Old Beach-Austins Ferry</t>
  </si>
  <si>
    <t>Bridgewater--Gagebrook</t>
  </si>
  <si>
    <t>Bridgewater  (East)</t>
  </si>
  <si>
    <t>Granton-Dromedary-Broadmarsh-Elderslie--Pelham</t>
  </si>
  <si>
    <t>Bridgewater  (West)</t>
  </si>
  <si>
    <t>Brighton  (West)</t>
  </si>
  <si>
    <t>Brighton (East)-Dysart-Kempton-Melton  Mowbray</t>
  </si>
  <si>
    <t>Bridgewater  (North)</t>
  </si>
  <si>
    <t>Tods Corner-Liawenee</t>
  </si>
  <si>
    <t>Wayatinah</t>
  </si>
  <si>
    <t>Gordon Area-Strathgordon</t>
  </si>
  <si>
    <t>Poatina</t>
  </si>
  <si>
    <t>Bracknell-Liffey-Bishopsbourne-Oaks-Cluan</t>
  </si>
  <si>
    <t>Delmont-Cressy-Epping Forest-Blessington</t>
  </si>
  <si>
    <t>Bell Bay Industrial</t>
  </si>
  <si>
    <t>Long Reach</t>
  </si>
  <si>
    <t>George Town (North)</t>
  </si>
  <si>
    <t>Bell Bay Power Station Standby - Beaconsfield Gold</t>
  </si>
  <si>
    <t>East Tamar Hwy (Sth of GT Sub)</t>
  </si>
  <si>
    <t>Bell Bay Power Station Main Feeder</t>
  </si>
  <si>
    <t>Hillwood-The Glen-Pipers River-Weymouth</t>
  </si>
  <si>
    <t>George Town (South)-Greens Beach-Beauty Point</t>
  </si>
  <si>
    <t>Bell Bay</t>
  </si>
  <si>
    <t>Ringarooma Rd-Scottsdale</t>
  </si>
  <si>
    <t>Tongah</t>
  </si>
  <si>
    <t>Scottsdale-Springfield-Golconda-Lillydale</t>
  </si>
  <si>
    <t>Derby Terminal-Mt Horror-North Scottsdale</t>
  </si>
  <si>
    <t>North Scottsdale-Forester-Bridport-Waterhouse</t>
  </si>
  <si>
    <t>Derby-Branxholm-Legerwood-Ringarooma</t>
  </si>
  <si>
    <t>Herrick-Gladstone-Weldborough</t>
  </si>
  <si>
    <t>Winnaleah-Telita</t>
  </si>
  <si>
    <t>Royal   George</t>
  </si>
  <si>
    <t>Rossarden-Storeys  Creek</t>
  </si>
  <si>
    <t>Fingal-Mangana-Mathinna-Upper  Esk</t>
  </si>
  <si>
    <t>Conara-Campbell  Town-Ross-Oatlands</t>
  </si>
  <si>
    <t>Dianas Beach</t>
  </si>
  <si>
    <t>Chain of Lagoons-Bicheno-Coles Bay</t>
  </si>
  <si>
    <t>St Marys-German Town-Mt Nicholas</t>
  </si>
  <si>
    <t>Binalong Bay. and Weldborough</t>
  </si>
  <si>
    <t>Riverside-Newnham-Alanvale</t>
  </si>
  <si>
    <t>Prospect Vale</t>
  </si>
  <si>
    <t>Glengarry-Birralee-Beaconsfield-Beauty Point</t>
  </si>
  <si>
    <t>City (North)</t>
  </si>
  <si>
    <t>Trevallyn-City (South)</t>
  </si>
  <si>
    <t>City (Central)</t>
  </si>
  <si>
    <t>Trevallyn-West Launceston</t>
  </si>
  <si>
    <t>Rosevears-Exeter-Deviot</t>
  </si>
  <si>
    <t>Alanvale-Rocherlea</t>
  </si>
  <si>
    <t>West Riverside-Summerhill-Prospect</t>
  </si>
  <si>
    <t>City (Central / North)</t>
  </si>
  <si>
    <t>City (Central)-Launceston General Hospital</t>
  </si>
  <si>
    <t>Trevallyn-West Launceston-Prospect</t>
  </si>
  <si>
    <t>Riverside-Legana-Dilston-Turners Marsh-Lilydale</t>
  </si>
  <si>
    <t>Mowbray Heights</t>
  </si>
  <si>
    <t>Alanvale-Newnham</t>
  </si>
  <si>
    <t>Remount Rd-Ravenswood</t>
  </si>
  <si>
    <t>Invermay-Inveresk</t>
  </si>
  <si>
    <t>East Launceston</t>
  </si>
  <si>
    <t>Mayfield</t>
  </si>
  <si>
    <t>Invermay</t>
  </si>
  <si>
    <t>Western Junction-Breadalbane-Perth-Evandale</t>
  </si>
  <si>
    <t>Techno Park Drive Norwood</t>
  </si>
  <si>
    <t>Kings Meadows-South Launceston</t>
  </si>
  <si>
    <t>St Leonards South</t>
  </si>
  <si>
    <t>Norwood-Newstead-East Launceston</t>
  </si>
  <si>
    <t>Franklin Village</t>
  </si>
  <si>
    <t>Norwood-Punch Bowl-South Launceston</t>
  </si>
  <si>
    <t>Waverley-White Hills</t>
  </si>
  <si>
    <t>Waverley-St Leonards</t>
  </si>
  <si>
    <t>Norwood-Newstead-East Launceston-Launceston</t>
  </si>
  <si>
    <t>Norwood-Newstead-East Lton-South Lton-Launceston</t>
  </si>
  <si>
    <t>Ravenswood-Waverley</t>
  </si>
  <si>
    <t>High St East Launceston</t>
  </si>
  <si>
    <t>St Leonards</t>
  </si>
  <si>
    <t>Prospect</t>
  </si>
  <si>
    <t>Carrick-Westbury</t>
  </si>
  <si>
    <t>Pateena-Longford</t>
  </si>
  <si>
    <t>Hagley-Westbury Nth-Quamby Bend-Selbourne</t>
  </si>
  <si>
    <t>Blackstone Heights</t>
  </si>
  <si>
    <t>Travellers Rest-Hadspen</t>
  </si>
  <si>
    <t>Trevallyn Terminal</t>
  </si>
  <si>
    <t>Evandale-Perth</t>
  </si>
  <si>
    <t>Young Town-Kings Meadows-South Launceston</t>
  </si>
  <si>
    <t>Wesley Vale-Port Sorell</t>
  </si>
  <si>
    <t>Quioba-Spreyton</t>
  </si>
  <si>
    <t>Quoiba-Spreyton</t>
  </si>
  <si>
    <t>Devonport CDB-Marine Board Area</t>
  </si>
  <si>
    <t>Devonport</t>
  </si>
  <si>
    <t>Devonport (West)-Don-Forth-Leith</t>
  </si>
  <si>
    <t>East Devonport-Airport</t>
  </si>
  <si>
    <t>Devonport (Central)</t>
  </si>
  <si>
    <t>James St</t>
  </si>
  <si>
    <t>Devonport West-Don Heads</t>
  </si>
  <si>
    <t>Latrobe-Wesley Vale-Port Sorell</t>
  </si>
  <si>
    <t>Kindred-Forth-Turners Beach</t>
  </si>
  <si>
    <t>Ulverstone-Penguin</t>
  </si>
  <si>
    <t>Ulverstone (West)-Penguin</t>
  </si>
  <si>
    <t>Gawler-Preston-Gunns Plains-Nietta</t>
  </si>
  <si>
    <t>Ulverstone (East)</t>
  </si>
  <si>
    <t>Simplot</t>
  </si>
  <si>
    <t>Gawler-Upper Castra</t>
  </si>
  <si>
    <t>Turners Beach</t>
  </si>
  <si>
    <t>Beulah-Sheffield-Nook-Wilmot-Cradle Mountain</t>
  </si>
  <si>
    <t>Elizabeth Town-Deloraine-Meander-Exton-Westbury</t>
  </si>
  <si>
    <t>Big Bend-Tarleton-Melrose-Barrington</t>
  </si>
  <si>
    <t>Sassafras-Moriarty-Thirlstane</t>
  </si>
  <si>
    <t>Goliath Portland Cement (South)</t>
  </si>
  <si>
    <t>Needles-Deloraine-Mole Creek-Western Creek</t>
  </si>
  <si>
    <t>Latrobe</t>
  </si>
  <si>
    <t>Massey Sawmill</t>
  </si>
  <si>
    <t>Burnie CBD (East)-Marine Board</t>
  </si>
  <si>
    <t>Burnie CBD (North)-Marine Board</t>
  </si>
  <si>
    <t>Burnie CBD (West)</t>
  </si>
  <si>
    <t>Burnie CBD (Central / West)</t>
  </si>
  <si>
    <t>Ridgley-Yolla-Calder-Hampshire-Preolenna</t>
  </si>
  <si>
    <t>Natone-Cuprona</t>
  </si>
  <si>
    <t>Upper Burnie-Wivenhoe</t>
  </si>
  <si>
    <t>Wynyard (West)-Moorleah</t>
  </si>
  <si>
    <t>Somerset (South)-Wynyard (East)-Table Cape</t>
  </si>
  <si>
    <t>Camdale-Somerset (North)-Wynyard (East)</t>
  </si>
  <si>
    <t>Burnie (West)-Cooee</t>
  </si>
  <si>
    <t>Burnie (East)</t>
  </si>
  <si>
    <t>Wynyard</t>
  </si>
  <si>
    <t>North West Private Hospital</t>
  </si>
  <si>
    <t>Penguin-Riana</t>
  </si>
  <si>
    <t>Mooreville</t>
  </si>
  <si>
    <t>Irishtown-Forest-Stanley-Mengha-Trowutta</t>
  </si>
  <si>
    <t>Marrawah-Mella</t>
  </si>
  <si>
    <t>Edith Creek-Trowutta-Togari-Marrawah-Woolnorth</t>
  </si>
  <si>
    <t>Smithton-McCains</t>
  </si>
  <si>
    <t>Montague-Cape Grim</t>
  </si>
  <si>
    <t>Irish Town</t>
  </si>
  <si>
    <t>Mawbanna-Stanley</t>
  </si>
  <si>
    <t>Montumana-Sisters Creek-Myalla</t>
  </si>
  <si>
    <t>Savage River-Luina-Waratah</t>
  </si>
  <si>
    <t>Henty Gold</t>
  </si>
  <si>
    <t>Rosebery Village (South)-Williamsford-Mt Read</t>
  </si>
  <si>
    <t>Rosebery Village (North)</t>
  </si>
  <si>
    <t>Zeehan Zone Substation</t>
  </si>
  <si>
    <t>Renison Mine</t>
  </si>
  <si>
    <t>Strahan</t>
  </si>
  <si>
    <t>Queenstown (West)-John Butters Power Station</t>
  </si>
  <si>
    <t>Queenstown (East)-Gormanston-Lake Burbury</t>
  </si>
  <si>
    <t>Zeehan</t>
  </si>
  <si>
    <t>Zeehan Zinc</t>
  </si>
  <si>
    <t>Kirstan Wilding</t>
  </si>
  <si>
    <t>(03) 6271 6696</t>
  </si>
  <si>
    <t>kirstan.wilding@tasnetworks.com.au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</si>
</sst>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_(* #,##0_);_(* \(#,##0\);_(* &quot;-&quot;?_);_(@_)"/>
    <numFmt numFmtId="166" formatCode="_(* #,##0_);_(* \(#,##0\);_(* &quot;-&quot;_);_(@_)"/>
    <numFmt numFmtId="167" formatCode="0.0000"/>
    <numFmt numFmtId="168" formatCode="#,##0.0000"/>
    <numFmt numFmtId="169" formatCode="d/mm/yyyy;@"/>
  </numFmts>
  <fonts count="65"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sz val="10"/>
      <name val="Verdana"/>
      <family val="2"/>
    </font>
    <font>
      <sz val="10"/>
      <name val="Verdana"/>
      <family val="2"/>
    </font>
    <font>
      <sz val="10"/>
      <name val="Arial"/>
      <family val="2"/>
    </font>
    <font>
      <sz val="10"/>
      <color indexed="54"/>
      <name val="Arial"/>
      <family val="2"/>
    </font>
    <font>
      <sz val="10"/>
      <color indexed="62"/>
      <name val="Arial"/>
      <family val="2"/>
    </font>
    <font>
      <sz val="14"/>
      <name val="Arial Black"/>
      <family val="2"/>
    </font>
    <font>
      <b/>
      <sz val="14"/>
      <name val="Arial Black"/>
      <family val="2"/>
    </font>
    <font>
      <b/>
      <sz val="16"/>
      <name val="Arial Black"/>
      <family val="2"/>
    </font>
    <font>
      <b/>
      <sz val="16"/>
      <color theme="0"/>
      <name val="Arial"/>
      <family val="2"/>
    </font>
    <font>
      <sz val="10"/>
      <color theme="0"/>
      <name val="Arial"/>
      <family val="2"/>
    </font>
    <font>
      <u/>
      <sz val="11"/>
      <color theme="10"/>
      <name val="Calibri"/>
      <family val="2"/>
    </font>
    <font>
      <sz val="10"/>
      <name val="Arial"/>
      <family val="2"/>
    </font>
    <font>
      <b/>
      <vertAlign val="superscript"/>
      <sz val="8"/>
      <color indexed="9"/>
      <name val="Arial"/>
      <family val="2"/>
    </font>
    <font>
      <sz val="12"/>
      <color theme="0"/>
      <name val="Arial"/>
      <family val="2"/>
    </font>
    <font>
      <sz val="14"/>
      <color indexed="12"/>
      <name val="Arial Black"/>
      <family val="2"/>
    </font>
    <font>
      <b/>
      <sz val="9"/>
      <color indexed="9"/>
      <name val="Arial"/>
      <family val="2"/>
    </font>
  </fonts>
  <fills count="3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2"/>
      </right>
      <top/>
      <bottom style="medium">
        <color indexed="6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62"/>
      </left>
      <right/>
      <top/>
      <bottom style="medium">
        <color indexed="64"/>
      </bottom>
      <diagonal/>
    </border>
  </borders>
  <cellStyleXfs count="141">
    <xf numFmtId="0" fontId="0" fillId="2"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166" fontId="6" fillId="15" borderId="0" applyNumberFormat="0" applyFont="0" applyBorder="0" applyAlignment="0">
      <alignment horizontal="right"/>
    </xf>
    <xf numFmtId="0" fontId="7" fillId="6" borderId="1" applyNumberFormat="0" applyAlignment="0" applyProtection="0"/>
    <xf numFmtId="0" fontId="8" fillId="16" borderId="2" applyNumberFormat="0" applyAlignment="0" applyProtection="0"/>
    <xf numFmtId="0" fontId="9" fillId="0" borderId="0" applyNumberFormat="0" applyFill="0" applyBorder="0" applyAlignment="0" applyProtection="0"/>
    <xf numFmtId="0" fontId="10" fillId="17"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4" borderId="1" applyNumberFormat="0" applyAlignment="0" applyProtection="0"/>
    <xf numFmtId="166" fontId="2" fillId="18" borderId="0" applyFont="0" applyBorder="0" applyAlignment="0">
      <alignment horizontal="right"/>
      <protection locked="0"/>
    </xf>
    <xf numFmtId="165" fontId="6" fillId="19" borderId="0" applyFont="0" applyBorder="0">
      <alignment horizontal="right"/>
      <protection locked="0"/>
    </xf>
    <xf numFmtId="166" fontId="6" fillId="20" borderId="0" applyFont="0" applyBorder="0">
      <alignment horizontal="right"/>
      <protection locked="0"/>
    </xf>
    <xf numFmtId="0" fontId="16" fillId="0" borderId="6" applyNumberFormat="0" applyFill="0" applyAlignment="0" applyProtection="0"/>
    <xf numFmtId="0" fontId="17" fillId="7" borderId="0" applyNumberFormat="0" applyBorder="0" applyAlignment="0" applyProtection="0"/>
    <xf numFmtId="0" fontId="2" fillId="2" borderId="0"/>
    <xf numFmtId="0" fontId="2" fillId="2" borderId="0"/>
    <xf numFmtId="0" fontId="2" fillId="2" borderId="0"/>
    <xf numFmtId="0" fontId="2" fillId="0" borderId="0"/>
    <xf numFmtId="0" fontId="2" fillId="0" borderId="0"/>
    <xf numFmtId="0" fontId="6" fillId="5" borderId="7" applyNumberFormat="0" applyFont="0" applyAlignment="0" applyProtection="0"/>
    <xf numFmtId="0" fontId="18" fillId="6" borderId="8" applyNumberFormat="0" applyAlignment="0" applyProtection="0"/>
    <xf numFmtId="0" fontId="2" fillId="0" borderId="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164" fontId="49" fillId="0" borderId="0" applyFont="0" applyFill="0" applyBorder="0" applyAlignment="0" applyProtection="0"/>
    <xf numFmtId="0" fontId="50" fillId="0" borderId="0"/>
    <xf numFmtId="0" fontId="51" fillId="2" borderId="0"/>
    <xf numFmtId="0" fontId="2" fillId="2" borderId="0"/>
    <xf numFmtId="0" fontId="51" fillId="0" borderId="0"/>
    <xf numFmtId="0" fontId="51" fillId="2"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166" fontId="2" fillId="15" borderId="0" applyNumberFormat="0" applyFont="0" applyBorder="0" applyAlignment="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 fillId="0" borderId="0" applyNumberFormat="0" applyFill="0" applyBorder="0" applyAlignment="0" applyProtection="0">
      <alignment vertical="top"/>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165" fontId="2" fillId="19" borderId="0" applyFont="0" applyBorder="0">
      <alignment horizontal="right"/>
      <protection locked="0"/>
    </xf>
    <xf numFmtId="166" fontId="2" fillId="20" borderId="0" applyFont="0" applyBorder="0">
      <alignment horizontal="right"/>
      <protection locked="0"/>
    </xf>
    <xf numFmtId="0" fontId="2" fillId="0" borderId="0"/>
    <xf numFmtId="0" fontId="2" fillId="0" borderId="0"/>
    <xf numFmtId="0" fontId="2" fillId="0" borderId="0"/>
    <xf numFmtId="0" fontId="49" fillId="0" borderId="0"/>
    <xf numFmtId="0" fontId="2" fillId="0" borderId="0"/>
    <xf numFmtId="0" fontId="2" fillId="2" borderId="0"/>
    <xf numFmtId="0" fontId="2" fillId="0" borderId="0"/>
    <xf numFmtId="0" fontId="2" fillId="2" borderId="0"/>
    <xf numFmtId="0" fontId="2" fillId="5"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51" fillId="2" borderId="0"/>
    <xf numFmtId="0" fontId="51" fillId="0" borderId="0"/>
    <xf numFmtId="164" fontId="2" fillId="0" borderId="0" applyFont="0" applyFill="0" applyBorder="0" applyAlignment="0" applyProtection="0"/>
    <xf numFmtId="164" fontId="2" fillId="0" borderId="0" applyFont="0" applyFill="0" applyBorder="0" applyAlignment="0" applyProtection="0"/>
    <xf numFmtId="166" fontId="51" fillId="18" borderId="0" applyFont="0" applyBorder="0" applyAlignment="0">
      <alignment horizontal="right"/>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0" fontId="2" fillId="2" borderId="0"/>
    <xf numFmtId="0" fontId="2" fillId="0" borderId="0"/>
    <xf numFmtId="0" fontId="2" fillId="2" borderId="0"/>
    <xf numFmtId="0" fontId="51" fillId="0" borderId="0"/>
    <xf numFmtId="0" fontId="51" fillId="0" borderId="0"/>
    <xf numFmtId="0" fontId="2" fillId="0" borderId="0"/>
    <xf numFmtId="0" fontId="2" fillId="0" borderId="0"/>
    <xf numFmtId="0" fontId="2" fillId="0" borderId="0"/>
    <xf numFmtId="0" fontId="2" fillId="0" borderId="0"/>
    <xf numFmtId="0" fontId="2" fillId="0" borderId="0"/>
    <xf numFmtId="0" fontId="51" fillId="0" borderId="0"/>
    <xf numFmtId="0" fontId="51" fillId="0" borderId="0"/>
    <xf numFmtId="0" fontId="7" fillId="6" borderId="44" applyNumberFormat="0" applyAlignment="0" applyProtection="0"/>
    <xf numFmtId="164" fontId="2" fillId="0" borderId="0" applyFont="0" applyFill="0" applyBorder="0" applyAlignment="0" applyProtection="0"/>
    <xf numFmtId="0" fontId="15" fillId="4" borderId="44" applyNumberFormat="0" applyAlignment="0" applyProtection="0"/>
    <xf numFmtId="0" fontId="5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 fillId="0" borderId="0"/>
    <xf numFmtId="0" fontId="51" fillId="0" borderId="0"/>
    <xf numFmtId="0" fontId="51" fillId="0" borderId="0"/>
    <xf numFmtId="0" fontId="2" fillId="5" borderId="45" applyNumberFormat="0" applyFont="0" applyAlignment="0" applyProtection="0"/>
    <xf numFmtId="0" fontId="2" fillId="5" borderId="45" applyNumberFormat="0" applyFont="0" applyAlignment="0" applyProtection="0"/>
    <xf numFmtId="0" fontId="51" fillId="0" borderId="0"/>
    <xf numFmtId="0" fontId="18" fillId="6" borderId="39" applyNumberFormat="0" applyAlignment="0" applyProtection="0"/>
    <xf numFmtId="0" fontId="51" fillId="0" borderId="0"/>
    <xf numFmtId="0" fontId="20" fillId="0" borderId="40"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166" fontId="60" fillId="18" borderId="0" applyFont="0" applyBorder="0" applyAlignment="0">
      <alignment horizontal="right"/>
      <protection locked="0"/>
    </xf>
    <xf numFmtId="43" fontId="2" fillId="0" borderId="0" applyFont="0" applyFill="0" applyBorder="0" applyAlignment="0" applyProtection="0"/>
    <xf numFmtId="43" fontId="2" fillId="0" borderId="0" applyFont="0" applyFill="0" applyBorder="0" applyAlignment="0" applyProtection="0"/>
    <xf numFmtId="0" fontId="60" fillId="0" borderId="0"/>
    <xf numFmtId="0" fontId="60" fillId="0" borderId="0"/>
  </cellStyleXfs>
  <cellXfs count="321">
    <xf numFmtId="0" fontId="0" fillId="2" borderId="0" xfId="0"/>
    <xf numFmtId="0" fontId="23" fillId="2" borderId="0" xfId="43" applyFont="1"/>
    <xf numFmtId="0" fontId="2" fillId="2" borderId="0" xfId="43"/>
    <xf numFmtId="0" fontId="24" fillId="2" borderId="0" xfId="43" applyFont="1"/>
    <xf numFmtId="0" fontId="26" fillId="21" borderId="10" xfId="43" applyFont="1" applyFill="1" applyBorder="1" applyAlignment="1" applyProtection="1">
      <protection locked="0"/>
    </xf>
    <xf numFmtId="0" fontId="27" fillId="21" borderId="0" xfId="43" applyFont="1" applyFill="1" applyBorder="1" applyAlignment="1"/>
    <xf numFmtId="0" fontId="27" fillId="21" borderId="11" xfId="43" applyFont="1" applyFill="1" applyBorder="1" applyAlignment="1"/>
    <xf numFmtId="2" fontId="28" fillId="2" borderId="0" xfId="43" applyNumberFormat="1" applyFont="1" applyBorder="1" applyAlignment="1" applyProtection="1">
      <alignment horizontal="left"/>
    </xf>
    <xf numFmtId="0" fontId="22" fillId="2" borderId="0" xfId="43" applyFont="1" applyAlignment="1" applyProtection="1">
      <protection locked="0"/>
    </xf>
    <xf numFmtId="0" fontId="22" fillId="2" borderId="0" xfId="43" applyFont="1" applyProtection="1">
      <protection locked="0"/>
    </xf>
    <xf numFmtId="0" fontId="28" fillId="2" borderId="0" xfId="43" applyFont="1"/>
    <xf numFmtId="0" fontId="2" fillId="2" borderId="0" xfId="43" applyAlignment="1"/>
    <xf numFmtId="0" fontId="29" fillId="21" borderId="12" xfId="43" applyFont="1" applyFill="1" applyBorder="1"/>
    <xf numFmtId="0" fontId="30" fillId="21" borderId="12" xfId="43" applyFont="1" applyFill="1" applyBorder="1"/>
    <xf numFmtId="0" fontId="30" fillId="2" borderId="0" xfId="43" applyFont="1"/>
    <xf numFmtId="0" fontId="29" fillId="21" borderId="13" xfId="43" applyFont="1" applyFill="1" applyBorder="1"/>
    <xf numFmtId="0" fontId="30" fillId="21" borderId="14" xfId="43" applyFont="1" applyFill="1" applyBorder="1"/>
    <xf numFmtId="0" fontId="27" fillId="21" borderId="15" xfId="0" applyFont="1" applyFill="1" applyBorder="1" applyAlignment="1">
      <alignment horizontal="left" indent="1"/>
    </xf>
    <xf numFmtId="0" fontId="6" fillId="21" borderId="16" xfId="0" applyFont="1" applyFill="1" applyBorder="1" applyAlignment="1"/>
    <xf numFmtId="0" fontId="6" fillId="21" borderId="16" xfId="0" applyFont="1" applyFill="1" applyBorder="1"/>
    <xf numFmtId="0" fontId="6" fillId="21" borderId="17" xfId="0" applyFont="1" applyFill="1" applyBorder="1"/>
    <xf numFmtId="0" fontId="26" fillId="21" borderId="10" xfId="0" applyFont="1" applyFill="1" applyBorder="1" applyAlignment="1">
      <alignment horizontal="left" indent="1"/>
    </xf>
    <xf numFmtId="0" fontId="31" fillId="21" borderId="0" xfId="0" applyFont="1" applyFill="1" applyBorder="1" applyAlignment="1">
      <alignment horizontal="right" indent="1"/>
    </xf>
    <xf numFmtId="0" fontId="31" fillId="21" borderId="11" xfId="0" applyFont="1" applyFill="1" applyBorder="1" applyAlignment="1" applyProtection="1">
      <protection locked="0"/>
    </xf>
    <xf numFmtId="0" fontId="31" fillId="21" borderId="0" xfId="0" applyFont="1" applyFill="1" applyBorder="1"/>
    <xf numFmtId="0" fontId="6" fillId="21" borderId="0" xfId="0" applyFont="1" applyFill="1" applyBorder="1"/>
    <xf numFmtId="0" fontId="6" fillId="21" borderId="11" xfId="0" applyFont="1" applyFill="1" applyBorder="1" applyProtection="1">
      <protection locked="0"/>
    </xf>
    <xf numFmtId="0" fontId="6" fillId="21" borderId="11" xfId="0" applyFont="1" applyFill="1" applyBorder="1"/>
    <xf numFmtId="0" fontId="6" fillId="21" borderId="11" xfId="0" applyFont="1" applyFill="1" applyBorder="1" applyAlignment="1" applyProtection="1">
      <protection locked="0"/>
    </xf>
    <xf numFmtId="0" fontId="27" fillId="21" borderId="10" xfId="0" applyFont="1" applyFill="1" applyBorder="1" applyAlignment="1">
      <alignment horizontal="left" indent="1"/>
    </xf>
    <xf numFmtId="0" fontId="27" fillId="21" borderId="19" xfId="0" applyFont="1" applyFill="1" applyBorder="1" applyAlignment="1">
      <alignment horizontal="left" indent="1"/>
    </xf>
    <xf numFmtId="0" fontId="6" fillId="21" borderId="20" xfId="0" applyFont="1" applyFill="1" applyBorder="1" applyAlignment="1"/>
    <xf numFmtId="0" fontId="6" fillId="21" borderId="20" xfId="0" applyFont="1" applyFill="1" applyBorder="1"/>
    <xf numFmtId="0" fontId="6" fillId="21" borderId="21" xfId="0" applyFont="1" applyFill="1" applyBorder="1"/>
    <xf numFmtId="0" fontId="36" fillId="20" borderId="0" xfId="35" applyFont="1" applyFill="1" applyBorder="1" applyAlignment="1" applyProtection="1"/>
    <xf numFmtId="0" fontId="25" fillId="2" borderId="0" xfId="0" applyFont="1"/>
    <xf numFmtId="0" fontId="23" fillId="2" borderId="0" xfId="0" applyFont="1"/>
    <xf numFmtId="0" fontId="0" fillId="15" borderId="12" xfId="0" applyFill="1" applyBorder="1"/>
    <xf numFmtId="0" fontId="0" fillId="21" borderId="12" xfId="0" applyFill="1" applyBorder="1"/>
    <xf numFmtId="0" fontId="23" fillId="2" borderId="0" xfId="44" applyFont="1"/>
    <xf numFmtId="0" fontId="2" fillId="2" borderId="0" xfId="44"/>
    <xf numFmtId="0" fontId="23" fillId="2" borderId="0" xfId="44" applyFont="1" applyAlignment="1">
      <alignment horizontal="left"/>
    </xf>
    <xf numFmtId="0" fontId="25" fillId="2" borderId="0" xfId="44" applyFont="1"/>
    <xf numFmtId="0" fontId="6" fillId="2" borderId="0" xfId="44" applyFont="1"/>
    <xf numFmtId="0" fontId="48" fillId="21" borderId="12" xfId="44" applyFont="1" applyFill="1" applyBorder="1" applyAlignment="1">
      <alignment vertical="center" wrapText="1"/>
    </xf>
    <xf numFmtId="0" fontId="45" fillId="21" borderId="27" xfId="44" applyFont="1" applyFill="1" applyBorder="1" applyAlignment="1">
      <alignment vertical="center" wrapText="1"/>
    </xf>
    <xf numFmtId="0" fontId="44" fillId="21" borderId="12" xfId="44" applyFont="1" applyFill="1" applyBorder="1" applyAlignment="1">
      <alignment horizontal="center" vertical="center" wrapText="1"/>
    </xf>
    <xf numFmtId="0" fontId="44" fillId="21" borderId="28" xfId="44" applyFont="1" applyFill="1" applyBorder="1" applyAlignment="1">
      <alignment horizontal="center" vertical="center" wrapText="1"/>
    </xf>
    <xf numFmtId="0" fontId="43" fillId="21" borderId="27" xfId="44" applyFont="1" applyFill="1" applyBorder="1" applyAlignment="1">
      <alignment vertical="center" wrapText="1"/>
    </xf>
    <xf numFmtId="0" fontId="44" fillId="21" borderId="12" xfId="44" applyFont="1" applyFill="1" applyBorder="1" applyAlignment="1">
      <alignment horizontal="right" vertical="center" wrapText="1"/>
    </xf>
    <xf numFmtId="0" fontId="6" fillId="0" borderId="0" xfId="44" applyFont="1" applyFill="1" applyBorder="1"/>
    <xf numFmtId="0" fontId="6" fillId="2" borderId="29" xfId="44" applyFont="1" applyFill="1" applyBorder="1" applyAlignment="1">
      <alignment horizontal="right" vertical="center" wrapText="1"/>
    </xf>
    <xf numFmtId="0" fontId="6" fillId="2" borderId="0" xfId="44" applyFont="1" applyFill="1" applyBorder="1" applyAlignment="1">
      <alignment horizontal="right" vertical="center" wrapText="1"/>
    </xf>
    <xf numFmtId="0" fontId="27" fillId="0" borderId="30" xfId="44" applyFont="1" applyFill="1" applyBorder="1" applyAlignment="1">
      <alignment horizontal="right" vertical="center" wrapText="1"/>
    </xf>
    <xf numFmtId="0" fontId="6" fillId="2" borderId="30" xfId="44" applyFont="1" applyFill="1" applyBorder="1" applyAlignment="1">
      <alignment horizontal="right" vertical="center" wrapText="1"/>
    </xf>
    <xf numFmtId="0" fontId="27" fillId="2" borderId="0" xfId="44" applyFont="1" applyFill="1" applyBorder="1" applyAlignment="1">
      <alignment horizontal="right" vertical="center" wrapText="1"/>
    </xf>
    <xf numFmtId="0" fontId="31" fillId="2" borderId="0" xfId="44" applyFont="1"/>
    <xf numFmtId="0" fontId="41" fillId="21" borderId="12" xfId="44" applyFont="1" applyFill="1" applyBorder="1" applyAlignment="1">
      <alignment horizontal="center" vertical="center" wrapText="1"/>
    </xf>
    <xf numFmtId="0" fontId="24" fillId="2" borderId="0" xfId="44" applyFont="1"/>
    <xf numFmtId="0" fontId="24" fillId="2" borderId="0" xfId="44" applyFont="1" applyFill="1"/>
    <xf numFmtId="0" fontId="2" fillId="2" borderId="0" xfId="44" applyFill="1"/>
    <xf numFmtId="0" fontId="6" fillId="2" borderId="0" xfId="46" applyFont="1" applyFill="1" applyAlignment="1"/>
    <xf numFmtId="0" fontId="6" fillId="0" borderId="0" xfId="46" applyFont="1" applyAlignment="1"/>
    <xf numFmtId="0" fontId="31" fillId="2" borderId="29" xfId="44" applyFont="1" applyFill="1" applyBorder="1" applyAlignment="1">
      <alignment horizontal="right" vertical="center" wrapText="1"/>
    </xf>
    <xf numFmtId="0" fontId="23" fillId="2" borderId="0" xfId="44" applyFont="1" applyFill="1"/>
    <xf numFmtId="0" fontId="0" fillId="22" borderId="12" xfId="0" applyFill="1" applyBorder="1"/>
    <xf numFmtId="0" fontId="0" fillId="2" borderId="0" xfId="0" applyAlignment="1">
      <alignment wrapText="1"/>
    </xf>
    <xf numFmtId="0" fontId="30" fillId="2" borderId="0" xfId="44" applyFont="1"/>
    <xf numFmtId="0" fontId="0" fillId="2" borderId="0" xfId="0" applyAlignment="1"/>
    <xf numFmtId="0" fontId="41" fillId="21" borderId="0" xfId="44" applyFont="1" applyFill="1" applyBorder="1" applyAlignment="1">
      <alignment horizontal="center" vertical="center" wrapText="1"/>
    </xf>
    <xf numFmtId="0" fontId="0" fillId="2" borderId="0" xfId="0" applyBorder="1"/>
    <xf numFmtId="0" fontId="0" fillId="2" borderId="0" xfId="0"/>
    <xf numFmtId="0" fontId="2" fillId="2" borderId="0" xfId="44"/>
    <xf numFmtId="0" fontId="38" fillId="2" borderId="0" xfId="45" applyFont="1" applyFill="1" applyBorder="1" applyAlignment="1">
      <alignment horizontal="left" vertical="center"/>
    </xf>
    <xf numFmtId="0" fontId="44" fillId="21" borderId="12" xfId="44" applyFont="1" applyFill="1" applyBorder="1"/>
    <xf numFmtId="0" fontId="6" fillId="20" borderId="12" xfId="44" applyFont="1" applyFill="1" applyBorder="1"/>
    <xf numFmtId="0" fontId="33" fillId="2" borderId="0" xfId="44" applyFont="1"/>
    <xf numFmtId="0" fontId="6" fillId="2" borderId="0" xfId="44" applyFont="1"/>
    <xf numFmtId="168" fontId="23" fillId="2" borderId="0" xfId="0" applyNumberFormat="1" applyFont="1"/>
    <xf numFmtId="168" fontId="25" fillId="2" borderId="0" xfId="0" applyNumberFormat="1" applyFont="1" applyAlignment="1">
      <alignment horizontal="left"/>
    </xf>
    <xf numFmtId="168" fontId="0" fillId="2" borderId="0" xfId="0" applyNumberFormat="1"/>
    <xf numFmtId="168" fontId="25" fillId="2" borderId="0" xfId="0" applyNumberFormat="1" applyFont="1"/>
    <xf numFmtId="168" fontId="0" fillId="2" borderId="0" xfId="0" applyNumberFormat="1" applyAlignment="1">
      <alignment wrapText="1"/>
    </xf>
    <xf numFmtId="168" fontId="6" fillId="22" borderId="12" xfId="0" applyNumberFormat="1" applyFont="1" applyFill="1" applyBorder="1"/>
    <xf numFmtId="3" fontId="0" fillId="2" borderId="0" xfId="0" applyNumberFormat="1"/>
    <xf numFmtId="3" fontId="25" fillId="2" borderId="0" xfId="0" applyNumberFormat="1" applyFont="1"/>
    <xf numFmtId="1" fontId="6" fillId="20" borderId="18" xfId="0" applyNumberFormat="1" applyFont="1" applyFill="1" applyBorder="1" applyAlignment="1" applyProtection="1">
      <alignment horizontal="left"/>
      <protection locked="0"/>
    </xf>
    <xf numFmtId="167" fontId="39" fillId="20" borderId="12" xfId="44" applyNumberFormat="1" applyFont="1" applyFill="1" applyBorder="1" applyAlignment="1">
      <alignment horizontal="right" vertical="center" wrapText="1"/>
    </xf>
    <xf numFmtId="3" fontId="39" fillId="20" borderId="12" xfId="44" applyNumberFormat="1" applyFont="1" applyFill="1" applyBorder="1" applyAlignment="1">
      <alignment horizontal="right" vertical="center" wrapText="1"/>
    </xf>
    <xf numFmtId="0" fontId="23" fillId="2" borderId="0" xfId="55" applyFont="1"/>
    <xf numFmtId="0" fontId="51" fillId="2" borderId="0" xfId="55"/>
    <xf numFmtId="0" fontId="52" fillId="2" borderId="0" xfId="55" applyFont="1"/>
    <xf numFmtId="0" fontId="23" fillId="2" borderId="0" xfId="55" applyFont="1" applyAlignment="1">
      <alignment horizontal="left"/>
    </xf>
    <xf numFmtId="49" fontId="51" fillId="20" borderId="12" xfId="58" applyNumberFormat="1" applyFill="1" applyBorder="1" applyProtection="1">
      <protection locked="0"/>
    </xf>
    <xf numFmtId="0" fontId="51" fillId="2" borderId="0" xfId="55" applyFont="1"/>
    <xf numFmtId="0" fontId="30" fillId="2" borderId="0" xfId="55" applyFont="1"/>
    <xf numFmtId="0" fontId="51" fillId="2" borderId="0" xfId="58"/>
    <xf numFmtId="0" fontId="25" fillId="2" borderId="0" xfId="58" applyFont="1"/>
    <xf numFmtId="0" fontId="51" fillId="21" borderId="12" xfId="58" applyFill="1" applyBorder="1"/>
    <xf numFmtId="0" fontId="47" fillId="2" borderId="0" xfId="58" applyFont="1"/>
    <xf numFmtId="0" fontId="51" fillId="21" borderId="12" xfId="58" applyFill="1" applyBorder="1" applyProtection="1">
      <protection locked="0"/>
    </xf>
    <xf numFmtId="0" fontId="41" fillId="23" borderId="12" xfId="58" applyFont="1" applyFill="1" applyBorder="1" applyAlignment="1"/>
    <xf numFmtId="0" fontId="51" fillId="25" borderId="12" xfId="58" applyFill="1" applyBorder="1"/>
    <xf numFmtId="0" fontId="33" fillId="2" borderId="0" xfId="97" applyFont="1"/>
    <xf numFmtId="0" fontId="33" fillId="20" borderId="22" xfId="97" applyFont="1" applyFill="1" applyBorder="1"/>
    <xf numFmtId="0" fontId="33" fillId="20" borderId="23" xfId="97" applyFont="1" applyFill="1" applyBorder="1"/>
    <xf numFmtId="0" fontId="33" fillId="20" borderId="24" xfId="97" applyFont="1" applyFill="1" applyBorder="1"/>
    <xf numFmtId="0" fontId="33" fillId="2" borderId="0" xfId="97" applyFont="1" applyFill="1" applyBorder="1"/>
    <xf numFmtId="0" fontId="33" fillId="2" borderId="0" xfId="97" applyFont="1" applyFill="1"/>
    <xf numFmtId="0" fontId="33" fillId="20" borderId="25" xfId="97" applyFont="1" applyFill="1" applyBorder="1"/>
    <xf numFmtId="0" fontId="33" fillId="20" borderId="0" xfId="97" applyFont="1" applyFill="1" applyBorder="1"/>
    <xf numFmtId="0" fontId="33" fillId="20" borderId="26" xfId="97" applyFont="1" applyFill="1" applyBorder="1"/>
    <xf numFmtId="0" fontId="34" fillId="20" borderId="26" xfId="97" applyFont="1" applyFill="1" applyBorder="1" applyAlignment="1">
      <alignment vertical="center"/>
    </xf>
    <xf numFmtId="0" fontId="34" fillId="2" borderId="0" xfId="97" applyFont="1" applyFill="1" applyBorder="1" applyAlignment="1">
      <alignment vertical="center"/>
    </xf>
    <xf numFmtId="0" fontId="34" fillId="2" borderId="0" xfId="97" applyFont="1" applyFill="1" applyBorder="1" applyAlignment="1"/>
    <xf numFmtId="0" fontId="35" fillId="20" borderId="26" xfId="97" applyFont="1" applyFill="1" applyBorder="1" applyAlignment="1">
      <alignment vertical="center"/>
    </xf>
    <xf numFmtId="0" fontId="35" fillId="2" borderId="0" xfId="97" applyFont="1" applyFill="1" applyBorder="1" applyAlignment="1">
      <alignment vertical="center"/>
    </xf>
    <xf numFmtId="0" fontId="35" fillId="2" borderId="0" xfId="97" applyFont="1" applyFill="1" applyBorder="1" applyAlignment="1"/>
    <xf numFmtId="0" fontId="33" fillId="20" borderId="26" xfId="97" applyFont="1" applyFill="1" applyBorder="1" applyAlignment="1">
      <alignment vertical="center"/>
    </xf>
    <xf numFmtId="0" fontId="33" fillId="2" borderId="0" xfId="97" applyFont="1" applyFill="1" applyBorder="1" applyAlignment="1">
      <alignment vertical="center"/>
    </xf>
    <xf numFmtId="0" fontId="33" fillId="2" borderId="0" xfId="97" applyFont="1" applyAlignment="1">
      <alignment vertical="center"/>
    </xf>
    <xf numFmtId="0" fontId="25" fillId="2" borderId="0" xfId="97" applyFont="1" applyFill="1" applyBorder="1" applyAlignment="1">
      <alignment vertical="center"/>
    </xf>
    <xf numFmtId="0" fontId="2" fillId="2" borderId="0" xfId="97" applyFont="1" applyFill="1" applyBorder="1" applyAlignment="1">
      <alignment vertical="center"/>
    </xf>
    <xf numFmtId="0" fontId="53" fillId="2" borderId="0" xfId="97" applyFont="1" applyFill="1" applyBorder="1" applyAlignment="1">
      <alignment vertical="center"/>
    </xf>
    <xf numFmtId="0" fontId="2" fillId="2" borderId="0" xfId="97" applyFont="1" applyFill="1" applyAlignment="1">
      <alignment vertical="center"/>
    </xf>
    <xf numFmtId="0" fontId="2" fillId="2" borderId="0" xfId="97" applyFont="1" applyAlignment="1">
      <alignment vertical="center"/>
    </xf>
    <xf numFmtId="0" fontId="2" fillId="2" borderId="0" xfId="97" applyFont="1" applyFill="1"/>
    <xf numFmtId="0" fontId="2" fillId="0" borderId="0" xfId="83" applyFill="1" applyBorder="1" applyAlignment="1">
      <alignment vertical="center" wrapText="1"/>
    </xf>
    <xf numFmtId="0" fontId="41" fillId="21" borderId="12" xfId="90" applyFont="1" applyFill="1" applyBorder="1" applyAlignment="1">
      <alignment horizontal="center" vertical="center" wrapText="1"/>
    </xf>
    <xf numFmtId="0" fontId="41" fillId="21" borderId="13" xfId="44" applyFont="1" applyFill="1" applyBorder="1" applyAlignment="1">
      <alignment horizontal="center" vertical="center" wrapText="1"/>
    </xf>
    <xf numFmtId="0" fontId="6" fillId="20" borderId="13" xfId="44" applyFont="1" applyFill="1" applyBorder="1"/>
    <xf numFmtId="0" fontId="41" fillId="0" borderId="31" xfId="44" applyFont="1" applyFill="1" applyBorder="1" applyAlignment="1">
      <alignment horizontal="center" vertical="center" wrapText="1"/>
    </xf>
    <xf numFmtId="0" fontId="6" fillId="0" borderId="31" xfId="44" applyFont="1" applyFill="1" applyBorder="1"/>
    <xf numFmtId="0" fontId="2" fillId="2" borderId="0" xfId="90"/>
    <xf numFmtId="0" fontId="27" fillId="2" borderId="0" xfId="90" applyFont="1" applyFill="1" applyBorder="1" applyAlignment="1">
      <alignment horizontal="right" vertical="center" wrapText="1"/>
    </xf>
    <xf numFmtId="0" fontId="2" fillId="2" borderId="0" xfId="90" applyFont="1" applyFill="1" applyBorder="1" applyAlignment="1">
      <alignment horizontal="right" vertical="center" wrapText="1"/>
    </xf>
    <xf numFmtId="0" fontId="44" fillId="21" borderId="12" xfId="90" applyFont="1" applyFill="1" applyBorder="1" applyAlignment="1">
      <alignment horizontal="right" vertical="center" wrapText="1"/>
    </xf>
    <xf numFmtId="0" fontId="41" fillId="21" borderId="27" xfId="90" applyFont="1" applyFill="1" applyBorder="1" applyAlignment="1">
      <alignment vertical="center" wrapText="1"/>
    </xf>
    <xf numFmtId="0" fontId="41" fillId="21" borderId="28" xfId="90" applyFont="1" applyFill="1" applyBorder="1" applyAlignment="1">
      <alignment horizontal="center" vertical="center" wrapText="1"/>
    </xf>
    <xf numFmtId="0" fontId="31" fillId="21" borderId="12" xfId="90" applyFont="1" applyFill="1" applyBorder="1" applyAlignment="1">
      <alignment horizontal="right" vertical="center" wrapText="1"/>
    </xf>
    <xf numFmtId="0" fontId="39" fillId="20" borderId="12" xfId="90" applyFont="1" applyFill="1" applyBorder="1" applyAlignment="1">
      <alignment horizontal="right" vertical="center" wrapText="1"/>
    </xf>
    <xf numFmtId="0" fontId="6" fillId="2" borderId="0" xfId="44" applyFont="1"/>
    <xf numFmtId="14" fontId="57" fillId="2" borderId="0" xfId="0" applyNumberFormat="1" applyFont="1"/>
    <xf numFmtId="168" fontId="41" fillId="21" borderId="0" xfId="0" applyNumberFormat="1" applyFont="1" applyFill="1" applyBorder="1" applyAlignment="1">
      <alignment horizontal="center" vertical="center" wrapText="1"/>
    </xf>
    <xf numFmtId="0" fontId="41" fillId="21" borderId="12" xfId="55" applyFont="1" applyFill="1" applyBorder="1" applyAlignment="1">
      <alignment horizontal="center" vertical="center" wrapText="1"/>
    </xf>
    <xf numFmtId="3" fontId="0" fillId="25" borderId="12" xfId="0" applyNumberFormat="1" applyFill="1" applyBorder="1"/>
    <xf numFmtId="0" fontId="0" fillId="24" borderId="36" xfId="0" applyFill="1" applyBorder="1"/>
    <xf numFmtId="0" fontId="0" fillId="24" borderId="41" xfId="0" applyFill="1" applyBorder="1"/>
    <xf numFmtId="0" fontId="0" fillId="24" borderId="42" xfId="0" applyFill="1" applyBorder="1"/>
    <xf numFmtId="0" fontId="0" fillId="24" borderId="30" xfId="0" applyFill="1" applyBorder="1"/>
    <xf numFmtId="0" fontId="0" fillId="26" borderId="12" xfId="0" applyFill="1" applyBorder="1"/>
    <xf numFmtId="0" fontId="23" fillId="2" borderId="0" xfId="0" applyFont="1" applyAlignment="1">
      <alignment horizontal="left" vertical="top"/>
    </xf>
    <xf numFmtId="0" fontId="0" fillId="2" borderId="0" xfId="0"/>
    <xf numFmtId="0" fontId="41" fillId="21" borderId="12" xfId="44" applyFont="1" applyFill="1" applyBorder="1" applyAlignment="1">
      <alignment horizontal="center" vertical="center" wrapText="1"/>
    </xf>
    <xf numFmtId="0" fontId="2" fillId="24" borderId="33" xfId="0" applyFont="1" applyFill="1" applyBorder="1"/>
    <xf numFmtId="0" fontId="2" fillId="24" borderId="43" xfId="0" applyFont="1" applyFill="1" applyBorder="1"/>
    <xf numFmtId="0" fontId="41" fillId="21" borderId="12" xfId="90" applyFont="1" applyFill="1" applyBorder="1" applyAlignment="1">
      <alignment horizontal="center" vertical="center" wrapText="1"/>
    </xf>
    <xf numFmtId="0" fontId="2" fillId="2" borderId="0" xfId="44" applyFont="1"/>
    <xf numFmtId="0" fontId="2" fillId="2" borderId="0" xfId="44" applyFont="1" applyFill="1"/>
    <xf numFmtId="0" fontId="2" fillId="2" borderId="0" xfId="46" applyFont="1" applyFill="1" applyAlignment="1"/>
    <xf numFmtId="0" fontId="2" fillId="2" borderId="29" xfId="44" applyFont="1" applyFill="1" applyBorder="1" applyAlignment="1">
      <alignment horizontal="center" vertical="center" wrapText="1"/>
    </xf>
    <xf numFmtId="0" fontId="31" fillId="21" borderId="12" xfId="44" applyFont="1" applyFill="1" applyBorder="1" applyAlignment="1">
      <alignment horizontal="right" vertical="center" wrapText="1"/>
    </xf>
    <xf numFmtId="3" fontId="2" fillId="20" borderId="12" xfId="44" applyNumberFormat="1" applyFont="1" applyFill="1" applyBorder="1" applyAlignment="1">
      <alignment horizontal="right" vertical="center" wrapText="1"/>
    </xf>
    <xf numFmtId="3" fontId="2" fillId="24" borderId="12" xfId="44" applyNumberFormat="1" applyFont="1" applyFill="1" applyBorder="1" applyAlignment="1">
      <alignment horizontal="right" vertical="center" wrapText="1"/>
    </xf>
    <xf numFmtId="10" fontId="40" fillId="15" borderId="12" xfId="44" applyNumberFormat="1" applyFont="1" applyFill="1" applyBorder="1" applyAlignment="1">
      <alignment horizontal="center" vertical="center" wrapText="1"/>
    </xf>
    <xf numFmtId="0" fontId="31" fillId="2" borderId="0" xfId="44" applyFont="1" applyFill="1" applyBorder="1" applyAlignment="1">
      <alignment horizontal="right" vertical="center" wrapText="1"/>
    </xf>
    <xf numFmtId="0" fontId="40" fillId="2" borderId="0" xfId="44" applyNumberFormat="1" applyFont="1" applyFill="1" applyBorder="1" applyAlignment="1">
      <alignment horizontal="center" vertical="center" wrapText="1"/>
    </xf>
    <xf numFmtId="0" fontId="31" fillId="2" borderId="0" xfId="44" applyNumberFormat="1" applyFont="1" applyFill="1" applyBorder="1" applyAlignment="1">
      <alignment horizontal="center" vertical="center" wrapText="1"/>
    </xf>
    <xf numFmtId="0" fontId="24" fillId="2" borderId="0" xfId="44" applyFont="1" applyFill="1" applyBorder="1" applyAlignment="1">
      <alignment horizontal="left"/>
    </xf>
    <xf numFmtId="0" fontId="58" fillId="21" borderId="12" xfId="44" applyFont="1" applyFill="1" applyBorder="1" applyAlignment="1">
      <alignment horizontal="right" vertical="center" wrapText="1"/>
    </xf>
    <xf numFmtId="0" fontId="38" fillId="2" borderId="0" xfId="45" applyFont="1" applyFill="1" applyBorder="1" applyAlignment="1">
      <alignment horizontal="left" vertical="center"/>
    </xf>
    <xf numFmtId="0" fontId="37" fillId="27" borderId="22" xfId="97" applyFont="1" applyFill="1" applyBorder="1" applyAlignment="1">
      <alignment vertical="center"/>
    </xf>
    <xf numFmtId="0" fontId="24" fillId="27" borderId="23" xfId="97" applyFont="1" applyFill="1" applyBorder="1" applyAlignment="1">
      <alignment vertical="center"/>
    </xf>
    <xf numFmtId="0" fontId="56" fillId="27" borderId="23" xfId="97" applyFont="1" applyFill="1" applyBorder="1" applyAlignment="1">
      <alignment vertical="center"/>
    </xf>
    <xf numFmtId="0" fontId="24" fillId="27" borderId="24" xfId="97" applyFont="1" applyFill="1" applyBorder="1" applyAlignment="1">
      <alignment vertical="center"/>
    </xf>
    <xf numFmtId="0" fontId="37" fillId="27" borderId="25" xfId="97" applyFont="1" applyFill="1" applyBorder="1" applyAlignment="1">
      <alignment vertical="center"/>
    </xf>
    <xf numFmtId="0" fontId="54" fillId="27" borderId="0" xfId="35" applyFont="1" applyFill="1" applyBorder="1" applyAlignment="1" applyProtection="1">
      <alignment vertical="center"/>
    </xf>
    <xf numFmtId="0" fontId="55" fillId="27" borderId="0" xfId="97" applyFont="1" applyFill="1" applyBorder="1" applyAlignment="1">
      <alignment vertical="center"/>
    </xf>
    <xf numFmtId="0" fontId="24" fillId="27" borderId="26" xfId="97" applyFont="1" applyFill="1" applyBorder="1" applyAlignment="1">
      <alignment vertical="center"/>
    </xf>
    <xf numFmtId="0" fontId="54" fillId="27" borderId="0" xfId="35" applyFont="1" applyFill="1" applyBorder="1" applyAlignment="1" applyProtection="1">
      <alignment horizontal="left" vertical="center" indent="1"/>
    </xf>
    <xf numFmtId="0" fontId="54" fillId="27" borderId="0" xfId="35" applyFont="1" applyFill="1" applyBorder="1" applyAlignment="1" applyProtection="1">
      <alignment horizontal="left" indent="1"/>
    </xf>
    <xf numFmtId="0" fontId="24" fillId="27" borderId="38" xfId="97" applyFont="1" applyFill="1" applyBorder="1" applyAlignment="1">
      <alignment vertical="center"/>
    </xf>
    <xf numFmtId="0" fontId="54" fillId="27" borderId="0" xfId="35" applyFont="1" applyFill="1" applyBorder="1" applyAlignment="1" applyProtection="1">
      <alignment horizontal="left" indent="1" readingOrder="1"/>
    </xf>
    <xf numFmtId="0" fontId="6" fillId="2" borderId="0" xfId="44" applyFont="1"/>
    <xf numFmtId="0" fontId="6" fillId="2" borderId="41" xfId="44" applyFont="1" applyFill="1" applyBorder="1" applyAlignment="1">
      <alignment horizontal="right" vertical="center" wrapText="1"/>
    </xf>
    <xf numFmtId="0" fontId="2" fillId="2" borderId="0" xfId="90" applyAlignment="1">
      <alignment horizontal="left" vertical="center"/>
    </xf>
    <xf numFmtId="0" fontId="2" fillId="2" borderId="0" xfId="55" applyFont="1"/>
    <xf numFmtId="0" fontId="6" fillId="2" borderId="0" xfId="44" applyFont="1"/>
    <xf numFmtId="0" fontId="2" fillId="2" borderId="0" xfId="90" applyFont="1"/>
    <xf numFmtId="0" fontId="6" fillId="2" borderId="0" xfId="44" applyFont="1"/>
    <xf numFmtId="0" fontId="25" fillId="2" borderId="0" xfId="90" applyFont="1"/>
    <xf numFmtId="0" fontId="2" fillId="28" borderId="0" xfId="44" applyFill="1"/>
    <xf numFmtId="1" fontId="2" fillId="20" borderId="12" xfId="90" applyNumberFormat="1" applyFont="1" applyFill="1" applyBorder="1" applyAlignment="1" applyProtection="1">
      <alignment horizontal="right" vertical="center" wrapText="1"/>
      <protection locked="0"/>
    </xf>
    <xf numFmtId="1" fontId="2" fillId="20" borderId="12" xfId="44" applyNumberFormat="1" applyFont="1" applyFill="1" applyBorder="1" applyAlignment="1" applyProtection="1">
      <alignment horizontal="right" vertical="center" wrapText="1"/>
      <protection locked="0"/>
    </xf>
    <xf numFmtId="0" fontId="44" fillId="0" borderId="0" xfId="44" applyFont="1" applyFill="1" applyBorder="1"/>
    <xf numFmtId="3" fontId="39" fillId="0" borderId="0" xfId="44" applyNumberFormat="1" applyFont="1" applyFill="1" applyBorder="1"/>
    <xf numFmtId="0" fontId="25" fillId="2" borderId="0" xfId="90" applyFont="1" applyBorder="1"/>
    <xf numFmtId="0" fontId="2" fillId="2" borderId="0" xfId="90" applyFont="1" applyBorder="1"/>
    <xf numFmtId="0" fontId="2" fillId="28" borderId="0" xfId="44" applyFill="1" applyBorder="1"/>
    <xf numFmtId="0" fontId="31" fillId="21" borderId="0" xfId="44" applyFont="1" applyFill="1" applyBorder="1" applyAlignment="1">
      <alignment horizontal="right" vertical="center" wrapText="1"/>
    </xf>
    <xf numFmtId="0" fontId="44" fillId="21" borderId="0" xfId="90" applyFont="1" applyFill="1" applyBorder="1" applyAlignment="1">
      <alignment horizontal="right" vertical="center" wrapText="1"/>
    </xf>
    <xf numFmtId="0" fontId="58" fillId="21" borderId="0" xfId="90" applyFont="1" applyFill="1" applyBorder="1" applyAlignment="1">
      <alignment horizontal="right"/>
    </xf>
    <xf numFmtId="1" fontId="2" fillId="20" borderId="0" xfId="90" applyNumberFormat="1" applyFont="1" applyFill="1" applyBorder="1" applyAlignment="1" applyProtection="1">
      <alignment horizontal="right" vertical="center" wrapText="1"/>
      <protection locked="0"/>
    </xf>
    <xf numFmtId="1" fontId="2" fillId="20" borderId="0" xfId="44" applyNumberFormat="1" applyFont="1" applyFill="1" applyBorder="1" applyAlignment="1" applyProtection="1">
      <alignment horizontal="right" vertical="center" wrapText="1"/>
      <protection locked="0"/>
    </xf>
    <xf numFmtId="0" fontId="2" fillId="25" borderId="0" xfId="44" applyFill="1" applyBorder="1"/>
    <xf numFmtId="0" fontId="44" fillId="21" borderId="27" xfId="44" applyFont="1" applyFill="1" applyBorder="1" applyAlignment="1">
      <alignment vertical="center" wrapText="1"/>
    </xf>
    <xf numFmtId="0" fontId="62" fillId="21" borderId="12" xfId="90" applyFont="1" applyFill="1" applyBorder="1" applyAlignment="1">
      <alignment horizontal="right"/>
    </xf>
    <xf numFmtId="0" fontId="39" fillId="25" borderId="12" xfId="44" applyFont="1" applyFill="1" applyBorder="1"/>
    <xf numFmtId="0" fontId="54" fillId="27" borderId="30" xfId="97" applyFont="1" applyFill="1" applyBorder="1" applyAlignment="1">
      <alignment vertical="center"/>
    </xf>
    <xf numFmtId="0" fontId="55" fillId="27" borderId="30" xfId="97" applyFont="1" applyFill="1" applyBorder="1" applyAlignment="1">
      <alignment vertical="center"/>
    </xf>
    <xf numFmtId="0" fontId="31" fillId="21" borderId="27" xfId="90" applyFont="1" applyFill="1" applyBorder="1" applyAlignment="1">
      <alignment horizontal="right" vertical="center" wrapText="1"/>
    </xf>
    <xf numFmtId="0" fontId="37" fillId="27" borderId="46" xfId="97" applyFont="1" applyFill="1" applyBorder="1" applyAlignment="1">
      <alignment vertical="center"/>
    </xf>
    <xf numFmtId="0" fontId="54" fillId="27" borderId="20" xfId="35" applyFont="1" applyFill="1" applyBorder="1" applyAlignment="1" applyProtection="1">
      <alignment vertical="center"/>
    </xf>
    <xf numFmtId="0" fontId="55" fillId="27" borderId="20" xfId="97" applyFont="1" applyFill="1" applyBorder="1" applyAlignment="1">
      <alignment vertical="center"/>
    </xf>
    <xf numFmtId="0" fontId="63" fillId="27" borderId="0" xfId="35" applyFont="1" applyFill="1" applyBorder="1" applyAlignment="1" applyProtection="1">
      <alignment horizontal="left" indent="1" readingOrder="1"/>
    </xf>
    <xf numFmtId="0" fontId="55" fillId="27" borderId="0" xfId="35" applyFont="1" applyFill="1" applyBorder="1" applyAlignment="1" applyProtection="1">
      <alignment vertical="center"/>
    </xf>
    <xf numFmtId="0" fontId="41" fillId="21" borderId="12" xfId="58" applyFont="1" applyFill="1" applyBorder="1" applyAlignment="1">
      <alignment horizontal="center" vertical="center" wrapText="1"/>
    </xf>
    <xf numFmtId="0" fontId="39" fillId="20" borderId="12" xfId="44" applyFont="1" applyFill="1" applyBorder="1" applyAlignment="1" applyProtection="1">
      <alignment horizontal="right" vertical="center" wrapText="1"/>
      <protection locked="0"/>
    </xf>
    <xf numFmtId="0" fontId="51" fillId="0" borderId="0" xfId="58" applyFill="1"/>
    <xf numFmtId="0" fontId="23" fillId="2" borderId="0" xfId="35" applyNumberFormat="1" applyFont="1" applyFill="1" applyAlignment="1" applyProtection="1"/>
    <xf numFmtId="169" fontId="31" fillId="29" borderId="12" xfId="114" applyNumberFormat="1" applyFont="1" applyFill="1" applyBorder="1" applyAlignment="1">
      <alignment horizontal="left"/>
    </xf>
    <xf numFmtId="0" fontId="64" fillId="21" borderId="12" xfId="58" applyFont="1" applyFill="1" applyBorder="1" applyAlignment="1">
      <alignment horizontal="center" vertical="center" wrapText="1"/>
    </xf>
    <xf numFmtId="0" fontId="64" fillId="21" borderId="28" xfId="44" applyFont="1" applyFill="1" applyBorder="1" applyAlignment="1">
      <alignment horizontal="center" vertical="center" wrapText="1"/>
    </xf>
    <xf numFmtId="0" fontId="2" fillId="20" borderId="18" xfId="0" applyFont="1" applyFill="1" applyBorder="1" applyAlignment="1" applyProtection="1">
      <alignment horizontal="left"/>
      <protection locked="0"/>
    </xf>
    <xf numFmtId="0" fontId="2" fillId="20" borderId="12" xfId="44" applyFont="1" applyFill="1" applyBorder="1"/>
    <xf numFmtId="0" fontId="2" fillId="20" borderId="13" xfId="44" applyFont="1" applyFill="1" applyBorder="1"/>
    <xf numFmtId="0" fontId="31" fillId="21" borderId="0" xfId="0" applyFont="1" applyFill="1" applyBorder="1" applyAlignment="1">
      <alignment horizontal="right" indent="1"/>
    </xf>
    <xf numFmtId="0" fontId="31" fillId="21" borderId="32" xfId="0" applyFont="1" applyFill="1" applyBorder="1" applyAlignment="1">
      <alignment horizontal="right" indent="1"/>
    </xf>
    <xf numFmtId="0" fontId="2" fillId="20" borderId="13" xfId="0" applyFont="1" applyFill="1" applyBorder="1" applyAlignment="1" applyProtection="1">
      <alignment horizontal="left"/>
      <protection locked="0"/>
    </xf>
    <xf numFmtId="0" fontId="6" fillId="20" borderId="14" xfId="0" applyFont="1" applyFill="1" applyBorder="1" applyAlignment="1" applyProtection="1">
      <alignment horizontal="left"/>
      <protection locked="0"/>
    </xf>
    <xf numFmtId="0" fontId="6" fillId="20" borderId="28" xfId="0" applyFont="1" applyFill="1" applyBorder="1" applyAlignment="1" applyProtection="1">
      <alignment horizontal="left"/>
      <protection locked="0"/>
    </xf>
    <xf numFmtId="0" fontId="14" fillId="20" borderId="13" xfId="35" applyFill="1" applyBorder="1" applyAlignment="1" applyProtection="1">
      <alignment horizontal="left"/>
      <protection locked="0"/>
    </xf>
    <xf numFmtId="0" fontId="0" fillId="2" borderId="14" xfId="0" applyBorder="1" applyAlignment="1"/>
    <xf numFmtId="0" fontId="0" fillId="2" borderId="28" xfId="0" applyBorder="1" applyAlignment="1"/>
    <xf numFmtId="0" fontId="6" fillId="0" borderId="0" xfId="43" applyFont="1" applyFill="1" applyBorder="1" applyAlignment="1" applyProtection="1"/>
    <xf numFmtId="0" fontId="2" fillId="2" borderId="0" xfId="43" applyBorder="1" applyAlignment="1"/>
    <xf numFmtId="0" fontId="25" fillId="2" borderId="15" xfId="43" applyFont="1" applyBorder="1" applyAlignment="1" applyProtection="1">
      <protection locked="0"/>
    </xf>
    <xf numFmtId="0" fontId="2" fillId="2" borderId="16" xfId="43" applyBorder="1" applyAlignment="1"/>
    <xf numFmtId="0" fontId="2" fillId="2" borderId="17" xfId="43" applyBorder="1" applyAlignment="1"/>
    <xf numFmtId="166" fontId="24" fillId="15" borderId="19" xfId="26" applyFont="1" applyBorder="1" applyAlignment="1">
      <alignment horizontal="left"/>
    </xf>
    <xf numFmtId="0" fontId="2" fillId="2" borderId="20" xfId="43" applyBorder="1" applyAlignment="1"/>
    <xf numFmtId="0" fontId="2" fillId="2" borderId="21" xfId="43" applyBorder="1" applyAlignment="1"/>
    <xf numFmtId="166" fontId="24" fillId="20" borderId="10" xfId="37" applyFont="1" applyFill="1" applyBorder="1" applyAlignment="1">
      <alignment horizontal="left"/>
      <protection locked="0"/>
    </xf>
    <xf numFmtId="0" fontId="2" fillId="20" borderId="0" xfId="43" applyFill="1" applyBorder="1" applyAlignment="1"/>
    <xf numFmtId="0" fontId="2" fillId="20" borderId="11" xfId="43" applyFill="1" applyBorder="1" applyAlignment="1"/>
    <xf numFmtId="0" fontId="30" fillId="20" borderId="12" xfId="43" applyFont="1" applyFill="1" applyBorder="1" applyAlignment="1"/>
    <xf numFmtId="0" fontId="2" fillId="20" borderId="12" xfId="43" applyFill="1" applyBorder="1" applyAlignment="1"/>
    <xf numFmtId="0" fontId="30" fillId="0" borderId="0" xfId="43" applyFont="1" applyFill="1" applyAlignment="1"/>
    <xf numFmtId="0" fontId="2" fillId="0" borderId="0" xfId="42" applyFill="1" applyAlignment="1"/>
    <xf numFmtId="2" fontId="30" fillId="20" borderId="14" xfId="43" applyNumberFormat="1" applyFont="1" applyFill="1" applyBorder="1" applyAlignment="1">
      <alignment horizontal="left"/>
    </xf>
    <xf numFmtId="2" fontId="2" fillId="20" borderId="14" xfId="42" applyNumberFormat="1" applyFill="1" applyBorder="1" applyAlignment="1">
      <alignment horizontal="left"/>
    </xf>
    <xf numFmtId="2" fontId="2" fillId="20" borderId="28" xfId="42" applyNumberFormat="1" applyFill="1" applyBorder="1" applyAlignment="1">
      <alignment horizontal="left"/>
    </xf>
    <xf numFmtId="0" fontId="34" fillId="20" borderId="0" xfId="97" applyFont="1" applyFill="1" applyBorder="1" applyAlignment="1">
      <alignment horizontal="center" vertical="center" wrapText="1"/>
    </xf>
    <xf numFmtId="0" fontId="33" fillId="0" borderId="0" xfId="57" applyFont="1" applyAlignment="1"/>
    <xf numFmtId="0" fontId="34" fillId="20" borderId="0" xfId="97" applyFont="1" applyFill="1" applyBorder="1" applyAlignment="1">
      <alignment horizontal="center" vertical="center"/>
    </xf>
    <xf numFmtId="0" fontId="2" fillId="0" borderId="0" xfId="57" applyFont="1" applyAlignment="1">
      <alignment horizontal="center" vertical="center"/>
    </xf>
    <xf numFmtId="0" fontId="41" fillId="21" borderId="0" xfId="44" applyFont="1" applyFill="1" applyBorder="1" applyAlignment="1">
      <alignment horizontal="center" vertical="center" wrapText="1"/>
    </xf>
    <xf numFmtId="0" fontId="45" fillId="21" borderId="13" xfId="44" applyFont="1" applyFill="1" applyBorder="1" applyAlignment="1">
      <alignment horizontal="center" vertical="center" wrapText="1"/>
    </xf>
    <xf numFmtId="0" fontId="45" fillId="21" borderId="37" xfId="44" applyFont="1" applyFill="1" applyBorder="1" applyAlignment="1">
      <alignment horizontal="center" vertical="center" wrapText="1"/>
    </xf>
    <xf numFmtId="0" fontId="45" fillId="21" borderId="28" xfId="44" applyFont="1" applyFill="1" applyBorder="1" applyAlignment="1">
      <alignment horizontal="center" vertical="center" wrapText="1"/>
    </xf>
    <xf numFmtId="0" fontId="6" fillId="2" borderId="0" xfId="44" applyFont="1"/>
    <xf numFmtId="0" fontId="2" fillId="25" borderId="12" xfId="56" applyFill="1" applyBorder="1" applyAlignment="1">
      <alignment vertical="center" wrapText="1"/>
    </xf>
    <xf numFmtId="0" fontId="51" fillId="25" borderId="12" xfId="98" applyFill="1" applyBorder="1" applyAlignment="1">
      <alignment wrapText="1"/>
    </xf>
    <xf numFmtId="0" fontId="2" fillId="2" borderId="0" xfId="44" applyFont="1"/>
    <xf numFmtId="0" fontId="24" fillId="15" borderId="13" xfId="44" applyFont="1" applyFill="1" applyBorder="1" applyAlignment="1"/>
    <xf numFmtId="0" fontId="2" fillId="15" borderId="28" xfId="46" applyFont="1" applyFill="1" applyBorder="1" applyAlignment="1"/>
    <xf numFmtId="0" fontId="24" fillId="2" borderId="0" xfId="44" applyFont="1" applyFill="1" applyBorder="1" applyAlignment="1">
      <alignment horizontal="left"/>
    </xf>
    <xf numFmtId="0" fontId="2" fillId="15" borderId="12" xfId="71" applyNumberFormat="1" applyBorder="1" applyAlignment="1">
      <alignment vertical="center" wrapText="1"/>
    </xf>
    <xf numFmtId="0" fontId="51" fillId="15" borderId="12" xfId="71" applyNumberFormat="1" applyFont="1" applyBorder="1" applyAlignment="1">
      <alignment wrapText="1"/>
    </xf>
    <xf numFmtId="0" fontId="2" fillId="15" borderId="13" xfId="71" applyNumberFormat="1" applyBorder="1" applyAlignment="1">
      <alignment horizontal="left" vertical="center" wrapText="1"/>
    </xf>
    <xf numFmtId="0" fontId="2" fillId="15" borderId="37" xfId="71" applyNumberFormat="1" applyBorder="1" applyAlignment="1">
      <alignment horizontal="left" vertical="center" wrapText="1"/>
    </xf>
    <xf numFmtId="0" fontId="2" fillId="15" borderId="28" xfId="71" applyNumberFormat="1" applyBorder="1" applyAlignment="1">
      <alignment horizontal="left" vertical="center" wrapText="1"/>
    </xf>
    <xf numFmtId="0" fontId="2" fillId="15" borderId="13" xfId="71" applyNumberFormat="1" applyFont="1" applyBorder="1" applyAlignment="1">
      <alignment vertical="center" wrapText="1"/>
    </xf>
    <xf numFmtId="0" fontId="2" fillId="15" borderId="37" xfId="71" applyNumberFormat="1" applyFont="1" applyBorder="1" applyAlignment="1">
      <alignment vertical="center" wrapText="1"/>
    </xf>
    <xf numFmtId="0" fontId="2" fillId="15" borderId="28" xfId="71" applyNumberFormat="1" applyFont="1" applyBorder="1" applyAlignment="1">
      <alignment vertical="center" wrapText="1"/>
    </xf>
    <xf numFmtId="0" fontId="41" fillId="21" borderId="13" xfId="58" applyFont="1" applyFill="1" applyBorder="1" applyAlignment="1">
      <alignment horizontal="center" wrapText="1"/>
    </xf>
    <xf numFmtId="0" fontId="41" fillId="21" borderId="28" xfId="58" applyFont="1" applyFill="1" applyBorder="1" applyAlignment="1">
      <alignment horizontal="center" wrapText="1"/>
    </xf>
    <xf numFmtId="0" fontId="31" fillId="21" borderId="13" xfId="58" applyNumberFormat="1" applyFont="1" applyFill="1" applyBorder="1" applyAlignment="1" applyProtection="1">
      <alignment vertical="center"/>
    </xf>
    <xf numFmtId="0" fontId="31" fillId="21" borderId="37" xfId="58" applyNumberFormat="1" applyFont="1" applyFill="1" applyBorder="1" applyAlignment="1" applyProtection="1">
      <alignment vertical="center"/>
    </xf>
    <xf numFmtId="0" fontId="0" fillId="25" borderId="12" xfId="57" applyFont="1" applyFill="1" applyBorder="1" applyAlignment="1">
      <alignment wrapText="1"/>
    </xf>
    <xf numFmtId="0" fontId="26" fillId="21" borderId="13" xfId="58" applyFont="1" applyFill="1" applyBorder="1" applyAlignment="1" applyProtection="1">
      <alignment vertical="center"/>
    </xf>
    <xf numFmtId="0" fontId="26" fillId="21" borderId="37" xfId="58" applyFont="1" applyFill="1" applyBorder="1" applyAlignment="1" applyProtection="1">
      <alignment vertical="center"/>
    </xf>
    <xf numFmtId="0" fontId="2" fillId="25" borderId="34" xfId="55" applyFont="1" applyFill="1" applyBorder="1" applyAlignment="1">
      <alignment wrapText="1"/>
    </xf>
    <xf numFmtId="0" fontId="0" fillId="25" borderId="29" xfId="57" applyFont="1" applyFill="1" applyBorder="1" applyAlignment="1">
      <alignment wrapText="1"/>
    </xf>
    <xf numFmtId="0" fontId="0" fillId="25" borderId="35" xfId="57" applyFont="1" applyFill="1" applyBorder="1" applyAlignment="1">
      <alignment wrapText="1"/>
    </xf>
    <xf numFmtId="0" fontId="0" fillId="25" borderId="33" xfId="57" applyFont="1" applyFill="1" applyBorder="1" applyAlignment="1">
      <alignment wrapText="1"/>
    </xf>
    <xf numFmtId="0" fontId="0" fillId="25" borderId="30" xfId="57" applyFont="1" applyFill="1" applyBorder="1" applyAlignment="1">
      <alignment wrapText="1"/>
    </xf>
    <xf numFmtId="0" fontId="0" fillId="25" borderId="36" xfId="57" applyFont="1" applyFill="1" applyBorder="1" applyAlignment="1">
      <alignment wrapText="1"/>
    </xf>
    <xf numFmtId="0" fontId="51" fillId="2" borderId="37" xfId="58" applyBorder="1" applyAlignment="1"/>
    <xf numFmtId="0" fontId="31" fillId="21" borderId="13" xfId="58" applyFont="1" applyFill="1" applyBorder="1" applyAlignment="1" applyProtection="1">
      <alignment vertical="center"/>
    </xf>
    <xf numFmtId="0" fontId="31" fillId="21" borderId="37" xfId="58" applyFont="1" applyFill="1" applyBorder="1" applyAlignment="1" applyProtection="1">
      <alignment vertical="center"/>
    </xf>
    <xf numFmtId="0" fontId="2" fillId="25" borderId="43" xfId="90" applyFont="1" applyFill="1" applyBorder="1" applyAlignment="1">
      <alignment horizontal="left" vertical="center" wrapText="1"/>
    </xf>
    <xf numFmtId="0" fontId="2" fillId="25" borderId="41" xfId="90" applyFont="1" applyFill="1" applyBorder="1" applyAlignment="1">
      <alignment horizontal="left" vertical="center" wrapText="1"/>
    </xf>
    <xf numFmtId="0" fontId="2" fillId="25" borderId="42" xfId="90" applyFont="1" applyFill="1" applyBorder="1" applyAlignment="1">
      <alignment horizontal="left" vertical="center" wrapText="1"/>
    </xf>
    <xf numFmtId="0" fontId="2" fillId="25" borderId="31" xfId="90" applyFont="1" applyFill="1" applyBorder="1" applyAlignment="1">
      <alignment horizontal="left" vertical="center" wrapText="1"/>
    </xf>
    <xf numFmtId="0" fontId="2" fillId="25" borderId="0" xfId="90" applyFont="1" applyFill="1" applyBorder="1" applyAlignment="1">
      <alignment horizontal="left" vertical="center" wrapText="1"/>
    </xf>
    <xf numFmtId="0" fontId="2" fillId="25" borderId="32" xfId="90" applyFont="1" applyFill="1" applyBorder="1" applyAlignment="1">
      <alignment horizontal="left" vertical="center" wrapText="1"/>
    </xf>
    <xf numFmtId="0" fontId="2" fillId="25" borderId="33" xfId="90" applyFont="1" applyFill="1" applyBorder="1" applyAlignment="1">
      <alignment horizontal="left" vertical="center" wrapText="1"/>
    </xf>
    <xf numFmtId="0" fontId="2" fillId="25" borderId="30" xfId="90" applyFont="1" applyFill="1" applyBorder="1" applyAlignment="1">
      <alignment horizontal="left" vertical="center" wrapText="1"/>
    </xf>
    <xf numFmtId="0" fontId="2" fillId="25" borderId="36" xfId="90" applyFont="1" applyFill="1" applyBorder="1" applyAlignment="1">
      <alignment horizontal="left" vertical="center" wrapText="1"/>
    </xf>
    <xf numFmtId="0" fontId="42" fillId="21" borderId="13" xfId="0" applyFont="1" applyFill="1" applyBorder="1" applyAlignment="1">
      <alignment horizontal="right"/>
    </xf>
    <xf numFmtId="0" fontId="42" fillId="21" borderId="14" xfId="0" applyFont="1" applyFill="1" applyBorder="1" applyAlignment="1">
      <alignment horizontal="right"/>
    </xf>
    <xf numFmtId="0" fontId="42" fillId="21" borderId="28" xfId="0" applyFont="1" applyFill="1" applyBorder="1" applyAlignment="1">
      <alignment horizontal="right"/>
    </xf>
    <xf numFmtId="0" fontId="42" fillId="21" borderId="12" xfId="0" applyFont="1" applyFill="1" applyBorder="1" applyAlignment="1"/>
    <xf numFmtId="0" fontId="46" fillId="21" borderId="12" xfId="0" applyFont="1" applyFill="1" applyBorder="1" applyAlignment="1"/>
    <xf numFmtId="0" fontId="46" fillId="21" borderId="13" xfId="0" applyFont="1" applyFill="1" applyBorder="1" applyAlignment="1"/>
    <xf numFmtId="0" fontId="46" fillId="21" borderId="14" xfId="0" applyFont="1" applyFill="1" applyBorder="1" applyAlignment="1"/>
    <xf numFmtId="0" fontId="42" fillId="21" borderId="12" xfId="0" applyFont="1" applyFill="1" applyBorder="1" applyAlignment="1">
      <alignment horizontal="right"/>
    </xf>
    <xf numFmtId="0" fontId="42" fillId="23" borderId="13" xfId="0" applyFont="1" applyFill="1" applyBorder="1" applyAlignment="1"/>
    <xf numFmtId="0" fontId="42" fillId="23" borderId="14" xfId="0" applyFont="1" applyFill="1" applyBorder="1" applyAlignment="1"/>
    <xf numFmtId="0" fontId="42" fillId="23" borderId="28" xfId="0" applyFont="1" applyFill="1" applyBorder="1" applyAlignment="1"/>
    <xf numFmtId="0" fontId="46" fillId="21" borderId="28" xfId="0" applyFont="1" applyFill="1" applyBorder="1" applyAlignment="1"/>
    <xf numFmtId="0" fontId="31" fillId="21" borderId="12" xfId="0" applyFont="1" applyFill="1" applyBorder="1" applyAlignment="1">
      <alignment horizontal="right"/>
    </xf>
    <xf numFmtId="0" fontId="2" fillId="2" borderId="0" xfId="90" applyFont="1"/>
    <xf numFmtId="0" fontId="2" fillId="25" borderId="12" xfId="90" applyFont="1" applyFill="1" applyBorder="1" applyAlignment="1">
      <alignment vertical="center" wrapText="1"/>
    </xf>
    <xf numFmtId="0" fontId="2" fillId="25" borderId="12" xfId="83" applyFill="1" applyBorder="1" applyAlignment="1">
      <alignment vertical="center" wrapText="1"/>
    </xf>
    <xf numFmtId="0" fontId="38" fillId="0" borderId="0" xfId="90" applyFont="1" applyFill="1" applyBorder="1" applyAlignment="1">
      <alignment horizontal="left" vertical="center" wrapText="1"/>
    </xf>
    <xf numFmtId="0" fontId="2" fillId="2" borderId="0" xfId="90" applyAlignment="1">
      <alignment horizontal="left" vertical="center"/>
    </xf>
    <xf numFmtId="0" fontId="41" fillId="21" borderId="13" xfId="90" applyFont="1" applyFill="1" applyBorder="1" applyAlignment="1">
      <alignment horizontal="center" vertical="center" wrapText="1"/>
    </xf>
    <xf numFmtId="0" fontId="41" fillId="21" borderId="37" xfId="90" applyFont="1" applyFill="1" applyBorder="1" applyAlignment="1">
      <alignment horizontal="center" vertical="center" wrapText="1"/>
    </xf>
    <xf numFmtId="0" fontId="41" fillId="21" borderId="28" xfId="90" applyFont="1" applyFill="1" applyBorder="1" applyAlignment="1">
      <alignment horizontal="center" vertical="center" wrapText="1"/>
    </xf>
  </cellXfs>
  <cellStyles count="141">
    <cellStyle name="20% - Accent1" xfId="1" builtinId="30" customBuiltin="1"/>
    <cellStyle name="20% - Accent1 2" xfId="59"/>
    <cellStyle name="20% - Accent2" xfId="2" builtinId="34" customBuiltin="1"/>
    <cellStyle name="20% - Accent2 2" xfId="60"/>
    <cellStyle name="20% - Accent3" xfId="3" builtinId="38" customBuiltin="1"/>
    <cellStyle name="20% - Accent3 2" xfId="61"/>
    <cellStyle name="20% - Accent4" xfId="4" builtinId="42" customBuiltin="1"/>
    <cellStyle name="20% - Accent4 2" xfId="62"/>
    <cellStyle name="20% - Accent5" xfId="5" builtinId="46" customBuiltin="1"/>
    <cellStyle name="20% - Accent5 2" xfId="63"/>
    <cellStyle name="20% - Accent6" xfId="6" builtinId="50" customBuiltin="1"/>
    <cellStyle name="20% - Accent6 2" xfId="64"/>
    <cellStyle name="40% - Accent1" xfId="7" builtinId="31" customBuiltin="1"/>
    <cellStyle name="40% - Accent1 2" xfId="65"/>
    <cellStyle name="40% - Accent2" xfId="8" builtinId="35" customBuiltin="1"/>
    <cellStyle name="40% - Accent2 2" xfId="66"/>
    <cellStyle name="40% - Accent3" xfId="9" builtinId="39" customBuiltin="1"/>
    <cellStyle name="40% - Accent3 2" xfId="67"/>
    <cellStyle name="40% - Accent4" xfId="10" builtinId="43" customBuiltin="1"/>
    <cellStyle name="40% - Accent4 2" xfId="68"/>
    <cellStyle name="40% - Accent5" xfId="11" builtinId="47" customBuiltin="1"/>
    <cellStyle name="40% - Accent5 2" xfId="69"/>
    <cellStyle name="40% - Accent6" xfId="12" builtinId="51" customBuiltin="1"/>
    <cellStyle name="40% - Accent6 2" xfId="7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1"/>
    <cellStyle name="Calculation" xfId="27" builtinId="22" customBuiltin="1"/>
    <cellStyle name="Calculation 2" xfId="116"/>
    <cellStyle name="Check Cell" xfId="28" builtinId="23" customBuiltin="1"/>
    <cellStyle name="Comma 2" xfId="53"/>
    <cellStyle name="Comma 2 2" xfId="72"/>
    <cellStyle name="Comma 2 3" xfId="73"/>
    <cellStyle name="Comma 2 3 2" xfId="100"/>
    <cellStyle name="Comma 2 3 3" xfId="117"/>
    <cellStyle name="Comma 2 3 4" xfId="137"/>
    <cellStyle name="Comma 2 4" xfId="99"/>
    <cellStyle name="Comma 2 5" xfId="138"/>
    <cellStyle name="Comma 3" xfId="74"/>
    <cellStyle name="Comma 3 2" xfId="75"/>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76"/>
    <cellStyle name="Hyperlink 2 2" xfId="120"/>
    <cellStyle name="Hyperlink 2 3" xfId="119"/>
    <cellStyle name="Input" xfId="36" builtinId="20" customBuiltin="1"/>
    <cellStyle name="Input 2" xfId="118"/>
    <cellStyle name="Input1" xfId="37"/>
    <cellStyle name="Input1 2" xfId="77"/>
    <cellStyle name="Input1 2 2" xfId="78"/>
    <cellStyle name="Input1 3" xfId="79"/>
    <cellStyle name="Input1 3 2" xfId="80"/>
    <cellStyle name="Input1 4" xfId="102"/>
    <cellStyle name="Input1 5" xfId="103"/>
    <cellStyle name="Input1 6" xfId="101"/>
    <cellStyle name="Input1 7" xfId="136"/>
    <cellStyle name="Input2" xfId="38"/>
    <cellStyle name="Input2 2" xfId="81"/>
    <cellStyle name="Input3" xfId="39"/>
    <cellStyle name="Input3 2" xfId="82"/>
    <cellStyle name="Linked Cell" xfId="40" builtinId="24" customBuiltin="1"/>
    <cellStyle name="Neutral" xfId="41" builtinId="28" customBuiltin="1"/>
    <cellStyle name="Normal" xfId="0" builtinId="0"/>
    <cellStyle name="Normal 10" xfId="128"/>
    <cellStyle name="Normal 11" xfId="123"/>
    <cellStyle name="Normal 12" xfId="130"/>
    <cellStyle name="Normal 13" xfId="122"/>
    <cellStyle name="Normal 14" xfId="132"/>
    <cellStyle name="Normal 15" xfId="133"/>
    <cellStyle name="Normal 16" xfId="134"/>
    <cellStyle name="Normal 17" xfId="135"/>
    <cellStyle name="Normal 18" xfId="131"/>
    <cellStyle name="Normal 19" xfId="139"/>
    <cellStyle name="Normal 2" xfId="54"/>
    <cellStyle name="Normal 2 2" xfId="83"/>
    <cellStyle name="Normal 2 2 2" xfId="84"/>
    <cellStyle name="Normal 2 2 2 2" xfId="85"/>
    <cellStyle name="Normal 2 2 3" xfId="86"/>
    <cellStyle name="Normal 3" xfId="57"/>
    <cellStyle name="Normal 3 2" xfId="87"/>
    <cellStyle name="Normal 3 3" xfId="88"/>
    <cellStyle name="Normal 4" xfId="89"/>
    <cellStyle name="Normal 4 2" xfId="105"/>
    <cellStyle name="Normal 4 3" xfId="106"/>
    <cellStyle name="Normal 4 4" xfId="104"/>
    <cellStyle name="Normal 4 5" xfId="121"/>
    <cellStyle name="Normal 5" xfId="98"/>
    <cellStyle name="Normal 6" xfId="108"/>
    <cellStyle name="Normal 7" xfId="114"/>
    <cellStyle name="Normal 8" xfId="115"/>
    <cellStyle name="Normal 9" xfId="126"/>
    <cellStyle name="Normal_2010 06 02 - Urgent RIN for Vic DNSPs revised proposals 2" xfId="97"/>
    <cellStyle name="Normal_2010 06 22 - AA - Scheme Templates for data collection" xfId="42"/>
    <cellStyle name="Normal_2010 06 22 - IE - Scheme Template for data collection" xfId="43"/>
    <cellStyle name="Normal_2010 07 28 - AA - Template for data collection" xfId="44"/>
    <cellStyle name="Normal_2010 07 28 - AA - Template for data collection 2" xfId="55"/>
    <cellStyle name="Normal_2010 07 28 - AA - Template for data collection 2 2" xfId="90"/>
    <cellStyle name="Normal_2010 07 28 - AA - Template for data collection 2 3" xfId="56"/>
    <cellStyle name="Normal_Book1" xfId="45"/>
    <cellStyle name="Normal_D12 2657  STPIS - 2012 draft RIN - Ausgrid" xfId="58"/>
    <cellStyle name="Normal_Integral Energy 2009–10 RIN – incentive schemes" xfId="46"/>
    <cellStyle name="Note" xfId="47" builtinId="10" customBuiltin="1"/>
    <cellStyle name="Note 2" xfId="91"/>
    <cellStyle name="Note 2 2" xfId="125"/>
    <cellStyle name="Note 3" xfId="124"/>
    <cellStyle name="Output" xfId="48" builtinId="21" customBuiltin="1"/>
    <cellStyle name="Output 2" xfId="127"/>
    <cellStyle name="Style 1" xfId="49"/>
    <cellStyle name="Style 1 2" xfId="92"/>
    <cellStyle name="Style 1 2 2" xfId="93"/>
    <cellStyle name="Style 1 3" xfId="94"/>
    <cellStyle name="Style 1 3 2" xfId="95"/>
    <cellStyle name="Style 1 3 3" xfId="96"/>
    <cellStyle name="Style 1 4" xfId="109"/>
    <cellStyle name="Style 1 4 2" xfId="110"/>
    <cellStyle name="Style 1 4 3" xfId="111"/>
    <cellStyle name="Style 1 5" xfId="112"/>
    <cellStyle name="Style 1 6" xfId="113"/>
    <cellStyle name="Style 1 7" xfId="107"/>
    <cellStyle name="Style 1 8" xfId="140"/>
    <cellStyle name="Title" xfId="50" builtinId="15" customBuiltin="1"/>
    <cellStyle name="Total" xfId="51" builtinId="25" customBuiltin="1"/>
    <cellStyle name="Total 2" xfId="129"/>
    <cellStyle name="Warning Text" xfId="52" builtinId="11" customBuiltin="1"/>
  </cellStyles>
  <dxfs count="1">
    <dxf>
      <fill>
        <patternFill>
          <bgColor indexed="2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4735286</xdr:colOff>
      <xdr:row>2</xdr:row>
      <xdr:rowOff>68036</xdr:rowOff>
    </xdr:from>
    <xdr:to>
      <xdr:col>4</xdr:col>
      <xdr:colOff>264523</xdr:colOff>
      <xdr:row>2</xdr:row>
      <xdr:rowOff>391886</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21036" y="449036"/>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95325" cy="5524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90563" cy="68580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858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143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143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2" name="Group 1"/>
        <xdr:cNvGrpSpPr>
          <a:grpSpLocks/>
        </xdr:cNvGrpSpPr>
      </xdr:nvGrpSpPr>
      <xdr:grpSpPr bwMode="auto">
        <a:xfrm>
          <a:off x="19050" y="19050"/>
          <a:ext cx="838200" cy="6858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6744" cy="5524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143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0569" cy="7143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 name="Group 1"/>
        <xdr:cNvGrpSpPr>
          <a:grpSpLocks/>
        </xdr:cNvGrpSpPr>
      </xdr:nvGrpSpPr>
      <xdr:grpSpPr bwMode="auto">
        <a:xfrm>
          <a:off x="0" y="19050"/>
          <a:ext cx="733425" cy="5524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irstan.wilding@tasnetworks.com.au"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43"/>
  <sheetViews>
    <sheetView zoomScale="80" zoomScaleNormal="80" zoomScaleSheetLayoutView="100" workbookViewId="0"/>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8" spans="1:9" ht="20.25" x14ac:dyDescent="0.3">
      <c r="A8" s="1" t="s">
        <v>52</v>
      </c>
    </row>
    <row r="9" spans="1:9" ht="20.25" x14ac:dyDescent="0.3">
      <c r="A9" s="1" t="s">
        <v>53</v>
      </c>
    </row>
    <row r="11" spans="1:9" x14ac:dyDescent="0.2">
      <c r="A11" s="3" t="s">
        <v>54</v>
      </c>
    </row>
    <row r="12" spans="1:9" ht="13.5" thickBot="1" x14ac:dyDescent="0.25"/>
    <row r="13" spans="1:9" ht="15.75" x14ac:dyDescent="0.25">
      <c r="A13" s="236" t="s">
        <v>55</v>
      </c>
      <c r="B13" s="237"/>
      <c r="C13" s="237"/>
      <c r="D13" s="237"/>
      <c r="E13" s="237"/>
      <c r="F13" s="237"/>
      <c r="G13" s="237"/>
      <c r="H13" s="237"/>
      <c r="I13" s="238"/>
    </row>
    <row r="14" spans="1:9" x14ac:dyDescent="0.2">
      <c r="A14" s="4" t="s">
        <v>101</v>
      </c>
      <c r="B14" s="5"/>
      <c r="C14" s="5"/>
      <c r="D14" s="5"/>
      <c r="E14" s="5"/>
      <c r="F14" s="5"/>
      <c r="G14" s="5"/>
      <c r="H14" s="5"/>
      <c r="I14" s="6"/>
    </row>
    <row r="15" spans="1:9" x14ac:dyDescent="0.2">
      <c r="A15" s="242" t="s">
        <v>56</v>
      </c>
      <c r="B15" s="243"/>
      <c r="C15" s="243"/>
      <c r="D15" s="243"/>
      <c r="E15" s="243"/>
      <c r="F15" s="243"/>
      <c r="G15" s="243"/>
      <c r="H15" s="243"/>
      <c r="I15" s="244"/>
    </row>
    <row r="16" spans="1:9" ht="13.5" thickBot="1" x14ac:dyDescent="0.25">
      <c r="A16" s="239" t="s">
        <v>57</v>
      </c>
      <c r="B16" s="240"/>
      <c r="C16" s="240"/>
      <c r="D16" s="240"/>
      <c r="E16" s="240"/>
      <c r="F16" s="240"/>
      <c r="G16" s="240"/>
      <c r="H16" s="240"/>
      <c r="I16" s="241"/>
    </row>
    <row r="17" spans="1:10" x14ac:dyDescent="0.2">
      <c r="A17" s="234"/>
      <c r="B17" s="235"/>
      <c r="C17" s="235"/>
      <c r="D17" s="235"/>
      <c r="E17" s="235"/>
      <c r="F17" s="235"/>
      <c r="G17" s="235"/>
      <c r="H17" s="235"/>
      <c r="I17" s="235"/>
    </row>
    <row r="18" spans="1:10" x14ac:dyDescent="0.2">
      <c r="A18" s="7" t="s">
        <v>58</v>
      </c>
      <c r="B18" s="8"/>
      <c r="C18" s="8"/>
      <c r="D18" s="9"/>
      <c r="E18" s="9"/>
      <c r="F18" s="9"/>
      <c r="G18" s="9"/>
    </row>
    <row r="19" spans="1:10" x14ac:dyDescent="0.2">
      <c r="A19" s="10" t="s">
        <v>59</v>
      </c>
    </row>
    <row r="21" spans="1:10" x14ac:dyDescent="0.2">
      <c r="J21" s="11"/>
    </row>
    <row r="22" spans="1:10" ht="18" x14ac:dyDescent="0.25">
      <c r="A22" s="12" t="s">
        <v>60</v>
      </c>
      <c r="B22" s="13"/>
      <c r="C22" s="245" t="s">
        <v>199</v>
      </c>
      <c r="D22" s="246"/>
      <c r="E22" s="246"/>
    </row>
    <row r="23" spans="1:10" ht="18" x14ac:dyDescent="0.25">
      <c r="A23" s="14"/>
      <c r="B23" s="14"/>
    </row>
    <row r="24" spans="1:10" ht="18" x14ac:dyDescent="0.25">
      <c r="A24" s="12" t="s">
        <v>200</v>
      </c>
      <c r="B24" s="13"/>
      <c r="C24" s="245" t="s">
        <v>201</v>
      </c>
      <c r="D24" s="246"/>
      <c r="E24" s="246"/>
    </row>
    <row r="25" spans="1:10" ht="18" x14ac:dyDescent="0.25">
      <c r="A25" s="14"/>
      <c r="B25" s="14"/>
      <c r="C25" s="247"/>
      <c r="D25" s="248"/>
      <c r="E25" s="248"/>
    </row>
    <row r="26" spans="1:10" ht="18" x14ac:dyDescent="0.25">
      <c r="A26" s="15" t="s">
        <v>61</v>
      </c>
      <c r="B26" s="16"/>
      <c r="C26" s="249" t="s">
        <v>252</v>
      </c>
      <c r="D26" s="250"/>
      <c r="E26" s="251"/>
    </row>
    <row r="29" spans="1:10" ht="13.5" thickBot="1" x14ac:dyDescent="0.25"/>
    <row r="30" spans="1:10" x14ac:dyDescent="0.2">
      <c r="A30" s="17"/>
      <c r="B30" s="18"/>
      <c r="C30" s="18"/>
      <c r="D30" s="18"/>
      <c r="E30" s="19"/>
      <c r="F30" s="19"/>
      <c r="G30" s="19"/>
      <c r="H30" s="20"/>
    </row>
    <row r="31" spans="1:10" x14ac:dyDescent="0.2">
      <c r="A31" s="21" t="s">
        <v>62</v>
      </c>
      <c r="B31" s="226" t="s">
        <v>63</v>
      </c>
      <c r="C31" s="227"/>
      <c r="D31" s="228" t="s">
        <v>247</v>
      </c>
      <c r="E31" s="229"/>
      <c r="F31" s="229"/>
      <c r="G31" s="230"/>
      <c r="H31" s="23"/>
    </row>
    <row r="32" spans="1:10" x14ac:dyDescent="0.2">
      <c r="A32" s="21"/>
      <c r="B32" s="226" t="s">
        <v>64</v>
      </c>
      <c r="C32" s="227"/>
      <c r="D32" s="228" t="s">
        <v>248</v>
      </c>
      <c r="E32" s="229"/>
      <c r="F32" s="229"/>
      <c r="G32" s="230"/>
      <c r="H32" s="23"/>
    </row>
    <row r="33" spans="1:8" x14ac:dyDescent="0.2">
      <c r="A33" s="21"/>
      <c r="B33" s="24"/>
      <c r="C33" s="22" t="s">
        <v>65</v>
      </c>
      <c r="D33" s="223" t="s">
        <v>249</v>
      </c>
      <c r="E33" s="22" t="s">
        <v>66</v>
      </c>
      <c r="F33" s="86">
        <v>7008</v>
      </c>
      <c r="G33" s="25"/>
      <c r="H33" s="26"/>
    </row>
    <row r="34" spans="1:8" x14ac:dyDescent="0.2">
      <c r="A34" s="21"/>
      <c r="B34" s="24"/>
      <c r="C34" s="24"/>
      <c r="D34" s="24"/>
      <c r="E34" s="25"/>
      <c r="F34" s="24"/>
      <c r="G34" s="25"/>
      <c r="H34" s="27"/>
    </row>
    <row r="35" spans="1:8" x14ac:dyDescent="0.2">
      <c r="A35" s="21" t="s">
        <v>67</v>
      </c>
      <c r="B35" s="226" t="s">
        <v>63</v>
      </c>
      <c r="C35" s="227"/>
      <c r="D35" s="228" t="s">
        <v>250</v>
      </c>
      <c r="E35" s="229"/>
      <c r="F35" s="229"/>
      <c r="G35" s="230"/>
      <c r="H35" s="28"/>
    </row>
    <row r="36" spans="1:8" x14ac:dyDescent="0.2">
      <c r="A36" s="21"/>
      <c r="B36" s="226" t="s">
        <v>64</v>
      </c>
      <c r="C36" s="227"/>
      <c r="D36" s="228" t="s">
        <v>251</v>
      </c>
      <c r="E36" s="229"/>
      <c r="F36" s="229"/>
      <c r="G36" s="230"/>
      <c r="H36" s="28"/>
    </row>
    <row r="37" spans="1:8" x14ac:dyDescent="0.2">
      <c r="A37" s="29"/>
      <c r="B37" s="24"/>
      <c r="C37" s="22" t="s">
        <v>65</v>
      </c>
      <c r="D37" s="223" t="s">
        <v>249</v>
      </c>
      <c r="E37" s="22" t="s">
        <v>66</v>
      </c>
      <c r="F37" s="86">
        <v>7009</v>
      </c>
      <c r="G37" s="25"/>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68</v>
      </c>
      <c r="B40" s="228" t="s">
        <v>586</v>
      </c>
      <c r="C40" s="229"/>
      <c r="D40" s="232"/>
      <c r="E40" s="232"/>
      <c r="F40" s="233"/>
      <c r="G40" s="25"/>
      <c r="H40" s="27"/>
    </row>
    <row r="41" spans="1:8" x14ac:dyDescent="0.2">
      <c r="A41" s="21" t="s">
        <v>69</v>
      </c>
      <c r="B41" s="228" t="s">
        <v>587</v>
      </c>
      <c r="C41" s="229"/>
      <c r="D41" s="229"/>
      <c r="E41" s="229"/>
      <c r="F41" s="230"/>
      <c r="G41" s="25"/>
      <c r="H41" s="27"/>
    </row>
    <row r="42" spans="1:8" x14ac:dyDescent="0.2">
      <c r="A42" s="21" t="s">
        <v>70</v>
      </c>
      <c r="B42" s="231" t="s">
        <v>588</v>
      </c>
      <c r="C42" s="229"/>
      <c r="D42" s="229"/>
      <c r="E42" s="229"/>
      <c r="F42" s="230"/>
      <c r="G42" s="25"/>
      <c r="H42" s="27"/>
    </row>
    <row r="43" spans="1:8" ht="13.5" thickBot="1" x14ac:dyDescent="0.25">
      <c r="A43" s="30"/>
      <c r="B43" s="31"/>
      <c r="C43" s="31"/>
      <c r="D43" s="31"/>
      <c r="E43" s="32"/>
      <c r="F43" s="32"/>
      <c r="G43" s="32"/>
      <c r="H43" s="33"/>
    </row>
  </sheetData>
  <customSheetViews>
    <customSheetView guid="{12548F66-3706-4126-8BB8-663EB3B7FE4B}" showPageBreaks="1" fitToPage="1" printArea="1" hiddenColumns="1" view="pageBreakPreview" topLeftCell="A26">
      <selection activeCell="C26" sqref="C26:E26"/>
      <pageMargins left="0.75" right="0.75" top="1" bottom="1" header="0.5" footer="0.5"/>
      <pageSetup paperSize="9" scale="88" orientation="portrait" verticalDpi="2" r:id="rId1"/>
      <headerFooter alignWithMargins="0"/>
    </customSheetView>
  </customSheetViews>
  <mergeCells count="19">
    <mergeCell ref="A17:I17"/>
    <mergeCell ref="A13:I13"/>
    <mergeCell ref="A16:I16"/>
    <mergeCell ref="A15:I15"/>
    <mergeCell ref="B31:C31"/>
    <mergeCell ref="D31:G31"/>
    <mergeCell ref="C22:E22"/>
    <mergeCell ref="C25:E25"/>
    <mergeCell ref="C26:E26"/>
    <mergeCell ref="C24:E24"/>
    <mergeCell ref="B32:C32"/>
    <mergeCell ref="D32:G32"/>
    <mergeCell ref="B35:C35"/>
    <mergeCell ref="D35:G35"/>
    <mergeCell ref="B42:F42"/>
    <mergeCell ref="B36:C36"/>
    <mergeCell ref="D36:G36"/>
    <mergeCell ref="B40:F40"/>
    <mergeCell ref="B41:F41"/>
  </mergeCells>
  <phoneticPr fontId="22" type="noConversion"/>
  <dataValidations count="1">
    <dataValidation type="list" allowBlank="1" showInputMessage="1" showErrorMessage="1" sqref="C26:E26">
      <formula1>"2013-14, 2014-15, 2015-16, 2016-17"</formula1>
    </dataValidation>
  </dataValidations>
  <hyperlinks>
    <hyperlink ref="B42" r:id="rId2"/>
  </hyperlinks>
  <pageMargins left="0.75" right="0.75" top="1" bottom="1" header="0.5" footer="0.5"/>
  <pageSetup paperSize="9" scale="88" orientation="portrait" verticalDpi="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view="pageBreakPreview" zoomScaleNormal="100" zoomScaleSheetLayoutView="100" workbookViewId="0"/>
  </sheetViews>
  <sheetFormatPr defaultRowHeight="23.25" x14ac:dyDescent="0.35"/>
  <cols>
    <col min="1" max="1" width="1.7109375" style="103" customWidth="1"/>
    <col min="2" max="2" width="2.7109375" style="103" customWidth="1"/>
    <col min="3" max="3" width="75.7109375" style="103" customWidth="1"/>
    <col min="4" max="4" width="2.7109375" style="103" customWidth="1"/>
    <col min="5" max="5" width="75.7109375" style="103" customWidth="1"/>
    <col min="6" max="6" width="2.7109375" style="103" customWidth="1"/>
    <col min="7" max="7" width="1.7109375" style="103" customWidth="1"/>
    <col min="8" max="9" width="10.7109375" style="103" customWidth="1"/>
    <col min="10" max="10" width="4" style="103" customWidth="1"/>
    <col min="11" max="256" width="9.140625" style="103"/>
    <col min="257" max="257" width="8.140625" style="103" customWidth="1"/>
    <col min="258" max="258" width="5.7109375" style="103" customWidth="1"/>
    <col min="259" max="259" width="70.7109375" style="103" customWidth="1"/>
    <col min="260" max="260" width="10.7109375" style="103" customWidth="1"/>
    <col min="261" max="261" width="70.7109375" style="103" customWidth="1"/>
    <col min="262" max="262" width="5.7109375" style="103" customWidth="1"/>
    <col min="263" max="263" width="3.7109375" style="103" customWidth="1"/>
    <col min="264" max="265" width="10.7109375" style="103" customWidth="1"/>
    <col min="266" max="266" width="4" style="103" customWidth="1"/>
    <col min="267" max="512" width="9.140625" style="103"/>
    <col min="513" max="513" width="8.140625" style="103" customWidth="1"/>
    <col min="514" max="514" width="5.7109375" style="103" customWidth="1"/>
    <col min="515" max="515" width="70.7109375" style="103" customWidth="1"/>
    <col min="516" max="516" width="10.7109375" style="103" customWidth="1"/>
    <col min="517" max="517" width="70.7109375" style="103" customWidth="1"/>
    <col min="518" max="518" width="5.7109375" style="103" customWidth="1"/>
    <col min="519" max="519" width="3.7109375" style="103" customWidth="1"/>
    <col min="520" max="521" width="10.7109375" style="103" customWidth="1"/>
    <col min="522" max="522" width="4" style="103" customWidth="1"/>
    <col min="523" max="768" width="9.140625" style="103"/>
    <col min="769" max="769" width="8.140625" style="103" customWidth="1"/>
    <col min="770" max="770" width="5.7109375" style="103" customWidth="1"/>
    <col min="771" max="771" width="70.7109375" style="103" customWidth="1"/>
    <col min="772" max="772" width="10.7109375" style="103" customWidth="1"/>
    <col min="773" max="773" width="70.7109375" style="103" customWidth="1"/>
    <col min="774" max="774" width="5.7109375" style="103" customWidth="1"/>
    <col min="775" max="775" width="3.7109375" style="103" customWidth="1"/>
    <col min="776" max="777" width="10.7109375" style="103" customWidth="1"/>
    <col min="778" max="778" width="4" style="103" customWidth="1"/>
    <col min="779" max="1024" width="9.140625" style="103"/>
    <col min="1025" max="1025" width="8.140625" style="103" customWidth="1"/>
    <col min="1026" max="1026" width="5.7109375" style="103" customWidth="1"/>
    <col min="1027" max="1027" width="70.7109375" style="103" customWidth="1"/>
    <col min="1028" max="1028" width="10.7109375" style="103" customWidth="1"/>
    <col min="1029" max="1029" width="70.7109375" style="103" customWidth="1"/>
    <col min="1030" max="1030" width="5.7109375" style="103" customWidth="1"/>
    <col min="1031" max="1031" width="3.7109375" style="103" customWidth="1"/>
    <col min="1032" max="1033" width="10.7109375" style="103" customWidth="1"/>
    <col min="1034" max="1034" width="4" style="103" customWidth="1"/>
    <col min="1035" max="1280" width="9.140625" style="103"/>
    <col min="1281" max="1281" width="8.140625" style="103" customWidth="1"/>
    <col min="1282" max="1282" width="5.7109375" style="103" customWidth="1"/>
    <col min="1283" max="1283" width="70.7109375" style="103" customWidth="1"/>
    <col min="1284" max="1284" width="10.7109375" style="103" customWidth="1"/>
    <col min="1285" max="1285" width="70.7109375" style="103" customWidth="1"/>
    <col min="1286" max="1286" width="5.7109375" style="103" customWidth="1"/>
    <col min="1287" max="1287" width="3.7109375" style="103" customWidth="1"/>
    <col min="1288" max="1289" width="10.7109375" style="103" customWidth="1"/>
    <col min="1290" max="1290" width="4" style="103" customWidth="1"/>
    <col min="1291" max="1536" width="9.140625" style="103"/>
    <col min="1537" max="1537" width="8.140625" style="103" customWidth="1"/>
    <col min="1538" max="1538" width="5.7109375" style="103" customWidth="1"/>
    <col min="1539" max="1539" width="70.7109375" style="103" customWidth="1"/>
    <col min="1540" max="1540" width="10.7109375" style="103" customWidth="1"/>
    <col min="1541" max="1541" width="70.7109375" style="103" customWidth="1"/>
    <col min="1542" max="1542" width="5.7109375" style="103" customWidth="1"/>
    <col min="1543" max="1543" width="3.7109375" style="103" customWidth="1"/>
    <col min="1544" max="1545" width="10.7109375" style="103" customWidth="1"/>
    <col min="1546" max="1546" width="4" style="103" customWidth="1"/>
    <col min="1547" max="1792" width="9.140625" style="103"/>
    <col min="1793" max="1793" width="8.140625" style="103" customWidth="1"/>
    <col min="1794" max="1794" width="5.7109375" style="103" customWidth="1"/>
    <col min="1795" max="1795" width="70.7109375" style="103" customWidth="1"/>
    <col min="1796" max="1796" width="10.7109375" style="103" customWidth="1"/>
    <col min="1797" max="1797" width="70.7109375" style="103" customWidth="1"/>
    <col min="1798" max="1798" width="5.7109375" style="103" customWidth="1"/>
    <col min="1799" max="1799" width="3.7109375" style="103" customWidth="1"/>
    <col min="1800" max="1801" width="10.7109375" style="103" customWidth="1"/>
    <col min="1802" max="1802" width="4" style="103" customWidth="1"/>
    <col min="1803" max="2048" width="9.140625" style="103"/>
    <col min="2049" max="2049" width="8.140625" style="103" customWidth="1"/>
    <col min="2050" max="2050" width="5.7109375" style="103" customWidth="1"/>
    <col min="2051" max="2051" width="70.7109375" style="103" customWidth="1"/>
    <col min="2052" max="2052" width="10.7109375" style="103" customWidth="1"/>
    <col min="2053" max="2053" width="70.7109375" style="103" customWidth="1"/>
    <col min="2054" max="2054" width="5.7109375" style="103" customWidth="1"/>
    <col min="2055" max="2055" width="3.7109375" style="103" customWidth="1"/>
    <col min="2056" max="2057" width="10.7109375" style="103" customWidth="1"/>
    <col min="2058" max="2058" width="4" style="103" customWidth="1"/>
    <col min="2059" max="2304" width="9.140625" style="103"/>
    <col min="2305" max="2305" width="8.140625" style="103" customWidth="1"/>
    <col min="2306" max="2306" width="5.7109375" style="103" customWidth="1"/>
    <col min="2307" max="2307" width="70.7109375" style="103" customWidth="1"/>
    <col min="2308" max="2308" width="10.7109375" style="103" customWidth="1"/>
    <col min="2309" max="2309" width="70.7109375" style="103" customWidth="1"/>
    <col min="2310" max="2310" width="5.7109375" style="103" customWidth="1"/>
    <col min="2311" max="2311" width="3.7109375" style="103" customWidth="1"/>
    <col min="2312" max="2313" width="10.7109375" style="103" customWidth="1"/>
    <col min="2314" max="2314" width="4" style="103" customWidth="1"/>
    <col min="2315" max="2560" width="9.140625" style="103"/>
    <col min="2561" max="2561" width="8.140625" style="103" customWidth="1"/>
    <col min="2562" max="2562" width="5.7109375" style="103" customWidth="1"/>
    <col min="2563" max="2563" width="70.7109375" style="103" customWidth="1"/>
    <col min="2564" max="2564" width="10.7109375" style="103" customWidth="1"/>
    <col min="2565" max="2565" width="70.7109375" style="103" customWidth="1"/>
    <col min="2566" max="2566" width="5.7109375" style="103" customWidth="1"/>
    <col min="2567" max="2567" width="3.7109375" style="103" customWidth="1"/>
    <col min="2568" max="2569" width="10.7109375" style="103" customWidth="1"/>
    <col min="2570" max="2570" width="4" style="103" customWidth="1"/>
    <col min="2571" max="2816" width="9.140625" style="103"/>
    <col min="2817" max="2817" width="8.140625" style="103" customWidth="1"/>
    <col min="2818" max="2818" width="5.7109375" style="103" customWidth="1"/>
    <col min="2819" max="2819" width="70.7109375" style="103" customWidth="1"/>
    <col min="2820" max="2820" width="10.7109375" style="103" customWidth="1"/>
    <col min="2821" max="2821" width="70.7109375" style="103" customWidth="1"/>
    <col min="2822" max="2822" width="5.7109375" style="103" customWidth="1"/>
    <col min="2823" max="2823" width="3.7109375" style="103" customWidth="1"/>
    <col min="2824" max="2825" width="10.7109375" style="103" customWidth="1"/>
    <col min="2826" max="2826" width="4" style="103" customWidth="1"/>
    <col min="2827" max="3072" width="9.140625" style="103"/>
    <col min="3073" max="3073" width="8.140625" style="103" customWidth="1"/>
    <col min="3074" max="3074" width="5.7109375" style="103" customWidth="1"/>
    <col min="3075" max="3075" width="70.7109375" style="103" customWidth="1"/>
    <col min="3076" max="3076" width="10.7109375" style="103" customWidth="1"/>
    <col min="3077" max="3077" width="70.7109375" style="103" customWidth="1"/>
    <col min="3078" max="3078" width="5.7109375" style="103" customWidth="1"/>
    <col min="3079" max="3079" width="3.7109375" style="103" customWidth="1"/>
    <col min="3080" max="3081" width="10.7109375" style="103" customWidth="1"/>
    <col min="3082" max="3082" width="4" style="103" customWidth="1"/>
    <col min="3083" max="3328" width="9.140625" style="103"/>
    <col min="3329" max="3329" width="8.140625" style="103" customWidth="1"/>
    <col min="3330" max="3330" width="5.7109375" style="103" customWidth="1"/>
    <col min="3331" max="3331" width="70.7109375" style="103" customWidth="1"/>
    <col min="3332" max="3332" width="10.7109375" style="103" customWidth="1"/>
    <col min="3333" max="3333" width="70.7109375" style="103" customWidth="1"/>
    <col min="3334" max="3334" width="5.7109375" style="103" customWidth="1"/>
    <col min="3335" max="3335" width="3.7109375" style="103" customWidth="1"/>
    <col min="3336" max="3337" width="10.7109375" style="103" customWidth="1"/>
    <col min="3338" max="3338" width="4" style="103" customWidth="1"/>
    <col min="3339" max="3584" width="9.140625" style="103"/>
    <col min="3585" max="3585" width="8.140625" style="103" customWidth="1"/>
    <col min="3586" max="3586" width="5.7109375" style="103" customWidth="1"/>
    <col min="3587" max="3587" width="70.7109375" style="103" customWidth="1"/>
    <col min="3588" max="3588" width="10.7109375" style="103" customWidth="1"/>
    <col min="3589" max="3589" width="70.7109375" style="103" customWidth="1"/>
    <col min="3590" max="3590" width="5.7109375" style="103" customWidth="1"/>
    <col min="3591" max="3591" width="3.7109375" style="103" customWidth="1"/>
    <col min="3592" max="3593" width="10.7109375" style="103" customWidth="1"/>
    <col min="3594" max="3594" width="4" style="103" customWidth="1"/>
    <col min="3595" max="3840" width="9.140625" style="103"/>
    <col min="3841" max="3841" width="8.140625" style="103" customWidth="1"/>
    <col min="3842" max="3842" width="5.7109375" style="103" customWidth="1"/>
    <col min="3843" max="3843" width="70.7109375" style="103" customWidth="1"/>
    <col min="3844" max="3844" width="10.7109375" style="103" customWidth="1"/>
    <col min="3845" max="3845" width="70.7109375" style="103" customWidth="1"/>
    <col min="3846" max="3846" width="5.7109375" style="103" customWidth="1"/>
    <col min="3847" max="3847" width="3.7109375" style="103" customWidth="1"/>
    <col min="3848" max="3849" width="10.7109375" style="103" customWidth="1"/>
    <col min="3850" max="3850" width="4" style="103" customWidth="1"/>
    <col min="3851" max="4096" width="9.140625" style="103"/>
    <col min="4097" max="4097" width="8.140625" style="103" customWidth="1"/>
    <col min="4098" max="4098" width="5.7109375" style="103" customWidth="1"/>
    <col min="4099" max="4099" width="70.7109375" style="103" customWidth="1"/>
    <col min="4100" max="4100" width="10.7109375" style="103" customWidth="1"/>
    <col min="4101" max="4101" width="70.7109375" style="103" customWidth="1"/>
    <col min="4102" max="4102" width="5.7109375" style="103" customWidth="1"/>
    <col min="4103" max="4103" width="3.7109375" style="103" customWidth="1"/>
    <col min="4104" max="4105" width="10.7109375" style="103" customWidth="1"/>
    <col min="4106" max="4106" width="4" style="103" customWidth="1"/>
    <col min="4107" max="4352" width="9.140625" style="103"/>
    <col min="4353" max="4353" width="8.140625" style="103" customWidth="1"/>
    <col min="4354" max="4354" width="5.7109375" style="103" customWidth="1"/>
    <col min="4355" max="4355" width="70.7109375" style="103" customWidth="1"/>
    <col min="4356" max="4356" width="10.7109375" style="103" customWidth="1"/>
    <col min="4357" max="4357" width="70.7109375" style="103" customWidth="1"/>
    <col min="4358" max="4358" width="5.7109375" style="103" customWidth="1"/>
    <col min="4359" max="4359" width="3.7109375" style="103" customWidth="1"/>
    <col min="4360" max="4361" width="10.7109375" style="103" customWidth="1"/>
    <col min="4362" max="4362" width="4" style="103" customWidth="1"/>
    <col min="4363" max="4608" width="9.140625" style="103"/>
    <col min="4609" max="4609" width="8.140625" style="103" customWidth="1"/>
    <col min="4610" max="4610" width="5.7109375" style="103" customWidth="1"/>
    <col min="4611" max="4611" width="70.7109375" style="103" customWidth="1"/>
    <col min="4612" max="4612" width="10.7109375" style="103" customWidth="1"/>
    <col min="4613" max="4613" width="70.7109375" style="103" customWidth="1"/>
    <col min="4614" max="4614" width="5.7109375" style="103" customWidth="1"/>
    <col min="4615" max="4615" width="3.7109375" style="103" customWidth="1"/>
    <col min="4616" max="4617" width="10.7109375" style="103" customWidth="1"/>
    <col min="4618" max="4618" width="4" style="103" customWidth="1"/>
    <col min="4619" max="4864" width="9.140625" style="103"/>
    <col min="4865" max="4865" width="8.140625" style="103" customWidth="1"/>
    <col min="4866" max="4866" width="5.7109375" style="103" customWidth="1"/>
    <col min="4867" max="4867" width="70.7109375" style="103" customWidth="1"/>
    <col min="4868" max="4868" width="10.7109375" style="103" customWidth="1"/>
    <col min="4869" max="4869" width="70.7109375" style="103" customWidth="1"/>
    <col min="4870" max="4870" width="5.7109375" style="103" customWidth="1"/>
    <col min="4871" max="4871" width="3.7109375" style="103" customWidth="1"/>
    <col min="4872" max="4873" width="10.7109375" style="103" customWidth="1"/>
    <col min="4874" max="4874" width="4" style="103" customWidth="1"/>
    <col min="4875" max="5120" width="9.140625" style="103"/>
    <col min="5121" max="5121" width="8.140625" style="103" customWidth="1"/>
    <col min="5122" max="5122" width="5.7109375" style="103" customWidth="1"/>
    <col min="5123" max="5123" width="70.7109375" style="103" customWidth="1"/>
    <col min="5124" max="5124" width="10.7109375" style="103" customWidth="1"/>
    <col min="5125" max="5125" width="70.7109375" style="103" customWidth="1"/>
    <col min="5126" max="5126" width="5.7109375" style="103" customWidth="1"/>
    <col min="5127" max="5127" width="3.7109375" style="103" customWidth="1"/>
    <col min="5128" max="5129" width="10.7109375" style="103" customWidth="1"/>
    <col min="5130" max="5130" width="4" style="103" customWidth="1"/>
    <col min="5131" max="5376" width="9.140625" style="103"/>
    <col min="5377" max="5377" width="8.140625" style="103" customWidth="1"/>
    <col min="5378" max="5378" width="5.7109375" style="103" customWidth="1"/>
    <col min="5379" max="5379" width="70.7109375" style="103" customWidth="1"/>
    <col min="5380" max="5380" width="10.7109375" style="103" customWidth="1"/>
    <col min="5381" max="5381" width="70.7109375" style="103" customWidth="1"/>
    <col min="5382" max="5382" width="5.7109375" style="103" customWidth="1"/>
    <col min="5383" max="5383" width="3.7109375" style="103" customWidth="1"/>
    <col min="5384" max="5385" width="10.7109375" style="103" customWidth="1"/>
    <col min="5386" max="5386" width="4" style="103" customWidth="1"/>
    <col min="5387" max="5632" width="9.140625" style="103"/>
    <col min="5633" max="5633" width="8.140625" style="103" customWidth="1"/>
    <col min="5634" max="5634" width="5.7109375" style="103" customWidth="1"/>
    <col min="5635" max="5635" width="70.7109375" style="103" customWidth="1"/>
    <col min="5636" max="5636" width="10.7109375" style="103" customWidth="1"/>
    <col min="5637" max="5637" width="70.7109375" style="103" customWidth="1"/>
    <col min="5638" max="5638" width="5.7109375" style="103" customWidth="1"/>
    <col min="5639" max="5639" width="3.7109375" style="103" customWidth="1"/>
    <col min="5640" max="5641" width="10.7109375" style="103" customWidth="1"/>
    <col min="5642" max="5642" width="4" style="103" customWidth="1"/>
    <col min="5643" max="5888" width="9.140625" style="103"/>
    <col min="5889" max="5889" width="8.140625" style="103" customWidth="1"/>
    <col min="5890" max="5890" width="5.7109375" style="103" customWidth="1"/>
    <col min="5891" max="5891" width="70.7109375" style="103" customWidth="1"/>
    <col min="5892" max="5892" width="10.7109375" style="103" customWidth="1"/>
    <col min="5893" max="5893" width="70.7109375" style="103" customWidth="1"/>
    <col min="5894" max="5894" width="5.7109375" style="103" customWidth="1"/>
    <col min="5895" max="5895" width="3.7109375" style="103" customWidth="1"/>
    <col min="5896" max="5897" width="10.7109375" style="103" customWidth="1"/>
    <col min="5898" max="5898" width="4" style="103" customWidth="1"/>
    <col min="5899" max="6144" width="9.140625" style="103"/>
    <col min="6145" max="6145" width="8.140625" style="103" customWidth="1"/>
    <col min="6146" max="6146" width="5.7109375" style="103" customWidth="1"/>
    <col min="6147" max="6147" width="70.7109375" style="103" customWidth="1"/>
    <col min="6148" max="6148" width="10.7109375" style="103" customWidth="1"/>
    <col min="6149" max="6149" width="70.7109375" style="103" customWidth="1"/>
    <col min="6150" max="6150" width="5.7109375" style="103" customWidth="1"/>
    <col min="6151" max="6151" width="3.7109375" style="103" customWidth="1"/>
    <col min="6152" max="6153" width="10.7109375" style="103" customWidth="1"/>
    <col min="6154" max="6154" width="4" style="103" customWidth="1"/>
    <col min="6155" max="6400" width="9.140625" style="103"/>
    <col min="6401" max="6401" width="8.140625" style="103" customWidth="1"/>
    <col min="6402" max="6402" width="5.7109375" style="103" customWidth="1"/>
    <col min="6403" max="6403" width="70.7109375" style="103" customWidth="1"/>
    <col min="6404" max="6404" width="10.7109375" style="103" customWidth="1"/>
    <col min="6405" max="6405" width="70.7109375" style="103" customWidth="1"/>
    <col min="6406" max="6406" width="5.7109375" style="103" customWidth="1"/>
    <col min="6407" max="6407" width="3.7109375" style="103" customWidth="1"/>
    <col min="6408" max="6409" width="10.7109375" style="103" customWidth="1"/>
    <col min="6410" max="6410" width="4" style="103" customWidth="1"/>
    <col min="6411" max="6656" width="9.140625" style="103"/>
    <col min="6657" max="6657" width="8.140625" style="103" customWidth="1"/>
    <col min="6658" max="6658" width="5.7109375" style="103" customWidth="1"/>
    <col min="6659" max="6659" width="70.7109375" style="103" customWidth="1"/>
    <col min="6660" max="6660" width="10.7109375" style="103" customWidth="1"/>
    <col min="6661" max="6661" width="70.7109375" style="103" customWidth="1"/>
    <col min="6662" max="6662" width="5.7109375" style="103" customWidth="1"/>
    <col min="6663" max="6663" width="3.7109375" style="103" customWidth="1"/>
    <col min="6664" max="6665" width="10.7109375" style="103" customWidth="1"/>
    <col min="6666" max="6666" width="4" style="103" customWidth="1"/>
    <col min="6667" max="6912" width="9.140625" style="103"/>
    <col min="6913" max="6913" width="8.140625" style="103" customWidth="1"/>
    <col min="6914" max="6914" width="5.7109375" style="103" customWidth="1"/>
    <col min="6915" max="6915" width="70.7109375" style="103" customWidth="1"/>
    <col min="6916" max="6916" width="10.7109375" style="103" customWidth="1"/>
    <col min="6917" max="6917" width="70.7109375" style="103" customWidth="1"/>
    <col min="6918" max="6918" width="5.7109375" style="103" customWidth="1"/>
    <col min="6919" max="6919" width="3.7109375" style="103" customWidth="1"/>
    <col min="6920" max="6921" width="10.7109375" style="103" customWidth="1"/>
    <col min="6922" max="6922" width="4" style="103" customWidth="1"/>
    <col min="6923" max="7168" width="9.140625" style="103"/>
    <col min="7169" max="7169" width="8.140625" style="103" customWidth="1"/>
    <col min="7170" max="7170" width="5.7109375" style="103" customWidth="1"/>
    <col min="7171" max="7171" width="70.7109375" style="103" customWidth="1"/>
    <col min="7172" max="7172" width="10.7109375" style="103" customWidth="1"/>
    <col min="7173" max="7173" width="70.7109375" style="103" customWidth="1"/>
    <col min="7174" max="7174" width="5.7109375" style="103" customWidth="1"/>
    <col min="7175" max="7175" width="3.7109375" style="103" customWidth="1"/>
    <col min="7176" max="7177" width="10.7109375" style="103" customWidth="1"/>
    <col min="7178" max="7178" width="4" style="103" customWidth="1"/>
    <col min="7179" max="7424" width="9.140625" style="103"/>
    <col min="7425" max="7425" width="8.140625" style="103" customWidth="1"/>
    <col min="7426" max="7426" width="5.7109375" style="103" customWidth="1"/>
    <col min="7427" max="7427" width="70.7109375" style="103" customWidth="1"/>
    <col min="7428" max="7428" width="10.7109375" style="103" customWidth="1"/>
    <col min="7429" max="7429" width="70.7109375" style="103" customWidth="1"/>
    <col min="7430" max="7430" width="5.7109375" style="103" customWidth="1"/>
    <col min="7431" max="7431" width="3.7109375" style="103" customWidth="1"/>
    <col min="7432" max="7433" width="10.7109375" style="103" customWidth="1"/>
    <col min="7434" max="7434" width="4" style="103" customWidth="1"/>
    <col min="7435" max="7680" width="9.140625" style="103"/>
    <col min="7681" max="7681" width="8.140625" style="103" customWidth="1"/>
    <col min="7682" max="7682" width="5.7109375" style="103" customWidth="1"/>
    <col min="7683" max="7683" width="70.7109375" style="103" customWidth="1"/>
    <col min="7684" max="7684" width="10.7109375" style="103" customWidth="1"/>
    <col min="7685" max="7685" width="70.7109375" style="103" customWidth="1"/>
    <col min="7686" max="7686" width="5.7109375" style="103" customWidth="1"/>
    <col min="7687" max="7687" width="3.7109375" style="103" customWidth="1"/>
    <col min="7688" max="7689" width="10.7109375" style="103" customWidth="1"/>
    <col min="7690" max="7690" width="4" style="103" customWidth="1"/>
    <col min="7691" max="7936" width="9.140625" style="103"/>
    <col min="7937" max="7937" width="8.140625" style="103" customWidth="1"/>
    <col min="7938" max="7938" width="5.7109375" style="103" customWidth="1"/>
    <col min="7939" max="7939" width="70.7109375" style="103" customWidth="1"/>
    <col min="7940" max="7940" width="10.7109375" style="103" customWidth="1"/>
    <col min="7941" max="7941" width="70.7109375" style="103" customWidth="1"/>
    <col min="7942" max="7942" width="5.7109375" style="103" customWidth="1"/>
    <col min="7943" max="7943" width="3.7109375" style="103" customWidth="1"/>
    <col min="7944" max="7945" width="10.7109375" style="103" customWidth="1"/>
    <col min="7946" max="7946" width="4" style="103" customWidth="1"/>
    <col min="7947" max="8192" width="9.140625" style="103"/>
    <col min="8193" max="8193" width="8.140625" style="103" customWidth="1"/>
    <col min="8194" max="8194" width="5.7109375" style="103" customWidth="1"/>
    <col min="8195" max="8195" width="70.7109375" style="103" customWidth="1"/>
    <col min="8196" max="8196" width="10.7109375" style="103" customWidth="1"/>
    <col min="8197" max="8197" width="70.7109375" style="103" customWidth="1"/>
    <col min="8198" max="8198" width="5.7109375" style="103" customWidth="1"/>
    <col min="8199" max="8199" width="3.7109375" style="103" customWidth="1"/>
    <col min="8200" max="8201" width="10.7109375" style="103" customWidth="1"/>
    <col min="8202" max="8202" width="4" style="103" customWidth="1"/>
    <col min="8203" max="8448" width="9.140625" style="103"/>
    <col min="8449" max="8449" width="8.140625" style="103" customWidth="1"/>
    <col min="8450" max="8450" width="5.7109375" style="103" customWidth="1"/>
    <col min="8451" max="8451" width="70.7109375" style="103" customWidth="1"/>
    <col min="8452" max="8452" width="10.7109375" style="103" customWidth="1"/>
    <col min="8453" max="8453" width="70.7109375" style="103" customWidth="1"/>
    <col min="8454" max="8454" width="5.7109375" style="103" customWidth="1"/>
    <col min="8455" max="8455" width="3.7109375" style="103" customWidth="1"/>
    <col min="8456" max="8457" width="10.7109375" style="103" customWidth="1"/>
    <col min="8458" max="8458" width="4" style="103" customWidth="1"/>
    <col min="8459" max="8704" width="9.140625" style="103"/>
    <col min="8705" max="8705" width="8.140625" style="103" customWidth="1"/>
    <col min="8706" max="8706" width="5.7109375" style="103" customWidth="1"/>
    <col min="8707" max="8707" width="70.7109375" style="103" customWidth="1"/>
    <col min="8708" max="8708" width="10.7109375" style="103" customWidth="1"/>
    <col min="8709" max="8709" width="70.7109375" style="103" customWidth="1"/>
    <col min="8710" max="8710" width="5.7109375" style="103" customWidth="1"/>
    <col min="8711" max="8711" width="3.7109375" style="103" customWidth="1"/>
    <col min="8712" max="8713" width="10.7109375" style="103" customWidth="1"/>
    <col min="8714" max="8714" width="4" style="103" customWidth="1"/>
    <col min="8715" max="8960" width="9.140625" style="103"/>
    <col min="8961" max="8961" width="8.140625" style="103" customWidth="1"/>
    <col min="8962" max="8962" width="5.7109375" style="103" customWidth="1"/>
    <col min="8963" max="8963" width="70.7109375" style="103" customWidth="1"/>
    <col min="8964" max="8964" width="10.7109375" style="103" customWidth="1"/>
    <col min="8965" max="8965" width="70.7109375" style="103" customWidth="1"/>
    <col min="8966" max="8966" width="5.7109375" style="103" customWidth="1"/>
    <col min="8967" max="8967" width="3.7109375" style="103" customWidth="1"/>
    <col min="8968" max="8969" width="10.7109375" style="103" customWidth="1"/>
    <col min="8970" max="8970" width="4" style="103" customWidth="1"/>
    <col min="8971" max="9216" width="9.140625" style="103"/>
    <col min="9217" max="9217" width="8.140625" style="103" customWidth="1"/>
    <col min="9218" max="9218" width="5.7109375" style="103" customWidth="1"/>
    <col min="9219" max="9219" width="70.7109375" style="103" customWidth="1"/>
    <col min="9220" max="9220" width="10.7109375" style="103" customWidth="1"/>
    <col min="9221" max="9221" width="70.7109375" style="103" customWidth="1"/>
    <col min="9222" max="9222" width="5.7109375" style="103" customWidth="1"/>
    <col min="9223" max="9223" width="3.7109375" style="103" customWidth="1"/>
    <col min="9224" max="9225" width="10.7109375" style="103" customWidth="1"/>
    <col min="9226" max="9226" width="4" style="103" customWidth="1"/>
    <col min="9227" max="9472" width="9.140625" style="103"/>
    <col min="9473" max="9473" width="8.140625" style="103" customWidth="1"/>
    <col min="9474" max="9474" width="5.7109375" style="103" customWidth="1"/>
    <col min="9475" max="9475" width="70.7109375" style="103" customWidth="1"/>
    <col min="9476" max="9476" width="10.7109375" style="103" customWidth="1"/>
    <col min="9477" max="9477" width="70.7109375" style="103" customWidth="1"/>
    <col min="9478" max="9478" width="5.7109375" style="103" customWidth="1"/>
    <col min="9479" max="9479" width="3.7109375" style="103" customWidth="1"/>
    <col min="9480" max="9481" width="10.7109375" style="103" customWidth="1"/>
    <col min="9482" max="9482" width="4" style="103" customWidth="1"/>
    <col min="9483" max="9728" width="9.140625" style="103"/>
    <col min="9729" max="9729" width="8.140625" style="103" customWidth="1"/>
    <col min="9730" max="9730" width="5.7109375" style="103" customWidth="1"/>
    <col min="9731" max="9731" width="70.7109375" style="103" customWidth="1"/>
    <col min="9732" max="9732" width="10.7109375" style="103" customWidth="1"/>
    <col min="9733" max="9733" width="70.7109375" style="103" customWidth="1"/>
    <col min="9734" max="9734" width="5.7109375" style="103" customWidth="1"/>
    <col min="9735" max="9735" width="3.7109375" style="103" customWidth="1"/>
    <col min="9736" max="9737" width="10.7109375" style="103" customWidth="1"/>
    <col min="9738" max="9738" width="4" style="103" customWidth="1"/>
    <col min="9739" max="9984" width="9.140625" style="103"/>
    <col min="9985" max="9985" width="8.140625" style="103" customWidth="1"/>
    <col min="9986" max="9986" width="5.7109375" style="103" customWidth="1"/>
    <col min="9987" max="9987" width="70.7109375" style="103" customWidth="1"/>
    <col min="9988" max="9988" width="10.7109375" style="103" customWidth="1"/>
    <col min="9989" max="9989" width="70.7109375" style="103" customWidth="1"/>
    <col min="9990" max="9990" width="5.7109375" style="103" customWidth="1"/>
    <col min="9991" max="9991" width="3.7109375" style="103" customWidth="1"/>
    <col min="9992" max="9993" width="10.7109375" style="103" customWidth="1"/>
    <col min="9994" max="9994" width="4" style="103" customWidth="1"/>
    <col min="9995" max="10240" width="9.140625" style="103"/>
    <col min="10241" max="10241" width="8.140625" style="103" customWidth="1"/>
    <col min="10242" max="10242" width="5.7109375" style="103" customWidth="1"/>
    <col min="10243" max="10243" width="70.7109375" style="103" customWidth="1"/>
    <col min="10244" max="10244" width="10.7109375" style="103" customWidth="1"/>
    <col min="10245" max="10245" width="70.7109375" style="103" customWidth="1"/>
    <col min="10246" max="10246" width="5.7109375" style="103" customWidth="1"/>
    <col min="10247" max="10247" width="3.7109375" style="103" customWidth="1"/>
    <col min="10248" max="10249" width="10.7109375" style="103" customWidth="1"/>
    <col min="10250" max="10250" width="4" style="103" customWidth="1"/>
    <col min="10251" max="10496" width="9.140625" style="103"/>
    <col min="10497" max="10497" width="8.140625" style="103" customWidth="1"/>
    <col min="10498" max="10498" width="5.7109375" style="103" customWidth="1"/>
    <col min="10499" max="10499" width="70.7109375" style="103" customWidth="1"/>
    <col min="10500" max="10500" width="10.7109375" style="103" customWidth="1"/>
    <col min="10501" max="10501" width="70.7109375" style="103" customWidth="1"/>
    <col min="10502" max="10502" width="5.7109375" style="103" customWidth="1"/>
    <col min="10503" max="10503" width="3.7109375" style="103" customWidth="1"/>
    <col min="10504" max="10505" width="10.7109375" style="103" customWidth="1"/>
    <col min="10506" max="10506" width="4" style="103" customWidth="1"/>
    <col min="10507" max="10752" width="9.140625" style="103"/>
    <col min="10753" max="10753" width="8.140625" style="103" customWidth="1"/>
    <col min="10754" max="10754" width="5.7109375" style="103" customWidth="1"/>
    <col min="10755" max="10755" width="70.7109375" style="103" customWidth="1"/>
    <col min="10756" max="10756" width="10.7109375" style="103" customWidth="1"/>
    <col min="10757" max="10757" width="70.7109375" style="103" customWidth="1"/>
    <col min="10758" max="10758" width="5.7109375" style="103" customWidth="1"/>
    <col min="10759" max="10759" width="3.7109375" style="103" customWidth="1"/>
    <col min="10760" max="10761" width="10.7109375" style="103" customWidth="1"/>
    <col min="10762" max="10762" width="4" style="103" customWidth="1"/>
    <col min="10763" max="11008" width="9.140625" style="103"/>
    <col min="11009" max="11009" width="8.140625" style="103" customWidth="1"/>
    <col min="11010" max="11010" width="5.7109375" style="103" customWidth="1"/>
    <col min="11011" max="11011" width="70.7109375" style="103" customWidth="1"/>
    <col min="11012" max="11012" width="10.7109375" style="103" customWidth="1"/>
    <col min="11013" max="11013" width="70.7109375" style="103" customWidth="1"/>
    <col min="11014" max="11014" width="5.7109375" style="103" customWidth="1"/>
    <col min="11015" max="11015" width="3.7109375" style="103" customWidth="1"/>
    <col min="11016" max="11017" width="10.7109375" style="103" customWidth="1"/>
    <col min="11018" max="11018" width="4" style="103" customWidth="1"/>
    <col min="11019" max="11264" width="9.140625" style="103"/>
    <col min="11265" max="11265" width="8.140625" style="103" customWidth="1"/>
    <col min="11266" max="11266" width="5.7109375" style="103" customWidth="1"/>
    <col min="11267" max="11267" width="70.7109375" style="103" customWidth="1"/>
    <col min="11268" max="11268" width="10.7109375" style="103" customWidth="1"/>
    <col min="11269" max="11269" width="70.7109375" style="103" customWidth="1"/>
    <col min="11270" max="11270" width="5.7109375" style="103" customWidth="1"/>
    <col min="11271" max="11271" width="3.7109375" style="103" customWidth="1"/>
    <col min="11272" max="11273" width="10.7109375" style="103" customWidth="1"/>
    <col min="11274" max="11274" width="4" style="103" customWidth="1"/>
    <col min="11275" max="11520" width="9.140625" style="103"/>
    <col min="11521" max="11521" width="8.140625" style="103" customWidth="1"/>
    <col min="11522" max="11522" width="5.7109375" style="103" customWidth="1"/>
    <col min="11523" max="11523" width="70.7109375" style="103" customWidth="1"/>
    <col min="11524" max="11524" width="10.7109375" style="103" customWidth="1"/>
    <col min="11525" max="11525" width="70.7109375" style="103" customWidth="1"/>
    <col min="11526" max="11526" width="5.7109375" style="103" customWidth="1"/>
    <col min="11527" max="11527" width="3.7109375" style="103" customWidth="1"/>
    <col min="11528" max="11529" width="10.7109375" style="103" customWidth="1"/>
    <col min="11530" max="11530" width="4" style="103" customWidth="1"/>
    <col min="11531" max="11776" width="9.140625" style="103"/>
    <col min="11777" max="11777" width="8.140625" style="103" customWidth="1"/>
    <col min="11778" max="11778" width="5.7109375" style="103" customWidth="1"/>
    <col min="11779" max="11779" width="70.7109375" style="103" customWidth="1"/>
    <col min="11780" max="11780" width="10.7109375" style="103" customWidth="1"/>
    <col min="11781" max="11781" width="70.7109375" style="103" customWidth="1"/>
    <col min="11782" max="11782" width="5.7109375" style="103" customWidth="1"/>
    <col min="11783" max="11783" width="3.7109375" style="103" customWidth="1"/>
    <col min="11784" max="11785" width="10.7109375" style="103" customWidth="1"/>
    <col min="11786" max="11786" width="4" style="103" customWidth="1"/>
    <col min="11787" max="12032" width="9.140625" style="103"/>
    <col min="12033" max="12033" width="8.140625" style="103" customWidth="1"/>
    <col min="12034" max="12034" width="5.7109375" style="103" customWidth="1"/>
    <col min="12035" max="12035" width="70.7109375" style="103" customWidth="1"/>
    <col min="12036" max="12036" width="10.7109375" style="103" customWidth="1"/>
    <col min="12037" max="12037" width="70.7109375" style="103" customWidth="1"/>
    <col min="12038" max="12038" width="5.7109375" style="103" customWidth="1"/>
    <col min="12039" max="12039" width="3.7109375" style="103" customWidth="1"/>
    <col min="12040" max="12041" width="10.7109375" style="103" customWidth="1"/>
    <col min="12042" max="12042" width="4" style="103" customWidth="1"/>
    <col min="12043" max="12288" width="9.140625" style="103"/>
    <col min="12289" max="12289" width="8.140625" style="103" customWidth="1"/>
    <col min="12290" max="12290" width="5.7109375" style="103" customWidth="1"/>
    <col min="12291" max="12291" width="70.7109375" style="103" customWidth="1"/>
    <col min="12292" max="12292" width="10.7109375" style="103" customWidth="1"/>
    <col min="12293" max="12293" width="70.7109375" style="103" customWidth="1"/>
    <col min="12294" max="12294" width="5.7109375" style="103" customWidth="1"/>
    <col min="12295" max="12295" width="3.7109375" style="103" customWidth="1"/>
    <col min="12296" max="12297" width="10.7109375" style="103" customWidth="1"/>
    <col min="12298" max="12298" width="4" style="103" customWidth="1"/>
    <col min="12299" max="12544" width="9.140625" style="103"/>
    <col min="12545" max="12545" width="8.140625" style="103" customWidth="1"/>
    <col min="12546" max="12546" width="5.7109375" style="103" customWidth="1"/>
    <col min="12547" max="12547" width="70.7109375" style="103" customWidth="1"/>
    <col min="12548" max="12548" width="10.7109375" style="103" customWidth="1"/>
    <col min="12549" max="12549" width="70.7109375" style="103" customWidth="1"/>
    <col min="12550" max="12550" width="5.7109375" style="103" customWidth="1"/>
    <col min="12551" max="12551" width="3.7109375" style="103" customWidth="1"/>
    <col min="12552" max="12553" width="10.7109375" style="103" customWidth="1"/>
    <col min="12554" max="12554" width="4" style="103" customWidth="1"/>
    <col min="12555" max="12800" width="9.140625" style="103"/>
    <col min="12801" max="12801" width="8.140625" style="103" customWidth="1"/>
    <col min="12802" max="12802" width="5.7109375" style="103" customWidth="1"/>
    <col min="12803" max="12803" width="70.7109375" style="103" customWidth="1"/>
    <col min="12804" max="12804" width="10.7109375" style="103" customWidth="1"/>
    <col min="12805" max="12805" width="70.7109375" style="103" customWidth="1"/>
    <col min="12806" max="12806" width="5.7109375" style="103" customWidth="1"/>
    <col min="12807" max="12807" width="3.7109375" style="103" customWidth="1"/>
    <col min="12808" max="12809" width="10.7109375" style="103" customWidth="1"/>
    <col min="12810" max="12810" width="4" style="103" customWidth="1"/>
    <col min="12811" max="13056" width="9.140625" style="103"/>
    <col min="13057" max="13057" width="8.140625" style="103" customWidth="1"/>
    <col min="13058" max="13058" width="5.7109375" style="103" customWidth="1"/>
    <col min="13059" max="13059" width="70.7109375" style="103" customWidth="1"/>
    <col min="13060" max="13060" width="10.7109375" style="103" customWidth="1"/>
    <col min="13061" max="13061" width="70.7109375" style="103" customWidth="1"/>
    <col min="13062" max="13062" width="5.7109375" style="103" customWidth="1"/>
    <col min="13063" max="13063" width="3.7109375" style="103" customWidth="1"/>
    <col min="13064" max="13065" width="10.7109375" style="103" customWidth="1"/>
    <col min="13066" max="13066" width="4" style="103" customWidth="1"/>
    <col min="13067" max="13312" width="9.140625" style="103"/>
    <col min="13313" max="13313" width="8.140625" style="103" customWidth="1"/>
    <col min="13314" max="13314" width="5.7109375" style="103" customWidth="1"/>
    <col min="13315" max="13315" width="70.7109375" style="103" customWidth="1"/>
    <col min="13316" max="13316" width="10.7109375" style="103" customWidth="1"/>
    <col min="13317" max="13317" width="70.7109375" style="103" customWidth="1"/>
    <col min="13318" max="13318" width="5.7109375" style="103" customWidth="1"/>
    <col min="13319" max="13319" width="3.7109375" style="103" customWidth="1"/>
    <col min="13320" max="13321" width="10.7109375" style="103" customWidth="1"/>
    <col min="13322" max="13322" width="4" style="103" customWidth="1"/>
    <col min="13323" max="13568" width="9.140625" style="103"/>
    <col min="13569" max="13569" width="8.140625" style="103" customWidth="1"/>
    <col min="13570" max="13570" width="5.7109375" style="103" customWidth="1"/>
    <col min="13571" max="13571" width="70.7109375" style="103" customWidth="1"/>
    <col min="13572" max="13572" width="10.7109375" style="103" customWidth="1"/>
    <col min="13573" max="13573" width="70.7109375" style="103" customWidth="1"/>
    <col min="13574" max="13574" width="5.7109375" style="103" customWidth="1"/>
    <col min="13575" max="13575" width="3.7109375" style="103" customWidth="1"/>
    <col min="13576" max="13577" width="10.7109375" style="103" customWidth="1"/>
    <col min="13578" max="13578" width="4" style="103" customWidth="1"/>
    <col min="13579" max="13824" width="9.140625" style="103"/>
    <col min="13825" max="13825" width="8.140625" style="103" customWidth="1"/>
    <col min="13826" max="13826" width="5.7109375" style="103" customWidth="1"/>
    <col min="13827" max="13827" width="70.7109375" style="103" customWidth="1"/>
    <col min="13828" max="13828" width="10.7109375" style="103" customWidth="1"/>
    <col min="13829" max="13829" width="70.7109375" style="103" customWidth="1"/>
    <col min="13830" max="13830" width="5.7109375" style="103" customWidth="1"/>
    <col min="13831" max="13831" width="3.7109375" style="103" customWidth="1"/>
    <col min="13832" max="13833" width="10.7109375" style="103" customWidth="1"/>
    <col min="13834" max="13834" width="4" style="103" customWidth="1"/>
    <col min="13835" max="14080" width="9.140625" style="103"/>
    <col min="14081" max="14081" width="8.140625" style="103" customWidth="1"/>
    <col min="14082" max="14082" width="5.7109375" style="103" customWidth="1"/>
    <col min="14083" max="14083" width="70.7109375" style="103" customWidth="1"/>
    <col min="14084" max="14084" width="10.7109375" style="103" customWidth="1"/>
    <col min="14085" max="14085" width="70.7109375" style="103" customWidth="1"/>
    <col min="14086" max="14086" width="5.7109375" style="103" customWidth="1"/>
    <col min="14087" max="14087" width="3.7109375" style="103" customWidth="1"/>
    <col min="14088" max="14089" width="10.7109375" style="103" customWidth="1"/>
    <col min="14090" max="14090" width="4" style="103" customWidth="1"/>
    <col min="14091" max="14336" width="9.140625" style="103"/>
    <col min="14337" max="14337" width="8.140625" style="103" customWidth="1"/>
    <col min="14338" max="14338" width="5.7109375" style="103" customWidth="1"/>
    <col min="14339" max="14339" width="70.7109375" style="103" customWidth="1"/>
    <col min="14340" max="14340" width="10.7109375" style="103" customWidth="1"/>
    <col min="14341" max="14341" width="70.7109375" style="103" customWidth="1"/>
    <col min="14342" max="14342" width="5.7109375" style="103" customWidth="1"/>
    <col min="14343" max="14343" width="3.7109375" style="103" customWidth="1"/>
    <col min="14344" max="14345" width="10.7109375" style="103" customWidth="1"/>
    <col min="14346" max="14346" width="4" style="103" customWidth="1"/>
    <col min="14347" max="14592" width="9.140625" style="103"/>
    <col min="14593" max="14593" width="8.140625" style="103" customWidth="1"/>
    <col min="14594" max="14594" width="5.7109375" style="103" customWidth="1"/>
    <col min="14595" max="14595" width="70.7109375" style="103" customWidth="1"/>
    <col min="14596" max="14596" width="10.7109375" style="103" customWidth="1"/>
    <col min="14597" max="14597" width="70.7109375" style="103" customWidth="1"/>
    <col min="14598" max="14598" width="5.7109375" style="103" customWidth="1"/>
    <col min="14599" max="14599" width="3.7109375" style="103" customWidth="1"/>
    <col min="14600" max="14601" width="10.7109375" style="103" customWidth="1"/>
    <col min="14602" max="14602" width="4" style="103" customWidth="1"/>
    <col min="14603" max="14848" width="9.140625" style="103"/>
    <col min="14849" max="14849" width="8.140625" style="103" customWidth="1"/>
    <col min="14850" max="14850" width="5.7109375" style="103" customWidth="1"/>
    <col min="14851" max="14851" width="70.7109375" style="103" customWidth="1"/>
    <col min="14852" max="14852" width="10.7109375" style="103" customWidth="1"/>
    <col min="14853" max="14853" width="70.7109375" style="103" customWidth="1"/>
    <col min="14854" max="14854" width="5.7109375" style="103" customWidth="1"/>
    <col min="14855" max="14855" width="3.7109375" style="103" customWidth="1"/>
    <col min="14856" max="14857" width="10.7109375" style="103" customWidth="1"/>
    <col min="14858" max="14858" width="4" style="103" customWidth="1"/>
    <col min="14859" max="15104" width="9.140625" style="103"/>
    <col min="15105" max="15105" width="8.140625" style="103" customWidth="1"/>
    <col min="15106" max="15106" width="5.7109375" style="103" customWidth="1"/>
    <col min="15107" max="15107" width="70.7109375" style="103" customWidth="1"/>
    <col min="15108" max="15108" width="10.7109375" style="103" customWidth="1"/>
    <col min="15109" max="15109" width="70.7109375" style="103" customWidth="1"/>
    <col min="15110" max="15110" width="5.7109375" style="103" customWidth="1"/>
    <col min="15111" max="15111" width="3.7109375" style="103" customWidth="1"/>
    <col min="15112" max="15113" width="10.7109375" style="103" customWidth="1"/>
    <col min="15114" max="15114" width="4" style="103" customWidth="1"/>
    <col min="15115" max="15360" width="9.140625" style="103"/>
    <col min="15361" max="15361" width="8.140625" style="103" customWidth="1"/>
    <col min="15362" max="15362" width="5.7109375" style="103" customWidth="1"/>
    <col min="15363" max="15363" width="70.7109375" style="103" customWidth="1"/>
    <col min="15364" max="15364" width="10.7109375" style="103" customWidth="1"/>
    <col min="15365" max="15365" width="70.7109375" style="103" customWidth="1"/>
    <col min="15366" max="15366" width="5.7109375" style="103" customWidth="1"/>
    <col min="15367" max="15367" width="3.7109375" style="103" customWidth="1"/>
    <col min="15368" max="15369" width="10.7109375" style="103" customWidth="1"/>
    <col min="15370" max="15370" width="4" style="103" customWidth="1"/>
    <col min="15371" max="15616" width="9.140625" style="103"/>
    <col min="15617" max="15617" width="8.140625" style="103" customWidth="1"/>
    <col min="15618" max="15618" width="5.7109375" style="103" customWidth="1"/>
    <col min="15619" max="15619" width="70.7109375" style="103" customWidth="1"/>
    <col min="15620" max="15620" width="10.7109375" style="103" customWidth="1"/>
    <col min="15621" max="15621" width="70.7109375" style="103" customWidth="1"/>
    <col min="15622" max="15622" width="5.7109375" style="103" customWidth="1"/>
    <col min="15623" max="15623" width="3.7109375" style="103" customWidth="1"/>
    <col min="15624" max="15625" width="10.7109375" style="103" customWidth="1"/>
    <col min="15626" max="15626" width="4" style="103" customWidth="1"/>
    <col min="15627" max="15872" width="9.140625" style="103"/>
    <col min="15873" max="15873" width="8.140625" style="103" customWidth="1"/>
    <col min="15874" max="15874" width="5.7109375" style="103" customWidth="1"/>
    <col min="15875" max="15875" width="70.7109375" style="103" customWidth="1"/>
    <col min="15876" max="15876" width="10.7109375" style="103" customWidth="1"/>
    <col min="15877" max="15877" width="70.7109375" style="103" customWidth="1"/>
    <col min="15878" max="15878" width="5.7109375" style="103" customWidth="1"/>
    <col min="15879" max="15879" width="3.7109375" style="103" customWidth="1"/>
    <col min="15880" max="15881" width="10.7109375" style="103" customWidth="1"/>
    <col min="15882" max="15882" width="4" style="103" customWidth="1"/>
    <col min="15883" max="16128" width="9.140625" style="103"/>
    <col min="16129" max="16129" width="8.140625" style="103" customWidth="1"/>
    <col min="16130" max="16130" width="5.7109375" style="103" customWidth="1"/>
    <col min="16131" max="16131" width="70.7109375" style="103" customWidth="1"/>
    <col min="16132" max="16132" width="10.7109375" style="103" customWidth="1"/>
    <col min="16133" max="16133" width="70.7109375" style="103" customWidth="1"/>
    <col min="16134" max="16134" width="5.7109375" style="103" customWidth="1"/>
    <col min="16135" max="16135" width="3.7109375" style="103" customWidth="1"/>
    <col min="16136" max="16137" width="10.7109375" style="103" customWidth="1"/>
    <col min="16138" max="16138" width="4" style="103" customWidth="1"/>
    <col min="16139" max="16384" width="9.140625" style="103"/>
  </cols>
  <sheetData>
    <row r="1" spans="1:12" ht="15" customHeight="1" thickBot="1" x14ac:dyDescent="0.4"/>
    <row r="2" spans="1:12" ht="15" customHeight="1" x14ac:dyDescent="0.35">
      <c r="B2" s="104"/>
      <c r="C2" s="105"/>
      <c r="D2" s="105"/>
      <c r="E2" s="105"/>
      <c r="F2" s="106"/>
      <c r="G2" s="107"/>
      <c r="H2" s="107"/>
      <c r="I2" s="107"/>
      <c r="J2" s="107"/>
      <c r="K2" s="108"/>
    </row>
    <row r="3" spans="1:12" ht="35.1" customHeight="1" x14ac:dyDescent="0.35">
      <c r="B3" s="109"/>
      <c r="C3" s="110"/>
      <c r="D3" s="110"/>
      <c r="E3" s="110"/>
      <c r="F3" s="111"/>
      <c r="G3" s="107"/>
      <c r="H3" s="107"/>
      <c r="I3" s="107"/>
      <c r="J3" s="107"/>
      <c r="K3" s="108"/>
    </row>
    <row r="4" spans="1:12" ht="51.6" customHeight="1" x14ac:dyDescent="0.35">
      <c r="B4" s="109"/>
      <c r="C4" s="252" t="s">
        <v>205</v>
      </c>
      <c r="D4" s="253"/>
      <c r="E4" s="253"/>
      <c r="F4" s="112"/>
      <c r="G4" s="113"/>
      <c r="H4" s="113"/>
      <c r="I4" s="113"/>
      <c r="J4" s="114"/>
      <c r="K4" s="108"/>
    </row>
    <row r="5" spans="1:12" ht="21" customHeight="1" x14ac:dyDescent="0.35">
      <c r="B5" s="109"/>
      <c r="C5" s="254" t="s">
        <v>71</v>
      </c>
      <c r="D5" s="255"/>
      <c r="E5" s="255"/>
      <c r="F5" s="115"/>
      <c r="G5" s="116"/>
      <c r="H5" s="116"/>
      <c r="I5" s="116"/>
      <c r="J5" s="117"/>
      <c r="K5" s="108"/>
    </row>
    <row r="6" spans="1:12" ht="15" customHeight="1" thickBot="1" x14ac:dyDescent="0.4">
      <c r="B6" s="109"/>
      <c r="C6" s="110"/>
      <c r="D6" s="110"/>
      <c r="E6" s="34"/>
      <c r="F6" s="118"/>
      <c r="G6" s="119"/>
      <c r="H6" s="119"/>
      <c r="I6" s="119"/>
      <c r="J6" s="107"/>
      <c r="K6" s="108"/>
    </row>
    <row r="7" spans="1:12" s="120" customFormat="1" ht="15" customHeight="1" x14ac:dyDescent="0.2">
      <c r="B7" s="171"/>
      <c r="C7" s="172"/>
      <c r="D7" s="172"/>
      <c r="E7" s="173"/>
      <c r="F7" s="174"/>
      <c r="G7" s="121"/>
      <c r="H7" s="122"/>
      <c r="I7" s="122"/>
      <c r="J7" s="123"/>
      <c r="K7" s="124"/>
      <c r="L7" s="125"/>
    </row>
    <row r="8" spans="1:12" s="120" customFormat="1" ht="30" customHeight="1" x14ac:dyDescent="0.2">
      <c r="B8" s="175"/>
      <c r="C8" s="215" t="s">
        <v>153</v>
      </c>
      <c r="D8" s="177"/>
      <c r="E8" s="176"/>
      <c r="F8" s="178"/>
      <c r="G8" s="121"/>
      <c r="H8" s="122"/>
      <c r="I8" s="122"/>
      <c r="J8" s="123"/>
      <c r="K8" s="124"/>
      <c r="L8" s="125"/>
    </row>
    <row r="9" spans="1:12" s="120" customFormat="1" ht="30" customHeight="1" x14ac:dyDescent="0.2">
      <c r="B9" s="175"/>
      <c r="C9" s="208" t="s">
        <v>102</v>
      </c>
      <c r="D9" s="177"/>
      <c r="E9" s="176" t="s">
        <v>194</v>
      </c>
      <c r="F9" s="178"/>
      <c r="G9" s="121"/>
      <c r="H9" s="122"/>
      <c r="I9" s="122"/>
      <c r="J9" s="123"/>
      <c r="K9" s="124"/>
      <c r="L9" s="125"/>
    </row>
    <row r="10" spans="1:12" s="120" customFormat="1" ht="30" customHeight="1" x14ac:dyDescent="0.2">
      <c r="B10" s="175"/>
      <c r="C10" s="179" t="s">
        <v>154</v>
      </c>
      <c r="D10" s="177"/>
      <c r="E10" s="209" t="s">
        <v>202</v>
      </c>
      <c r="F10" s="178"/>
      <c r="G10" s="121"/>
      <c r="H10" s="122"/>
      <c r="I10" s="122"/>
      <c r="J10" s="123"/>
      <c r="K10" s="124"/>
      <c r="L10" s="125"/>
    </row>
    <row r="11" spans="1:12" s="120" customFormat="1" ht="30" customHeight="1" x14ac:dyDescent="0.45">
      <c r="B11" s="175"/>
      <c r="C11" s="180" t="s">
        <v>155</v>
      </c>
      <c r="D11" s="177"/>
      <c r="E11" s="182" t="s">
        <v>203</v>
      </c>
      <c r="F11" s="178"/>
      <c r="G11" s="121"/>
      <c r="H11" s="122"/>
      <c r="I11" s="122"/>
      <c r="J11" s="123"/>
      <c r="K11" s="124"/>
      <c r="L11" s="125"/>
    </row>
    <row r="12" spans="1:12" s="120" customFormat="1" ht="30" customHeight="1" x14ac:dyDescent="0.45">
      <c r="B12" s="175"/>
      <c r="C12" s="180" t="s">
        <v>156</v>
      </c>
      <c r="D12" s="177"/>
      <c r="E12" s="214" t="s">
        <v>204</v>
      </c>
      <c r="F12" s="178"/>
      <c r="G12" s="121"/>
      <c r="H12" s="122"/>
      <c r="I12" s="122"/>
      <c r="J12" s="123"/>
      <c r="K12" s="124"/>
      <c r="L12" s="125"/>
    </row>
    <row r="13" spans="1:12" s="120" customFormat="1" ht="30" customHeight="1" x14ac:dyDescent="0.45">
      <c r="B13" s="175"/>
      <c r="C13" s="180" t="s">
        <v>193</v>
      </c>
      <c r="D13" s="177"/>
      <c r="E13" s="176"/>
      <c r="F13" s="178"/>
      <c r="G13" s="121"/>
      <c r="H13" s="122"/>
      <c r="I13" s="122"/>
      <c r="J13" s="123"/>
      <c r="K13" s="124"/>
      <c r="L13" s="125"/>
    </row>
    <row r="14" spans="1:12" s="120" customFormat="1" ht="15" customHeight="1" thickBot="1" x14ac:dyDescent="0.25">
      <c r="B14" s="211"/>
      <c r="C14" s="212"/>
      <c r="D14" s="213"/>
      <c r="E14" s="212"/>
      <c r="F14" s="181"/>
      <c r="G14" s="121"/>
      <c r="H14" s="126"/>
      <c r="I14" s="122"/>
      <c r="J14" s="123"/>
      <c r="K14" s="124"/>
      <c r="L14" s="125"/>
    </row>
    <row r="15" spans="1:12" x14ac:dyDescent="0.35">
      <c r="A15" s="108"/>
      <c r="B15" s="107"/>
      <c r="C15" s="107"/>
      <c r="D15" s="107"/>
      <c r="E15" s="107"/>
    </row>
    <row r="16" spans="1:12" x14ac:dyDescent="0.35">
      <c r="A16" s="108"/>
      <c r="B16" s="107"/>
      <c r="C16" s="108"/>
      <c r="D16" s="107"/>
      <c r="E16" s="107"/>
    </row>
    <row r="17" spans="1:5" x14ac:dyDescent="0.35">
      <c r="A17" s="108"/>
      <c r="B17" s="108"/>
      <c r="C17" s="108"/>
      <c r="D17" s="108"/>
      <c r="E17" s="108"/>
    </row>
    <row r="18" spans="1:5" x14ac:dyDescent="0.35">
      <c r="A18" s="108"/>
      <c r="B18" s="108"/>
      <c r="D18" s="108"/>
    </row>
  </sheetData>
  <customSheetViews>
    <customSheetView guid="{12548F66-3706-4126-8BB8-663EB3B7FE4B}" scale="70" showPageBreaks="1" fitToPage="1" printArea="1" view="pageBreakPreview">
      <selection activeCell="E24" sqref="E24"/>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customSheetView>
  </customSheetViews>
  <mergeCells count="2">
    <mergeCell ref="C4:E4"/>
    <mergeCell ref="C5:E5"/>
  </mergeCells>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GSL'!A1" display="1d. STPIS - GSL"/>
    <hyperlink ref="E11" location="'3a. Feeder Reliability'!Print_Area" display="  3a. Feeder reliability"/>
    <hyperlink ref="E12" location="'3b. Planned outages '!Print_Area" display="  3b. Planned outages"/>
    <hyperlink ref="E9" location="'2. Customer Service'!A1" display="2. Quality of service and customer service"/>
  </hyperlinks>
  <pageMargins left="0.55118110236220474" right="0.55118110236220474" top="0.78740157480314965" bottom="0.78740157480314965" header="0.51181102362204722" footer="0.31496062992125984"/>
  <pageSetup paperSize="8" fitToHeight="100" orientation="landscape" r:id="rId2"/>
  <headerFooter scaleWithDoc="0" alignWithMargins="0">
    <oddFooter>&amp;L&amp;8&amp;D&amp;C&amp;8&amp; Template: &amp;A
&amp;F&amp;R&amp;8&amp;P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zoomScale="80" zoomScaleNormal="80" zoomScaleSheetLayoutView="100" workbookViewId="0"/>
  </sheetViews>
  <sheetFormatPr defaultColWidth="8.85546875" defaultRowHeight="12.75" x14ac:dyDescent="0.2"/>
  <cols>
    <col min="1" max="1" width="10.42578125" style="43" customWidth="1"/>
    <col min="2" max="2" width="49.5703125" style="43" customWidth="1"/>
    <col min="3" max="3" width="15.28515625" style="43" customWidth="1"/>
    <col min="4" max="4" width="16.42578125" style="43" customWidth="1"/>
    <col min="5" max="5" width="16.140625" style="43" customWidth="1"/>
    <col min="6" max="6" width="16.140625" style="183" customWidth="1"/>
    <col min="7" max="7" width="18.5703125" style="43" customWidth="1"/>
    <col min="8" max="8" width="15.7109375" style="43" customWidth="1"/>
    <col min="9" max="9" width="3" style="43" customWidth="1"/>
    <col min="10" max="10" width="8.85546875" style="43"/>
    <col min="11" max="11" width="10.7109375" style="43" customWidth="1"/>
    <col min="12" max="16384" width="8.85546875" style="43"/>
  </cols>
  <sheetData>
    <row r="1" spans="2:11" ht="20.25" x14ac:dyDescent="0.3">
      <c r="B1" s="39" t="str">
        <f>Cover!C22</f>
        <v>TasNetworks</v>
      </c>
    </row>
    <row r="2" spans="2:11" ht="20.25" x14ac:dyDescent="0.3">
      <c r="B2" s="39" t="s">
        <v>98</v>
      </c>
    </row>
    <row r="3" spans="2:11" ht="20.25" x14ac:dyDescent="0.3">
      <c r="B3" s="41" t="str">
        <f>Cover!C26</f>
        <v>2014-15</v>
      </c>
    </row>
    <row r="4" spans="2:11" ht="18" x14ac:dyDescent="0.25">
      <c r="B4" s="67" t="s">
        <v>5</v>
      </c>
      <c r="I4" s="260"/>
      <c r="J4" s="260"/>
      <c r="K4" s="260"/>
    </row>
    <row r="5" spans="2:11" ht="23.25" x14ac:dyDescent="0.35">
      <c r="B5" s="76"/>
      <c r="I5" s="260"/>
      <c r="J5" s="260"/>
      <c r="K5" s="260"/>
    </row>
    <row r="6" spans="2:11" s="141" customFormat="1" ht="46.5" customHeight="1" x14ac:dyDescent="0.2">
      <c r="B6" s="261" t="s">
        <v>126</v>
      </c>
      <c r="C6" s="262"/>
      <c r="D6" s="262"/>
      <c r="F6" s="183"/>
    </row>
    <row r="8" spans="2:11" ht="15.75" x14ac:dyDescent="0.25">
      <c r="B8" s="42" t="s">
        <v>113</v>
      </c>
    </row>
    <row r="10" spans="2:11" ht="20.25" customHeight="1" x14ac:dyDescent="0.2">
      <c r="B10" s="44"/>
      <c r="C10" s="257" t="s">
        <v>184</v>
      </c>
      <c r="D10" s="258"/>
      <c r="E10" s="258"/>
      <c r="F10" s="258"/>
      <c r="G10" s="258"/>
      <c r="H10" s="259"/>
    </row>
    <row r="11" spans="2:11" ht="30" x14ac:dyDescent="0.2">
      <c r="B11" s="45"/>
      <c r="C11" s="46" t="s">
        <v>181</v>
      </c>
      <c r="D11" s="46" t="s">
        <v>180</v>
      </c>
      <c r="E11" s="46" t="s">
        <v>1</v>
      </c>
      <c r="F11" s="46" t="s">
        <v>178</v>
      </c>
      <c r="G11" s="46" t="s">
        <v>179</v>
      </c>
      <c r="H11" s="47" t="s">
        <v>6</v>
      </c>
    </row>
    <row r="12" spans="2:11" ht="17.25" customHeight="1" x14ac:dyDescent="0.2">
      <c r="B12" s="48" t="s">
        <v>108</v>
      </c>
      <c r="C12" s="87">
        <v>23.313073084399999</v>
      </c>
      <c r="D12" s="87">
        <v>23.224681083499998</v>
      </c>
      <c r="E12" s="87">
        <v>141.04013815100001</v>
      </c>
      <c r="F12" s="87">
        <v>561.40233019009997</v>
      </c>
      <c r="G12" s="87">
        <v>867.47693992200004</v>
      </c>
      <c r="H12" s="87">
        <v>399.80179330819999</v>
      </c>
    </row>
    <row r="13" spans="2:11" ht="17.25" customHeight="1" x14ac:dyDescent="0.2">
      <c r="B13" s="48" t="s">
        <v>124</v>
      </c>
      <c r="C13" s="87">
        <v>23.292265137099999</v>
      </c>
      <c r="D13" s="87">
        <v>23.216802528300001</v>
      </c>
      <c r="E13" s="87">
        <v>76.879972430199999</v>
      </c>
      <c r="F13" s="87">
        <v>239.1734296434</v>
      </c>
      <c r="G13" s="87">
        <v>360.3386125083</v>
      </c>
      <c r="H13" s="87">
        <v>177.1328566883</v>
      </c>
    </row>
    <row r="14" spans="2:11" x14ac:dyDescent="0.2">
      <c r="B14" s="50"/>
      <c r="C14" s="51"/>
      <c r="D14" s="51"/>
      <c r="E14" s="51"/>
      <c r="F14" s="184"/>
      <c r="G14" s="51"/>
      <c r="H14" s="51"/>
    </row>
    <row r="15" spans="2:11" ht="15.75" x14ac:dyDescent="0.25">
      <c r="B15" s="42" t="s">
        <v>114</v>
      </c>
      <c r="C15" s="52"/>
      <c r="D15" s="52"/>
      <c r="E15" s="52"/>
      <c r="F15" s="52"/>
      <c r="G15" s="52"/>
      <c r="H15" s="52"/>
    </row>
    <row r="16" spans="2:11" x14ac:dyDescent="0.2">
      <c r="B16" s="53"/>
      <c r="C16" s="54"/>
      <c r="D16" s="54"/>
      <c r="E16" s="54"/>
      <c r="F16" s="54"/>
      <c r="G16" s="54"/>
      <c r="H16" s="54"/>
      <c r="I16" s="260"/>
      <c r="J16" s="260"/>
      <c r="K16" s="260"/>
    </row>
    <row r="17" spans="2:8" ht="15.75" customHeight="1" x14ac:dyDescent="0.2">
      <c r="B17" s="49"/>
      <c r="C17" s="257" t="s">
        <v>184</v>
      </c>
      <c r="D17" s="258"/>
      <c r="E17" s="258"/>
      <c r="F17" s="258"/>
      <c r="G17" s="258"/>
      <c r="H17" s="259"/>
    </row>
    <row r="18" spans="2:8" ht="30" x14ac:dyDescent="0.2">
      <c r="B18" s="45"/>
      <c r="C18" s="46" t="s">
        <v>181</v>
      </c>
      <c r="D18" s="46" t="s">
        <v>182</v>
      </c>
      <c r="E18" s="46" t="s">
        <v>1</v>
      </c>
      <c r="F18" s="46" t="s">
        <v>178</v>
      </c>
      <c r="G18" s="46" t="s">
        <v>179</v>
      </c>
      <c r="H18" s="47" t="s">
        <v>6</v>
      </c>
    </row>
    <row r="19" spans="2:8" s="77" customFormat="1" ht="17.25" customHeight="1" x14ac:dyDescent="0.2">
      <c r="B19" s="48" t="s">
        <v>108</v>
      </c>
      <c r="C19" s="87">
        <v>0.1916605706</v>
      </c>
      <c r="D19" s="87">
        <v>0.27434283549999999</v>
      </c>
      <c r="E19" s="87">
        <v>1.1790147252000001</v>
      </c>
      <c r="F19" s="87">
        <v>2.9937991024000001</v>
      </c>
      <c r="G19" s="87">
        <v>3.9425905943999999</v>
      </c>
      <c r="H19" s="87">
        <v>2.1780266947000002</v>
      </c>
    </row>
    <row r="20" spans="2:8" s="77" customFormat="1" ht="17.25" customHeight="1" x14ac:dyDescent="0.2">
      <c r="B20" s="48" t="s">
        <v>124</v>
      </c>
      <c r="C20" s="87">
        <v>0.19133544659999999</v>
      </c>
      <c r="D20" s="87">
        <v>0.27404664899999998</v>
      </c>
      <c r="E20" s="87">
        <v>0.84716022810000002</v>
      </c>
      <c r="F20" s="87">
        <v>2.1014919313</v>
      </c>
      <c r="G20" s="87">
        <v>2.7678226045000001</v>
      </c>
      <c r="H20" s="87">
        <v>1.5431876763000001</v>
      </c>
    </row>
    <row r="21" spans="2:8" x14ac:dyDescent="0.2">
      <c r="B21" s="55"/>
      <c r="C21" s="52"/>
      <c r="D21" s="52"/>
      <c r="E21" s="52"/>
      <c r="F21" s="52"/>
      <c r="G21" s="52"/>
      <c r="H21" s="52"/>
    </row>
    <row r="22" spans="2:8" ht="15.75" x14ac:dyDescent="0.25">
      <c r="B22" s="42" t="s">
        <v>115</v>
      </c>
      <c r="C22" s="52"/>
      <c r="D22" s="52"/>
      <c r="E22" s="52"/>
      <c r="F22" s="52"/>
      <c r="G22" s="52"/>
      <c r="H22" s="52"/>
    </row>
    <row r="23" spans="2:8" x14ac:dyDescent="0.2">
      <c r="B23" s="53"/>
      <c r="C23" s="54"/>
      <c r="D23" s="54"/>
      <c r="E23" s="54"/>
      <c r="F23" s="54"/>
      <c r="G23" s="54"/>
      <c r="H23" s="54"/>
    </row>
    <row r="24" spans="2:8" ht="15.75" customHeight="1" x14ac:dyDescent="0.2">
      <c r="B24" s="49"/>
      <c r="C24" s="257" t="s">
        <v>184</v>
      </c>
      <c r="D24" s="258"/>
      <c r="E24" s="258"/>
      <c r="F24" s="258"/>
      <c r="G24" s="258"/>
      <c r="H24" s="259"/>
    </row>
    <row r="25" spans="2:8" ht="30" x14ac:dyDescent="0.2">
      <c r="B25" s="45"/>
      <c r="C25" s="46" t="s">
        <v>181</v>
      </c>
      <c r="D25" s="46" t="s">
        <v>182</v>
      </c>
      <c r="E25" s="46" t="s">
        <v>1</v>
      </c>
      <c r="F25" s="46" t="s">
        <v>178</v>
      </c>
      <c r="G25" s="46" t="s">
        <v>179</v>
      </c>
      <c r="H25" s="47" t="s">
        <v>6</v>
      </c>
    </row>
    <row r="26" spans="2:8" s="77" customFormat="1" ht="17.25" customHeight="1" x14ac:dyDescent="0.2">
      <c r="B26" s="48" t="s">
        <v>108</v>
      </c>
      <c r="C26" s="87">
        <v>0.33327643670000001</v>
      </c>
      <c r="D26" s="87">
        <v>0.27804516829999998</v>
      </c>
      <c r="E26" s="87">
        <v>2.1074845663000001</v>
      </c>
      <c r="F26" s="87">
        <v>4.6447202085999999</v>
      </c>
      <c r="G26" s="87">
        <v>6.0873520419</v>
      </c>
      <c r="H26" s="87">
        <v>3.5037253229999998</v>
      </c>
    </row>
    <row r="27" spans="2:8" s="77" customFormat="1" ht="17.25" customHeight="1" x14ac:dyDescent="0.2">
      <c r="B27" s="48" t="s">
        <v>124</v>
      </c>
      <c r="C27" s="87">
        <v>0.33327643670000001</v>
      </c>
      <c r="D27" s="87">
        <v>0.27804516829999998</v>
      </c>
      <c r="E27" s="87">
        <v>1.6861094116999999</v>
      </c>
      <c r="F27" s="87">
        <v>3.6312905271</v>
      </c>
      <c r="G27" s="87">
        <v>4.5949008349999998</v>
      </c>
      <c r="H27" s="87">
        <v>2.7216386675000002</v>
      </c>
    </row>
    <row r="28" spans="2:8" x14ac:dyDescent="0.2">
      <c r="B28" s="55"/>
      <c r="C28" s="52"/>
      <c r="D28" s="52"/>
      <c r="E28" s="52"/>
      <c r="F28" s="52"/>
      <c r="G28" s="52"/>
      <c r="H28" s="52"/>
    </row>
    <row r="30" spans="2:8" ht="15.75" x14ac:dyDescent="0.25">
      <c r="B30" s="42" t="s">
        <v>188</v>
      </c>
    </row>
    <row r="32" spans="2:8" s="189" customFormat="1" x14ac:dyDescent="0.2"/>
    <row r="33" spans="2:8" ht="21.75" customHeight="1" x14ac:dyDescent="0.2">
      <c r="B33" s="49"/>
      <c r="C33" s="257" t="s">
        <v>184</v>
      </c>
      <c r="D33" s="258"/>
      <c r="E33" s="258"/>
      <c r="F33" s="258"/>
      <c r="G33" s="258"/>
      <c r="H33" s="259"/>
    </row>
    <row r="34" spans="2:8" s="189" customFormat="1" ht="30" x14ac:dyDescent="0.2">
      <c r="B34" s="49"/>
      <c r="C34" s="205" t="s">
        <v>181</v>
      </c>
      <c r="D34" s="205" t="s">
        <v>182</v>
      </c>
      <c r="E34" s="205" t="s">
        <v>1</v>
      </c>
      <c r="F34" s="205" t="s">
        <v>178</v>
      </c>
      <c r="G34" s="205" t="s">
        <v>179</v>
      </c>
      <c r="H34" s="205" t="s">
        <v>6</v>
      </c>
    </row>
    <row r="35" spans="2:8" ht="15" x14ac:dyDescent="0.2">
      <c r="B35" s="74" t="s">
        <v>48</v>
      </c>
      <c r="C35" s="88">
        <v>1856</v>
      </c>
      <c r="D35" s="88">
        <v>4704</v>
      </c>
      <c r="E35" s="88">
        <v>188928</v>
      </c>
      <c r="F35" s="88">
        <v>42704</v>
      </c>
      <c r="G35" s="88">
        <v>43665</v>
      </c>
      <c r="H35" s="88">
        <v>281857</v>
      </c>
    </row>
    <row r="36" spans="2:8" ht="15" x14ac:dyDescent="0.2">
      <c r="B36" s="74" t="s">
        <v>49</v>
      </c>
      <c r="C36" s="88">
        <v>1884</v>
      </c>
      <c r="D36" s="88">
        <v>4690</v>
      </c>
      <c r="E36" s="88">
        <v>190711</v>
      </c>
      <c r="F36" s="88">
        <v>43077</v>
      </c>
      <c r="G36" s="88">
        <v>43901</v>
      </c>
      <c r="H36" s="88">
        <v>284263</v>
      </c>
    </row>
    <row r="37" spans="2:8" ht="15" x14ac:dyDescent="0.2">
      <c r="B37" s="74" t="s">
        <v>189</v>
      </c>
      <c r="C37" s="207">
        <f>(C35+C36)/2</f>
        <v>1870</v>
      </c>
      <c r="D37" s="207">
        <f t="shared" ref="D37:H37" si="0">(D35+D36)/2</f>
        <v>4697</v>
      </c>
      <c r="E37" s="207">
        <f>(E35+E36)/2</f>
        <v>189819.5</v>
      </c>
      <c r="F37" s="207">
        <f>(F35+F36)/2</f>
        <v>42890.5</v>
      </c>
      <c r="G37" s="207">
        <f t="shared" si="0"/>
        <v>43783</v>
      </c>
      <c r="H37" s="207">
        <f t="shared" si="0"/>
        <v>283060</v>
      </c>
    </row>
    <row r="38" spans="2:8" s="187" customFormat="1" ht="15" x14ac:dyDescent="0.2">
      <c r="B38" s="194"/>
      <c r="C38" s="195"/>
      <c r="D38" s="195"/>
      <c r="E38" s="195"/>
      <c r="F38" s="195"/>
      <c r="G38" s="195"/>
      <c r="H38" s="195"/>
    </row>
    <row r="39" spans="2:8" s="187" customFormat="1" ht="15" x14ac:dyDescent="0.2">
      <c r="B39" s="194"/>
      <c r="C39" s="195"/>
      <c r="D39" s="195"/>
      <c r="E39" s="195"/>
      <c r="F39" s="195"/>
      <c r="G39" s="195"/>
      <c r="H39" s="195"/>
    </row>
    <row r="40" spans="2:8" s="187" customFormat="1" ht="15.75" x14ac:dyDescent="0.25">
      <c r="B40" s="190" t="s">
        <v>190</v>
      </c>
      <c r="C40" s="188"/>
      <c r="D40" s="188"/>
      <c r="E40" s="188"/>
      <c r="F40" s="188"/>
      <c r="G40" s="188"/>
      <c r="H40" s="191"/>
    </row>
    <row r="41" spans="2:8" s="187" customFormat="1" ht="15.75" x14ac:dyDescent="0.25">
      <c r="B41" s="190"/>
      <c r="C41" s="188"/>
      <c r="D41" s="188"/>
      <c r="E41" s="188"/>
      <c r="F41" s="188"/>
      <c r="G41" s="188"/>
      <c r="H41" s="191"/>
    </row>
    <row r="42" spans="2:8" s="187" customFormat="1" ht="18" customHeight="1" x14ac:dyDescent="0.2">
      <c r="B42" s="161"/>
      <c r="C42" s="257" t="s">
        <v>186</v>
      </c>
      <c r="D42" s="258"/>
      <c r="E42" s="258"/>
      <c r="F42" s="258"/>
      <c r="G42" s="258"/>
      <c r="H42" s="259"/>
    </row>
    <row r="43" spans="2:8" s="187" customFormat="1" ht="30" x14ac:dyDescent="0.2">
      <c r="B43" s="136"/>
      <c r="C43" s="46" t="s">
        <v>181</v>
      </c>
      <c r="D43" s="46" t="s">
        <v>182</v>
      </c>
      <c r="E43" s="46" t="s">
        <v>1</v>
      </c>
      <c r="F43" s="46" t="s">
        <v>178</v>
      </c>
      <c r="G43" s="46" t="s">
        <v>179</v>
      </c>
      <c r="H43" s="47" t="s">
        <v>6</v>
      </c>
    </row>
    <row r="44" spans="2:8" s="187" customFormat="1" ht="15" x14ac:dyDescent="0.2">
      <c r="B44" s="206" t="s">
        <v>48</v>
      </c>
      <c r="C44" s="192">
        <v>123530</v>
      </c>
      <c r="D44" s="192">
        <v>134800</v>
      </c>
      <c r="E44" s="192">
        <v>1853733</v>
      </c>
      <c r="F44" s="192">
        <v>760417</v>
      </c>
      <c r="G44" s="192">
        <v>935202</v>
      </c>
      <c r="H44" s="193">
        <v>3807682</v>
      </c>
    </row>
    <row r="45" spans="2:8" s="187" customFormat="1" ht="15" x14ac:dyDescent="0.2">
      <c r="B45" s="206" t="s">
        <v>49</v>
      </c>
      <c r="C45" s="192">
        <v>123030</v>
      </c>
      <c r="D45" s="192">
        <v>135050</v>
      </c>
      <c r="E45" s="192">
        <v>1874204</v>
      </c>
      <c r="F45" s="192">
        <v>775372</v>
      </c>
      <c r="G45" s="192">
        <v>954391</v>
      </c>
      <c r="H45" s="193">
        <v>3862047</v>
      </c>
    </row>
    <row r="46" spans="2:8" s="187" customFormat="1" ht="15" x14ac:dyDescent="0.2">
      <c r="B46" s="206" t="s">
        <v>191</v>
      </c>
      <c r="C46" s="207">
        <f>(C44+C45)/2</f>
        <v>123280</v>
      </c>
      <c r="D46" s="207">
        <f t="shared" ref="D46:H46" si="1">(D44+D45)/2</f>
        <v>134925</v>
      </c>
      <c r="E46" s="207">
        <f t="shared" si="1"/>
        <v>1863968.5</v>
      </c>
      <c r="F46" s="207">
        <f t="shared" si="1"/>
        <v>767894.5</v>
      </c>
      <c r="G46" s="207">
        <f t="shared" si="1"/>
        <v>944796.5</v>
      </c>
      <c r="H46" s="207">
        <f t="shared" si="1"/>
        <v>3834864.5</v>
      </c>
    </row>
    <row r="47" spans="2:8" s="187" customFormat="1" ht="15" x14ac:dyDescent="0.2">
      <c r="B47" s="194"/>
      <c r="C47" s="195"/>
      <c r="D47" s="195"/>
      <c r="E47" s="195"/>
      <c r="F47" s="195"/>
      <c r="G47" s="195"/>
      <c r="H47" s="195"/>
    </row>
    <row r="48" spans="2:8" s="187" customFormat="1" ht="15" x14ac:dyDescent="0.2">
      <c r="B48" s="194"/>
      <c r="C48" s="195"/>
      <c r="D48" s="195"/>
      <c r="E48" s="195"/>
      <c r="F48" s="195"/>
      <c r="G48" s="195"/>
      <c r="H48" s="195"/>
    </row>
    <row r="49" spans="2:9" s="187" customFormat="1" ht="15" x14ac:dyDescent="0.2">
      <c r="B49" s="194"/>
      <c r="C49" s="195"/>
      <c r="D49" s="195"/>
      <c r="E49" s="195"/>
      <c r="F49" s="195"/>
      <c r="G49" s="195"/>
      <c r="H49" s="195"/>
    </row>
    <row r="50" spans="2:9" s="187" customFormat="1" ht="15" x14ac:dyDescent="0.2">
      <c r="B50" s="194"/>
      <c r="C50" s="195"/>
      <c r="D50" s="195"/>
      <c r="E50" s="195"/>
      <c r="F50" s="195"/>
      <c r="G50" s="195"/>
      <c r="H50" s="195"/>
    </row>
    <row r="51" spans="2:9" s="187" customFormat="1" ht="15" x14ac:dyDescent="0.2">
      <c r="B51" s="194"/>
      <c r="C51" s="195"/>
      <c r="D51" s="195"/>
      <c r="E51" s="195"/>
      <c r="F51" s="195"/>
      <c r="G51" s="195"/>
      <c r="H51" s="195"/>
    </row>
    <row r="52" spans="2:9" s="187" customFormat="1" ht="15" x14ac:dyDescent="0.2">
      <c r="B52" s="194"/>
      <c r="C52" s="195"/>
      <c r="D52" s="195"/>
      <c r="E52" s="195"/>
      <c r="F52" s="195"/>
      <c r="G52" s="195"/>
      <c r="H52" s="195"/>
    </row>
    <row r="53" spans="2:9" s="187" customFormat="1" ht="15" x14ac:dyDescent="0.2">
      <c r="B53" s="194"/>
      <c r="C53" s="195"/>
      <c r="D53" s="195"/>
      <c r="E53" s="195"/>
      <c r="F53" s="195"/>
      <c r="G53" s="195"/>
      <c r="H53" s="195"/>
    </row>
    <row r="54" spans="2:9" s="187" customFormat="1" ht="15" x14ac:dyDescent="0.2">
      <c r="B54" s="194"/>
      <c r="C54" s="195"/>
      <c r="D54" s="195"/>
      <c r="E54" s="195"/>
      <c r="F54" s="195"/>
      <c r="G54" s="195"/>
      <c r="H54" s="195"/>
    </row>
    <row r="55" spans="2:9" s="187" customFormat="1" ht="15" x14ac:dyDescent="0.2">
      <c r="B55" s="194"/>
      <c r="C55" s="195"/>
      <c r="D55" s="195"/>
      <c r="E55" s="195"/>
      <c r="F55" s="195"/>
      <c r="G55" s="195"/>
      <c r="H55" s="195"/>
    </row>
    <row r="56" spans="2:9" s="187" customFormat="1" ht="15" x14ac:dyDescent="0.2">
      <c r="B56" s="194"/>
      <c r="C56" s="195"/>
      <c r="D56" s="195"/>
      <c r="E56" s="195"/>
      <c r="F56" s="195"/>
      <c r="G56" s="195"/>
      <c r="H56" s="195"/>
    </row>
    <row r="57" spans="2:9" s="187" customFormat="1" ht="15" x14ac:dyDescent="0.2">
      <c r="B57" s="194"/>
      <c r="C57" s="195"/>
      <c r="D57" s="195"/>
      <c r="E57" s="195"/>
      <c r="F57" s="195"/>
      <c r="G57" s="195"/>
      <c r="H57" s="195"/>
    </row>
    <row r="58" spans="2:9" s="187" customFormat="1" ht="15" x14ac:dyDescent="0.2">
      <c r="B58" s="194"/>
      <c r="C58" s="195"/>
      <c r="D58" s="195"/>
      <c r="E58" s="195"/>
      <c r="F58" s="195"/>
      <c r="G58" s="195"/>
      <c r="H58" s="195"/>
    </row>
    <row r="59" spans="2:9" s="187" customFormat="1" ht="15" x14ac:dyDescent="0.2">
      <c r="B59" s="194"/>
      <c r="C59" s="195"/>
      <c r="D59" s="195"/>
      <c r="E59" s="195"/>
      <c r="F59" s="195"/>
      <c r="G59" s="195"/>
      <c r="H59" s="195"/>
    </row>
    <row r="60" spans="2:9" s="187" customFormat="1" ht="15" x14ac:dyDescent="0.2">
      <c r="B60" s="194"/>
      <c r="C60" s="195"/>
      <c r="D60" s="195"/>
      <c r="E60" s="195"/>
      <c r="F60" s="195"/>
      <c r="G60" s="195"/>
      <c r="H60" s="195"/>
    </row>
    <row r="62" spans="2:9" ht="15.75" x14ac:dyDescent="0.25">
      <c r="B62" s="72"/>
      <c r="C62" s="196"/>
      <c r="D62" s="197"/>
      <c r="E62" s="197"/>
      <c r="F62" s="197"/>
      <c r="G62" s="197"/>
      <c r="H62" s="197"/>
      <c r="I62" s="198"/>
    </row>
    <row r="63" spans="2:9" ht="15.75" x14ac:dyDescent="0.25">
      <c r="B63" s="72"/>
      <c r="C63" s="196"/>
      <c r="D63" s="197"/>
      <c r="E63" s="197"/>
      <c r="F63" s="197"/>
      <c r="G63" s="197"/>
      <c r="H63" s="197"/>
      <c r="I63" s="198"/>
    </row>
    <row r="64" spans="2:9" x14ac:dyDescent="0.2">
      <c r="B64" s="72"/>
      <c r="C64" s="199"/>
      <c r="D64" s="256"/>
      <c r="E64" s="256"/>
      <c r="F64" s="256"/>
      <c r="G64" s="256"/>
      <c r="H64" s="256"/>
      <c r="I64" s="256"/>
    </row>
    <row r="65" spans="2:9" ht="15" x14ac:dyDescent="0.2">
      <c r="B65" s="72"/>
      <c r="C65" s="200"/>
      <c r="D65" s="69"/>
      <c r="E65" s="69"/>
      <c r="F65" s="69"/>
      <c r="G65" s="69"/>
      <c r="H65" s="69"/>
      <c r="I65" s="69"/>
    </row>
    <row r="66" spans="2:9" x14ac:dyDescent="0.2">
      <c r="B66" s="72"/>
      <c r="C66" s="201"/>
      <c r="D66" s="202"/>
      <c r="E66" s="202"/>
      <c r="F66" s="202"/>
      <c r="G66" s="202"/>
      <c r="H66" s="202"/>
      <c r="I66" s="203"/>
    </row>
    <row r="67" spans="2:9" x14ac:dyDescent="0.2">
      <c r="B67" s="72"/>
      <c r="C67" s="201"/>
      <c r="D67" s="202"/>
      <c r="E67" s="202"/>
      <c r="F67" s="202"/>
      <c r="G67" s="202"/>
      <c r="H67" s="202"/>
      <c r="I67" s="203"/>
    </row>
    <row r="68" spans="2:9" x14ac:dyDescent="0.2">
      <c r="B68" s="72"/>
      <c r="C68" s="201"/>
      <c r="D68" s="204"/>
      <c r="E68" s="204"/>
      <c r="F68" s="204"/>
      <c r="G68" s="204"/>
      <c r="H68" s="204"/>
      <c r="I68" s="204"/>
    </row>
    <row r="69" spans="2:9" x14ac:dyDescent="0.2">
      <c r="B69" s="72"/>
      <c r="C69" s="72"/>
      <c r="D69" s="72"/>
      <c r="E69" s="72"/>
      <c r="F69" s="72"/>
      <c r="G69" s="72"/>
      <c r="H69" s="72"/>
      <c r="I69" s="191"/>
    </row>
  </sheetData>
  <protectedRanges>
    <protectedRange sqref="I66:I67" name="Input cells_4"/>
    <protectedRange sqref="D66:H67" name="Input cells_4_1"/>
    <protectedRange sqref="H44:H45" name="Input cells_4_3"/>
    <protectedRange sqref="C44:G45" name="Input cells_4_1_2"/>
  </protectedRanges>
  <customSheetViews>
    <customSheetView guid="{12548F66-3706-4126-8BB8-663EB3B7FE4B}" showPageBreaks="1" showGridLines="0" fitToPage="1" printArea="1" view="pageBreakPreview">
      <pageMargins left="0" right="0" top="0" bottom="0" header="0" footer="0"/>
      <pageSetup paperSize="9" scale="68" orientation="portrait" verticalDpi="2" r:id="rId1"/>
      <headerFooter alignWithMargins="0">
        <oddFooter>&amp;L&amp;D&amp;C&amp; Template: &amp;A
&amp;F&amp;R&amp;P of &amp;N</oddFooter>
      </headerFooter>
    </customSheetView>
  </customSheetViews>
  <mergeCells count="10">
    <mergeCell ref="D64:I64"/>
    <mergeCell ref="C42:H42"/>
    <mergeCell ref="C24:H24"/>
    <mergeCell ref="I4:K4"/>
    <mergeCell ref="I5:K5"/>
    <mergeCell ref="C10:H10"/>
    <mergeCell ref="I16:K16"/>
    <mergeCell ref="C17:H17"/>
    <mergeCell ref="B6:D6"/>
    <mergeCell ref="C33:H33"/>
  </mergeCells>
  <phoneticPr fontId="22" type="noConversion"/>
  <dataValidations count="1">
    <dataValidation allowBlank="1" showInputMessage="1" showErrorMessage="1" error="invalid entry" sqref="D66:I67 C44:H45"/>
  </dataValidations>
  <pageMargins left="0" right="0" top="0" bottom="0" header="0" footer="0"/>
  <pageSetup paperSize="9" scale="68" orientation="portrait" verticalDpi="2" r:id="rId2"/>
  <headerFooter alignWithMargins="0">
    <oddFooter>&amp;L&amp;D&amp;C&amp; Template: &amp;A
&amp;F&amp;R&amp;P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tabSelected="1" zoomScale="80" zoomScaleNormal="80" zoomScaleSheetLayoutView="100" workbookViewId="0"/>
  </sheetViews>
  <sheetFormatPr defaultColWidth="8.85546875" defaultRowHeight="12.75" x14ac:dyDescent="0.2"/>
  <cols>
    <col min="1" max="1" width="12.85546875" style="40" customWidth="1"/>
    <col min="2" max="2" width="35.5703125" style="40" customWidth="1"/>
    <col min="3" max="3" width="21.28515625" style="40" customWidth="1"/>
    <col min="4" max="4" width="15.28515625" style="40" customWidth="1"/>
    <col min="5" max="5" width="16.5703125" style="40" customWidth="1"/>
    <col min="6" max="6" width="14.28515625" style="40" customWidth="1"/>
    <col min="7" max="7" width="14.7109375" style="40" customWidth="1"/>
    <col min="8" max="8" width="16.140625" style="40" customWidth="1"/>
    <col min="9" max="16384" width="8.85546875" style="40"/>
  </cols>
  <sheetData>
    <row r="1" spans="2:10" ht="20.25" x14ac:dyDescent="0.3">
      <c r="B1" s="39" t="str">
        <f>Cover!C22</f>
        <v>TasNetworks</v>
      </c>
      <c r="E1" s="56"/>
    </row>
    <row r="2" spans="2:10" ht="20.25" x14ac:dyDescent="0.3">
      <c r="B2" s="39" t="s">
        <v>99</v>
      </c>
      <c r="E2" s="56"/>
    </row>
    <row r="3" spans="2:10" ht="20.25" x14ac:dyDescent="0.3">
      <c r="B3" s="41" t="str">
        <f>Cover!C26</f>
        <v>2014-15</v>
      </c>
      <c r="E3" s="56"/>
    </row>
    <row r="4" spans="2:10" ht="18" x14ac:dyDescent="0.25">
      <c r="B4" s="67" t="s">
        <v>0</v>
      </c>
      <c r="E4" s="56"/>
      <c r="H4" s="263"/>
      <c r="I4" s="263"/>
      <c r="J4" s="263"/>
    </row>
    <row r="6" spans="2:10" s="141" customFormat="1" ht="46.5" customHeight="1" x14ac:dyDescent="0.2">
      <c r="B6" s="267" t="s">
        <v>126</v>
      </c>
      <c r="C6" s="268"/>
      <c r="D6" s="268"/>
    </row>
    <row r="7" spans="2:10" s="72" customFormat="1" x14ac:dyDescent="0.2"/>
    <row r="8" spans="2:10" x14ac:dyDescent="0.2">
      <c r="B8" s="58" t="s">
        <v>2</v>
      </c>
      <c r="C8" s="58"/>
      <c r="D8" s="157"/>
      <c r="E8" s="157"/>
    </row>
    <row r="9" spans="2:10" x14ac:dyDescent="0.2">
      <c r="B9" s="58"/>
      <c r="C9" s="58"/>
      <c r="D9" s="157"/>
      <c r="E9" s="157"/>
    </row>
    <row r="10" spans="2:10" ht="25.5" x14ac:dyDescent="0.2">
      <c r="B10" s="153"/>
      <c r="C10" s="144" t="s">
        <v>158</v>
      </c>
      <c r="D10" s="144" t="s">
        <v>108</v>
      </c>
      <c r="E10" s="157"/>
    </row>
    <row r="11" spans="2:10" x14ac:dyDescent="0.2">
      <c r="B11" s="161" t="s">
        <v>159</v>
      </c>
      <c r="C11" s="162">
        <v>50845.8</v>
      </c>
      <c r="D11" s="163">
        <v>61229</v>
      </c>
      <c r="E11" s="157"/>
    </row>
    <row r="12" spans="2:10" x14ac:dyDescent="0.2">
      <c r="B12" s="161" t="s">
        <v>176</v>
      </c>
      <c r="C12" s="162">
        <v>37314.124799999998</v>
      </c>
      <c r="D12" s="163">
        <v>38865.768100000001</v>
      </c>
      <c r="E12" s="157"/>
    </row>
    <row r="13" spans="2:10" ht="25.5" x14ac:dyDescent="0.2">
      <c r="B13" s="161" t="s">
        <v>7</v>
      </c>
      <c r="C13" s="164">
        <f>C12/C11</f>
        <v>0.73386837850913933</v>
      </c>
      <c r="D13" s="164">
        <f>D12/D11</f>
        <v>0.63476078492217747</v>
      </c>
      <c r="E13" s="157"/>
    </row>
    <row r="14" spans="2:10" x14ac:dyDescent="0.2">
      <c r="B14" s="165"/>
      <c r="C14" s="166"/>
      <c r="D14" s="167"/>
      <c r="E14" s="157"/>
    </row>
    <row r="15" spans="2:10" x14ac:dyDescent="0.2">
      <c r="B15" s="58" t="s">
        <v>3</v>
      </c>
      <c r="C15" s="58"/>
      <c r="D15" s="59"/>
      <c r="E15" s="158"/>
      <c r="F15" s="60"/>
    </row>
    <row r="16" spans="2:10" x14ac:dyDescent="0.2">
      <c r="B16" s="58"/>
      <c r="C16" s="58"/>
      <c r="D16" s="59"/>
      <c r="E16" s="158"/>
      <c r="F16" s="60"/>
    </row>
    <row r="17" spans="2:7" x14ac:dyDescent="0.2">
      <c r="B17" s="264" t="s">
        <v>94</v>
      </c>
      <c r="C17" s="265"/>
      <c r="D17" s="159"/>
      <c r="E17" s="159"/>
      <c r="F17" s="61"/>
      <c r="G17" s="62"/>
    </row>
    <row r="18" spans="2:7" x14ac:dyDescent="0.2">
      <c r="B18" s="58"/>
      <c r="C18" s="58"/>
      <c r="D18" s="59"/>
      <c r="E18" s="158"/>
      <c r="F18" s="60"/>
    </row>
    <row r="19" spans="2:7" ht="24.6" customHeight="1" x14ac:dyDescent="0.2">
      <c r="B19" s="153"/>
      <c r="C19" s="153" t="s">
        <v>108</v>
      </c>
      <c r="D19" s="158"/>
      <c r="E19" s="158"/>
      <c r="F19" s="60"/>
    </row>
    <row r="20" spans="2:7" ht="21" customHeight="1" x14ac:dyDescent="0.2">
      <c r="B20" s="161" t="s">
        <v>8</v>
      </c>
      <c r="C20" s="164"/>
      <c r="D20" s="158"/>
      <c r="E20" s="158"/>
      <c r="F20" s="60"/>
    </row>
    <row r="21" spans="2:7" ht="32.25" customHeight="1" x14ac:dyDescent="0.2">
      <c r="B21" s="161" t="s">
        <v>9</v>
      </c>
      <c r="C21" s="164"/>
      <c r="D21" s="157"/>
      <c r="E21" s="157"/>
    </row>
    <row r="22" spans="2:7" ht="35.25" customHeight="1" x14ac:dyDescent="0.2">
      <c r="B22" s="161" t="s">
        <v>10</v>
      </c>
      <c r="C22" s="164" t="e">
        <f>(C21/C20)*100</f>
        <v>#DIV/0!</v>
      </c>
      <c r="D22" s="157"/>
      <c r="E22" s="157"/>
    </row>
    <row r="23" spans="2:7" ht="16.149999999999999" customHeight="1" x14ac:dyDescent="0.2">
      <c r="B23" s="165"/>
      <c r="C23" s="166"/>
      <c r="D23" s="157"/>
      <c r="E23" s="157"/>
    </row>
    <row r="24" spans="2:7" x14ac:dyDescent="0.2">
      <c r="B24" s="266" t="s">
        <v>4</v>
      </c>
      <c r="C24" s="266"/>
      <c r="D24" s="58"/>
      <c r="E24" s="157"/>
    </row>
    <row r="25" spans="2:7" x14ac:dyDescent="0.2">
      <c r="B25" s="168"/>
      <c r="C25" s="168"/>
      <c r="D25" s="58"/>
      <c r="E25" s="157"/>
    </row>
    <row r="26" spans="2:7" x14ac:dyDescent="0.2">
      <c r="B26" s="153"/>
      <c r="C26" s="153" t="s">
        <v>108</v>
      </c>
      <c r="D26" s="157"/>
      <c r="E26" s="157"/>
    </row>
    <row r="27" spans="2:7" ht="18.75" customHeight="1" x14ac:dyDescent="0.2">
      <c r="B27" s="161" t="s">
        <v>11</v>
      </c>
      <c r="C27" s="164"/>
      <c r="D27" s="157"/>
      <c r="E27" s="157"/>
    </row>
    <row r="28" spans="2:7" ht="18" customHeight="1" x14ac:dyDescent="0.2">
      <c r="B28" s="161" t="s">
        <v>12</v>
      </c>
      <c r="C28" s="164"/>
      <c r="D28" s="157"/>
      <c r="E28" s="157"/>
    </row>
    <row r="29" spans="2:7" ht="80.25" customHeight="1" x14ac:dyDescent="0.2">
      <c r="B29" s="161" t="s">
        <v>103</v>
      </c>
      <c r="C29" s="164"/>
      <c r="D29" s="157"/>
      <c r="E29" s="157"/>
    </row>
    <row r="30" spans="2:7" ht="38.25" x14ac:dyDescent="0.2">
      <c r="B30" s="169" t="s">
        <v>111</v>
      </c>
      <c r="C30" s="164"/>
      <c r="D30" s="157"/>
      <c r="E30" s="157"/>
    </row>
    <row r="31" spans="2:7" ht="38.25" x14ac:dyDescent="0.2">
      <c r="B31" s="169" t="s">
        <v>112</v>
      </c>
      <c r="C31" s="164" t="e">
        <f>C30/C28</f>
        <v>#DIV/0!</v>
      </c>
      <c r="D31" s="157"/>
      <c r="E31" s="157"/>
    </row>
    <row r="32" spans="2:7" x14ac:dyDescent="0.2">
      <c r="B32" s="63"/>
      <c r="C32" s="160"/>
      <c r="D32" s="157"/>
      <c r="E32" s="157"/>
    </row>
  </sheetData>
  <customSheetViews>
    <customSheetView guid="{12548F66-3706-4126-8BB8-663EB3B7FE4B}" showPageBreaks="1" showGridLines="0" printArea="1" view="pageBreakPreview">
      <pageMargins left="0" right="0" top="0" bottom="0" header="0" footer="0"/>
      <pageSetup paperSize="8" scale="93" fitToHeight="2" orientation="portrait" verticalDpi="2" r:id="rId1"/>
      <headerFooter alignWithMargins="0">
        <oddFooter>&amp;L&amp;D&amp;C&amp; Template: &amp;A
&amp;F&amp;R&amp;P of &amp;N</oddFooter>
      </headerFooter>
    </customSheetView>
  </customSheetViews>
  <mergeCells count="4">
    <mergeCell ref="H4:J4"/>
    <mergeCell ref="B17:C17"/>
    <mergeCell ref="B24:C24"/>
    <mergeCell ref="B6:D6"/>
  </mergeCells>
  <pageMargins left="0" right="0" top="0" bottom="0" header="0" footer="0"/>
  <pageSetup paperSize="8" scale="93" fitToHeight="2" orientation="portrait" verticalDpi="2" r:id="rId2"/>
  <headerFooter alignWithMargins="0">
    <oddFooter>&amp;L&amp;D&amp;C&amp; Template: &amp;A
&amp;F&amp;R&amp;P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D548"/>
  <sheetViews>
    <sheetView showGridLines="0" zoomScale="80" zoomScaleNormal="80" zoomScaleSheetLayoutView="110" workbookViewId="0"/>
  </sheetViews>
  <sheetFormatPr defaultRowHeight="12.75" x14ac:dyDescent="0.2"/>
  <cols>
    <col min="1" max="1" width="9.140625" style="71"/>
    <col min="2" max="35" width="17.28515625" style="80" customWidth="1"/>
    <col min="36" max="36" width="13" style="84" customWidth="1"/>
    <col min="37" max="37" width="15.42578125" style="84" bestFit="1" customWidth="1"/>
    <col min="38" max="38" width="17.42578125" style="71" customWidth="1"/>
    <col min="39" max="39" width="16.140625" style="71" customWidth="1"/>
    <col min="40" max="40" width="14.42578125" style="70" customWidth="1"/>
    <col min="41" max="41" width="17.5703125" style="71" customWidth="1"/>
    <col min="42" max="16384" width="9.140625" style="71"/>
  </cols>
  <sheetData>
    <row r="1" spans="2:82" ht="20.25" x14ac:dyDescent="0.3">
      <c r="B1" s="219" t="str">
        <f>Cover!C22</f>
        <v>TasNetworks</v>
      </c>
      <c r="C1" s="78"/>
      <c r="D1" s="78"/>
      <c r="E1" s="142">
        <v>41456</v>
      </c>
      <c r="F1" s="142">
        <v>41456</v>
      </c>
      <c r="G1" s="142"/>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N1" s="152"/>
    </row>
    <row r="2" spans="2:82" ht="20.25" x14ac:dyDescent="0.3">
      <c r="B2" s="78" t="s">
        <v>98</v>
      </c>
      <c r="C2" s="78"/>
      <c r="D2" s="78"/>
      <c r="E2" s="142">
        <v>41821</v>
      </c>
      <c r="F2" s="142">
        <v>41821</v>
      </c>
      <c r="G2" s="142"/>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N2" s="152"/>
    </row>
    <row r="3" spans="2:82" ht="20.25" x14ac:dyDescent="0.3">
      <c r="B3" s="78" t="str">
        <f>Cover!C26</f>
        <v>2014-15</v>
      </c>
      <c r="C3" s="78"/>
      <c r="D3" s="78"/>
      <c r="E3" s="142">
        <v>42186</v>
      </c>
      <c r="F3" s="142">
        <v>42186</v>
      </c>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N3" s="152"/>
    </row>
    <row r="4" spans="2:82" ht="20.25" x14ac:dyDescent="0.3">
      <c r="B4" s="78" t="s">
        <v>100</v>
      </c>
      <c r="C4" s="78"/>
      <c r="D4" s="78"/>
      <c r="E4" s="142">
        <v>42552</v>
      </c>
      <c r="F4" s="142">
        <v>42552</v>
      </c>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N4" s="152"/>
    </row>
    <row r="5" spans="2:82" ht="12" customHeight="1" x14ac:dyDescent="0.3">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N5" s="152"/>
    </row>
    <row r="6" spans="2:82" ht="37.5" customHeight="1" x14ac:dyDescent="0.3">
      <c r="B6" s="269" t="s">
        <v>126</v>
      </c>
      <c r="C6" s="270"/>
      <c r="D6" s="270"/>
      <c r="E6" s="271"/>
      <c r="F6" s="78"/>
      <c r="G6" s="78"/>
      <c r="AN6" s="152"/>
    </row>
    <row r="7" spans="2:82" ht="8.25" customHeight="1" x14ac:dyDescent="0.2">
      <c r="AN7" s="152"/>
    </row>
    <row r="8" spans="2:82" ht="16.5" customHeight="1" x14ac:dyDescent="0.25">
      <c r="B8" s="79" t="s">
        <v>116</v>
      </c>
      <c r="C8" s="79"/>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5"/>
      <c r="AN8" s="152"/>
    </row>
    <row r="9" spans="2:82" s="152" customFormat="1" ht="15.75" hidden="1" x14ac:dyDescent="0.25">
      <c r="B9" s="79"/>
      <c r="C9" s="79"/>
      <c r="D9" s="80"/>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4"/>
    </row>
    <row r="10" spans="2:82" s="152" customFormat="1" ht="38.25" customHeight="1" x14ac:dyDescent="0.2">
      <c r="B10" s="272" t="s">
        <v>177</v>
      </c>
      <c r="C10" s="273"/>
      <c r="D10" s="273"/>
      <c r="E10" s="273"/>
      <c r="F10" s="273"/>
      <c r="G10" s="273"/>
      <c r="H10" s="273"/>
      <c r="I10" s="274"/>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0"/>
      <c r="AI10" s="80"/>
    </row>
    <row r="11" spans="2:82" ht="11.25" customHeight="1" x14ac:dyDescent="0.2">
      <c r="B11" s="82"/>
      <c r="C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M11" s="275" t="s">
        <v>0</v>
      </c>
      <c r="AN11" s="276"/>
      <c r="AO11" s="152"/>
    </row>
    <row r="12" spans="2:82" s="152" customFormat="1" ht="79.5" customHeight="1" x14ac:dyDescent="0.2">
      <c r="B12" s="216" t="s">
        <v>13</v>
      </c>
      <c r="C12" s="221" t="s">
        <v>208</v>
      </c>
      <c r="D12" s="221" t="s">
        <v>209</v>
      </c>
      <c r="E12" s="221" t="s">
        <v>210</v>
      </c>
      <c r="F12" s="221" t="s">
        <v>211</v>
      </c>
      <c r="G12" s="221" t="s">
        <v>212</v>
      </c>
      <c r="H12" s="221" t="s">
        <v>213</v>
      </c>
      <c r="I12" s="221" t="s">
        <v>214</v>
      </c>
      <c r="J12" s="221" t="s">
        <v>215</v>
      </c>
      <c r="K12" s="221" t="s">
        <v>216</v>
      </c>
      <c r="L12" s="221" t="s">
        <v>217</v>
      </c>
      <c r="M12" s="221" t="s">
        <v>218</v>
      </c>
      <c r="N12" s="221" t="s">
        <v>219</v>
      </c>
      <c r="O12" s="221" t="s">
        <v>220</v>
      </c>
      <c r="P12" s="221" t="s">
        <v>221</v>
      </c>
      <c r="Q12" s="221" t="s">
        <v>222</v>
      </c>
      <c r="R12" s="221" t="s">
        <v>223</v>
      </c>
      <c r="S12" s="221" t="s">
        <v>224</v>
      </c>
      <c r="T12" s="221" t="s">
        <v>225</v>
      </c>
      <c r="U12" s="221" t="s">
        <v>226</v>
      </c>
      <c r="V12" s="221" t="s">
        <v>227</v>
      </c>
      <c r="W12" s="221" t="s">
        <v>228</v>
      </c>
      <c r="X12" s="221" t="s">
        <v>229</v>
      </c>
      <c r="Y12" s="221" t="s">
        <v>230</v>
      </c>
      <c r="Z12" s="221" t="s">
        <v>231</v>
      </c>
      <c r="AA12" s="221" t="s">
        <v>232</v>
      </c>
      <c r="AB12" s="221" t="s">
        <v>233</v>
      </c>
      <c r="AC12" s="221" t="s">
        <v>234</v>
      </c>
      <c r="AD12" s="221" t="s">
        <v>235</v>
      </c>
      <c r="AE12" s="221" t="s">
        <v>236</v>
      </c>
      <c r="AF12" s="221" t="s">
        <v>237</v>
      </c>
      <c r="AG12" s="221" t="s">
        <v>238</v>
      </c>
      <c r="AH12" s="221" t="s">
        <v>239</v>
      </c>
      <c r="AI12" s="221" t="s">
        <v>240</v>
      </c>
      <c r="AJ12" s="221" t="s">
        <v>241</v>
      </c>
      <c r="AK12" s="221" t="s">
        <v>242</v>
      </c>
      <c r="AL12" s="221" t="s">
        <v>243</v>
      </c>
      <c r="AM12" s="221" t="s">
        <v>244</v>
      </c>
      <c r="AN12" s="221" t="s">
        <v>245</v>
      </c>
      <c r="AO12" s="222" t="s">
        <v>246</v>
      </c>
      <c r="AP12" s="96"/>
      <c r="AQ12" s="66"/>
      <c r="AR12" s="82"/>
      <c r="AS12" s="82"/>
      <c r="AT12" s="80"/>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0"/>
      <c r="BY12" s="80"/>
      <c r="BZ12" s="84"/>
      <c r="CA12" s="84"/>
      <c r="CD12" s="143"/>
    </row>
    <row r="13" spans="2:82" s="152" customFormat="1" ht="12.75" customHeight="1" x14ac:dyDescent="0.2">
      <c r="B13" s="220">
        <f>IF(B3="2013-14",F1,IF(B3="2014-15",F2,IF(B3="2015-16",F3,F4)))</f>
        <v>41821</v>
      </c>
      <c r="C13" s="217">
        <v>0.15796140980000001</v>
      </c>
      <c r="D13" s="217">
        <v>0.15796140980000001</v>
      </c>
      <c r="E13" s="217">
        <v>0</v>
      </c>
      <c r="F13" s="217">
        <v>0</v>
      </c>
      <c r="G13" s="217">
        <v>0</v>
      </c>
      <c r="H13" s="217">
        <v>0</v>
      </c>
      <c r="I13" s="217">
        <v>9.1596203000000008E-3</v>
      </c>
      <c r="J13" s="217">
        <v>8.9931496E-3</v>
      </c>
      <c r="K13" s="217">
        <v>0.12617693830000001</v>
      </c>
      <c r="L13" s="217">
        <v>0.12617693830000001</v>
      </c>
      <c r="M13" s="217">
        <v>0.51436327520000003</v>
      </c>
      <c r="N13" s="217">
        <v>0.51436327520000003</v>
      </c>
      <c r="O13" s="217">
        <v>0</v>
      </c>
      <c r="P13" s="217">
        <v>7.8549900000000005E-4</v>
      </c>
      <c r="Q13" s="217">
        <v>0</v>
      </c>
      <c r="R13" s="217">
        <v>0</v>
      </c>
      <c r="S13" s="217">
        <v>0</v>
      </c>
      <c r="T13" s="217">
        <v>0</v>
      </c>
      <c r="U13" s="217">
        <v>1.00843E-4</v>
      </c>
      <c r="V13" s="217">
        <v>9.6574499999999995E-5</v>
      </c>
      <c r="W13" s="217">
        <v>4.9266670000000002E-4</v>
      </c>
      <c r="X13" s="217">
        <v>4.9266670000000002E-4</v>
      </c>
      <c r="Y13" s="217">
        <v>2.5586997E-3</v>
      </c>
      <c r="Z13" s="217">
        <v>2.5586997E-3</v>
      </c>
      <c r="AA13" s="217">
        <v>1.8043281E-3</v>
      </c>
      <c r="AB13" s="217">
        <v>1.8043281E-3</v>
      </c>
      <c r="AC13" s="217">
        <v>0</v>
      </c>
      <c r="AD13" s="217">
        <v>0</v>
      </c>
      <c r="AE13" s="217">
        <v>0</v>
      </c>
      <c r="AF13" s="217">
        <v>0</v>
      </c>
      <c r="AG13" s="217">
        <v>4.5352590000000001E-4</v>
      </c>
      <c r="AH13" s="217">
        <v>4.5352590000000001E-4</v>
      </c>
      <c r="AI13" s="217">
        <v>1.1478361E-3</v>
      </c>
      <c r="AJ13" s="217">
        <v>1.1478361E-3</v>
      </c>
      <c r="AK13" s="217">
        <v>5.4285927000000001E-3</v>
      </c>
      <c r="AL13" s="217">
        <v>5.4285927000000001E-3</v>
      </c>
      <c r="AM13" s="217">
        <v>165</v>
      </c>
      <c r="AN13" s="217">
        <v>103</v>
      </c>
      <c r="AO13" s="217" t="s">
        <v>253</v>
      </c>
      <c r="AP13" s="96"/>
      <c r="AQ13" s="66"/>
      <c r="AR13" s="82"/>
      <c r="AS13" s="82"/>
      <c r="AT13" s="80"/>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0"/>
      <c r="BY13" s="80"/>
      <c r="BZ13" s="84"/>
      <c r="CA13" s="84"/>
      <c r="CD13" s="143"/>
    </row>
    <row r="14" spans="2:82" s="152" customFormat="1" ht="12.75" customHeight="1" x14ac:dyDescent="0.2">
      <c r="B14" s="220">
        <f>B13+1</f>
        <v>41822</v>
      </c>
      <c r="C14" s="217">
        <v>0.54029257639999995</v>
      </c>
      <c r="D14" s="217">
        <v>0.54029257639999995</v>
      </c>
      <c r="E14" s="217">
        <v>0</v>
      </c>
      <c r="F14" s="217">
        <v>0</v>
      </c>
      <c r="G14" s="217">
        <v>0</v>
      </c>
      <c r="H14" s="217">
        <v>0</v>
      </c>
      <c r="I14" s="217">
        <v>1.3146907000000001E-3</v>
      </c>
      <c r="J14" s="217">
        <v>1.2293209E-3</v>
      </c>
      <c r="K14" s="217">
        <v>2.0600523319000001</v>
      </c>
      <c r="L14" s="217">
        <v>2.0599491554</v>
      </c>
      <c r="M14" s="217">
        <v>0.49525922119999999</v>
      </c>
      <c r="N14" s="217">
        <v>0.49403540219999997</v>
      </c>
      <c r="O14" s="217">
        <v>0.01</v>
      </c>
      <c r="P14" s="217">
        <v>7.2126194000000001E-3</v>
      </c>
      <c r="Q14" s="217">
        <v>0</v>
      </c>
      <c r="R14" s="217">
        <v>0</v>
      </c>
      <c r="S14" s="217">
        <v>0</v>
      </c>
      <c r="T14" s="217">
        <v>0</v>
      </c>
      <c r="U14" s="217">
        <v>2.5610999999999999E-5</v>
      </c>
      <c r="V14" s="217">
        <v>1.7073999999999999E-5</v>
      </c>
      <c r="W14" s="217">
        <v>2.7569992299999999E-2</v>
      </c>
      <c r="X14" s="217">
        <v>2.7559674700000002E-2</v>
      </c>
      <c r="Y14" s="217">
        <v>6.5392486000000003E-3</v>
      </c>
      <c r="Z14" s="217">
        <v>6.5224840000000003E-3</v>
      </c>
      <c r="AA14" s="217">
        <v>4.5086040999999999E-3</v>
      </c>
      <c r="AB14" s="217">
        <v>4.5086040999999999E-3</v>
      </c>
      <c r="AC14" s="217">
        <v>0</v>
      </c>
      <c r="AD14" s="217">
        <v>0</v>
      </c>
      <c r="AE14" s="217">
        <v>0</v>
      </c>
      <c r="AF14" s="217">
        <v>0</v>
      </c>
      <c r="AG14" s="217">
        <v>0</v>
      </c>
      <c r="AH14" s="217">
        <v>0</v>
      </c>
      <c r="AI14" s="217">
        <v>1.4220271E-2</v>
      </c>
      <c r="AJ14" s="217">
        <v>1.4220271E-2</v>
      </c>
      <c r="AK14" s="217">
        <v>6.5675389000000002E-3</v>
      </c>
      <c r="AL14" s="217">
        <v>6.5675389000000002E-3</v>
      </c>
      <c r="AM14" s="217">
        <v>135</v>
      </c>
      <c r="AN14" s="217">
        <v>103</v>
      </c>
      <c r="AO14" s="217" t="s">
        <v>253</v>
      </c>
      <c r="AP14" s="96"/>
      <c r="AQ14" s="66"/>
      <c r="AR14" s="82"/>
      <c r="AS14" s="82"/>
      <c r="AT14" s="80"/>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0"/>
      <c r="BY14" s="80"/>
      <c r="BZ14" s="84"/>
      <c r="CA14" s="84"/>
      <c r="CD14" s="143"/>
    </row>
    <row r="15" spans="2:82" s="152" customFormat="1" ht="12.75" customHeight="1" x14ac:dyDescent="0.2">
      <c r="B15" s="220">
        <f t="shared" ref="B15:B78" si="0">B14+1</f>
        <v>41823</v>
      </c>
      <c r="C15" s="217">
        <v>0.12811931369999999</v>
      </c>
      <c r="D15" s="217">
        <v>0.12811931369999999</v>
      </c>
      <c r="E15" s="217">
        <v>0</v>
      </c>
      <c r="F15" s="217">
        <v>0</v>
      </c>
      <c r="G15" s="217">
        <v>0</v>
      </c>
      <c r="H15" s="217">
        <v>0</v>
      </c>
      <c r="I15" s="217">
        <v>1.0863256199999999E-2</v>
      </c>
      <c r="J15" s="217">
        <v>1.0863256199999999E-2</v>
      </c>
      <c r="K15" s="217">
        <v>8.2510076700000004E-2</v>
      </c>
      <c r="L15" s="217">
        <v>8.2510076700000004E-2</v>
      </c>
      <c r="M15" s="217">
        <v>0.4265559458</v>
      </c>
      <c r="N15" s="217">
        <v>0.4265559458</v>
      </c>
      <c r="O15" s="217">
        <v>0</v>
      </c>
      <c r="P15" s="217">
        <v>5.6259780000000002E-4</v>
      </c>
      <c r="Q15" s="217">
        <v>0</v>
      </c>
      <c r="R15" s="217">
        <v>0</v>
      </c>
      <c r="S15" s="217">
        <v>0</v>
      </c>
      <c r="T15" s="217">
        <v>0</v>
      </c>
      <c r="U15" s="217">
        <v>1.23786E-4</v>
      </c>
      <c r="V15" s="217">
        <v>1.23786E-4</v>
      </c>
      <c r="W15" s="217">
        <v>1.1826581000000001E-3</v>
      </c>
      <c r="X15" s="217">
        <v>1.1826581000000001E-3</v>
      </c>
      <c r="Y15" s="217">
        <v>1.0572185999999999E-3</v>
      </c>
      <c r="Z15" s="217">
        <v>1.0572185999999999E-3</v>
      </c>
      <c r="AA15" s="217">
        <v>1.824924E-4</v>
      </c>
      <c r="AB15" s="217">
        <v>1.824924E-4</v>
      </c>
      <c r="AC15" s="217">
        <v>0</v>
      </c>
      <c r="AD15" s="217">
        <v>0</v>
      </c>
      <c r="AE15" s="217">
        <v>0</v>
      </c>
      <c r="AF15" s="217">
        <v>0</v>
      </c>
      <c r="AG15" s="217">
        <v>0</v>
      </c>
      <c r="AH15" s="217">
        <v>0</v>
      </c>
      <c r="AI15" s="217">
        <v>0</v>
      </c>
      <c r="AJ15" s="217">
        <v>0</v>
      </c>
      <c r="AK15" s="217">
        <v>7.33452E-4</v>
      </c>
      <c r="AL15" s="217">
        <v>7.33452E-4</v>
      </c>
      <c r="AM15" s="217">
        <v>136</v>
      </c>
      <c r="AN15" s="217">
        <v>107</v>
      </c>
      <c r="AO15" s="217" t="s">
        <v>253</v>
      </c>
      <c r="AP15" s="96"/>
      <c r="AQ15" s="66"/>
      <c r="AR15" s="82"/>
      <c r="AS15" s="82"/>
      <c r="AT15" s="80"/>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0"/>
      <c r="BY15" s="80"/>
      <c r="BZ15" s="84"/>
      <c r="CA15" s="84"/>
      <c r="CD15" s="143"/>
    </row>
    <row r="16" spans="2:82" s="152" customFormat="1" ht="12.75" customHeight="1" x14ac:dyDescent="0.2">
      <c r="B16" s="220">
        <f t="shared" si="0"/>
        <v>41824</v>
      </c>
      <c r="C16" s="217">
        <v>9.6806705500000007E-2</v>
      </c>
      <c r="D16" s="217">
        <v>9.6806705500000007E-2</v>
      </c>
      <c r="E16" s="217">
        <v>0</v>
      </c>
      <c r="F16" s="217">
        <v>0</v>
      </c>
      <c r="G16" s="217">
        <v>0</v>
      </c>
      <c r="H16" s="217">
        <v>0</v>
      </c>
      <c r="I16" s="217">
        <v>1.11236293E-2</v>
      </c>
      <c r="J16" s="217">
        <v>1.1102286899999999E-2</v>
      </c>
      <c r="K16" s="217">
        <v>0.35244375430000002</v>
      </c>
      <c r="L16" s="217">
        <v>0.35244375430000002</v>
      </c>
      <c r="M16" s="217">
        <v>8.0895529300000005E-2</v>
      </c>
      <c r="N16" s="217">
        <v>8.0895529300000005E-2</v>
      </c>
      <c r="O16" s="217">
        <v>0</v>
      </c>
      <c r="P16" s="217">
        <v>1.0021437000000001E-3</v>
      </c>
      <c r="Q16" s="217">
        <v>0</v>
      </c>
      <c r="R16" s="217">
        <v>0</v>
      </c>
      <c r="S16" s="217">
        <v>0</v>
      </c>
      <c r="T16" s="217">
        <v>0</v>
      </c>
      <c r="U16" s="217">
        <v>1.5366539999999999E-4</v>
      </c>
      <c r="V16" s="217">
        <v>1.493969E-4</v>
      </c>
      <c r="W16" s="217">
        <v>3.0372518000000002E-3</v>
      </c>
      <c r="X16" s="217">
        <v>3.0372518000000002E-3</v>
      </c>
      <c r="Y16" s="217">
        <v>1.2583941E-3</v>
      </c>
      <c r="Z16" s="217">
        <v>1.2583941E-3</v>
      </c>
      <c r="AA16" s="217">
        <v>8.4546104999999993E-3</v>
      </c>
      <c r="AB16" s="217">
        <v>8.4546104999999993E-3</v>
      </c>
      <c r="AC16" s="217">
        <v>0</v>
      </c>
      <c r="AD16" s="217">
        <v>0</v>
      </c>
      <c r="AE16" s="217">
        <v>0</v>
      </c>
      <c r="AF16" s="217">
        <v>0</v>
      </c>
      <c r="AG16" s="217">
        <v>1.03163796E-2</v>
      </c>
      <c r="AH16" s="217">
        <v>1.03163796E-2</v>
      </c>
      <c r="AI16" s="217">
        <v>6.4394897000000003E-3</v>
      </c>
      <c r="AJ16" s="217">
        <v>6.4394897000000003E-3</v>
      </c>
      <c r="AK16" s="217">
        <v>8.4891832E-3</v>
      </c>
      <c r="AL16" s="217">
        <v>8.4891832E-3</v>
      </c>
      <c r="AM16" s="217">
        <v>132</v>
      </c>
      <c r="AN16" s="217">
        <v>116</v>
      </c>
      <c r="AO16" s="217" t="s">
        <v>253</v>
      </c>
      <c r="AP16" s="96"/>
      <c r="AQ16" s="66"/>
      <c r="AR16" s="82"/>
      <c r="AS16" s="82"/>
      <c r="AT16" s="80"/>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0"/>
      <c r="BY16" s="80"/>
      <c r="BZ16" s="84"/>
      <c r="CA16" s="84"/>
      <c r="CD16" s="143"/>
    </row>
    <row r="17" spans="2:82" s="152" customFormat="1" ht="12.75" customHeight="1" x14ac:dyDescent="0.2">
      <c r="B17" s="220">
        <f t="shared" si="0"/>
        <v>41825</v>
      </c>
      <c r="C17" s="217">
        <v>6.8430741099999998E-2</v>
      </c>
      <c r="D17" s="217">
        <v>6.8430741099999998E-2</v>
      </c>
      <c r="E17" s="217">
        <v>0</v>
      </c>
      <c r="F17" s="217">
        <v>0</v>
      </c>
      <c r="G17" s="217">
        <v>0</v>
      </c>
      <c r="H17" s="217">
        <v>0</v>
      </c>
      <c r="I17" s="217">
        <v>3.8117496999999999E-3</v>
      </c>
      <c r="J17" s="217">
        <v>3.0903776999999999E-3</v>
      </c>
      <c r="K17" s="217">
        <v>0.23822115290000001</v>
      </c>
      <c r="L17" s="217">
        <v>0.23822115290000001</v>
      </c>
      <c r="M17" s="217">
        <v>7.4006412899999999E-2</v>
      </c>
      <c r="N17" s="217">
        <v>7.4006412899999999E-2</v>
      </c>
      <c r="O17" s="217">
        <v>0</v>
      </c>
      <c r="P17" s="217">
        <v>5.5764430000000004E-4</v>
      </c>
      <c r="Q17" s="217">
        <v>0</v>
      </c>
      <c r="R17" s="217">
        <v>0</v>
      </c>
      <c r="S17" s="217">
        <v>0</v>
      </c>
      <c r="T17" s="217">
        <v>0</v>
      </c>
      <c r="U17" s="217">
        <v>3.4147999999999999E-5</v>
      </c>
      <c r="V17" s="217">
        <v>2.5610999999999999E-5</v>
      </c>
      <c r="W17" s="217">
        <v>1.9616389999999998E-3</v>
      </c>
      <c r="X17" s="217">
        <v>1.9616389999999998E-3</v>
      </c>
      <c r="Y17" s="217">
        <v>5.8047480000000004E-4</v>
      </c>
      <c r="Z17" s="217">
        <v>5.8047480000000004E-4</v>
      </c>
      <c r="AA17" s="217">
        <v>1.7905368299999998E-2</v>
      </c>
      <c r="AB17" s="217">
        <v>1.7905368299999998E-2</v>
      </c>
      <c r="AC17" s="217">
        <v>0</v>
      </c>
      <c r="AD17" s="217">
        <v>0</v>
      </c>
      <c r="AE17" s="217">
        <v>0</v>
      </c>
      <c r="AF17" s="217">
        <v>0</v>
      </c>
      <c r="AG17" s="217">
        <v>1.7425531000000001E-2</v>
      </c>
      <c r="AH17" s="217">
        <v>1.7425531000000001E-2</v>
      </c>
      <c r="AI17" s="217">
        <v>1.0567830699999999E-2</v>
      </c>
      <c r="AJ17" s="217">
        <v>1.0567830699999999E-2</v>
      </c>
      <c r="AK17" s="217">
        <v>2.9157860899999999E-2</v>
      </c>
      <c r="AL17" s="217">
        <v>2.9157860899999999E-2</v>
      </c>
      <c r="AM17" s="217">
        <v>78</v>
      </c>
      <c r="AN17" s="217">
        <v>70</v>
      </c>
      <c r="AO17" s="217" t="s">
        <v>253</v>
      </c>
      <c r="AP17" s="96"/>
      <c r="AQ17" s="66"/>
      <c r="AR17" s="82"/>
      <c r="AS17" s="82"/>
      <c r="AT17" s="80"/>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0"/>
      <c r="BY17" s="80"/>
      <c r="BZ17" s="84"/>
      <c r="CA17" s="84"/>
      <c r="CD17" s="143"/>
    </row>
    <row r="18" spans="2:82" s="152" customFormat="1" ht="12.75" customHeight="1" x14ac:dyDescent="0.2">
      <c r="B18" s="220">
        <f t="shared" si="0"/>
        <v>41826</v>
      </c>
      <c r="C18" s="217">
        <v>0.98915786139999995</v>
      </c>
      <c r="D18" s="217">
        <v>0.98915786139999995</v>
      </c>
      <c r="E18" s="217">
        <v>0</v>
      </c>
      <c r="F18" s="217">
        <v>0</v>
      </c>
      <c r="G18" s="217">
        <v>0</v>
      </c>
      <c r="H18" s="217">
        <v>0</v>
      </c>
      <c r="I18" s="217">
        <v>6.8445056999999997E-3</v>
      </c>
      <c r="J18" s="217">
        <v>6.5072949999999997E-3</v>
      </c>
      <c r="K18" s="217">
        <v>0.65079092380000003</v>
      </c>
      <c r="L18" s="217">
        <v>0.65068774730000001</v>
      </c>
      <c r="M18" s="217">
        <v>3.4333474585000001</v>
      </c>
      <c r="N18" s="217">
        <v>3.4333474585000001</v>
      </c>
      <c r="O18" s="217">
        <v>0</v>
      </c>
      <c r="P18" s="217">
        <v>1.8387405999999999E-3</v>
      </c>
      <c r="Q18" s="217">
        <v>0</v>
      </c>
      <c r="R18" s="217">
        <v>0</v>
      </c>
      <c r="S18" s="217">
        <v>0</v>
      </c>
      <c r="T18" s="217">
        <v>0</v>
      </c>
      <c r="U18" s="217">
        <v>7.4698500000000003E-5</v>
      </c>
      <c r="V18" s="217">
        <v>7.0430000000000002E-5</v>
      </c>
      <c r="W18" s="217">
        <v>1.4393091E-3</v>
      </c>
      <c r="X18" s="217">
        <v>1.4289915000000001E-3</v>
      </c>
      <c r="Y18" s="217">
        <v>6.0740305E-3</v>
      </c>
      <c r="Z18" s="217">
        <v>6.0740305E-3</v>
      </c>
      <c r="AA18" s="217">
        <v>6.6820880999999997E-3</v>
      </c>
      <c r="AB18" s="217">
        <v>6.6820880999999997E-3</v>
      </c>
      <c r="AC18" s="217">
        <v>0</v>
      </c>
      <c r="AD18" s="217">
        <v>0</v>
      </c>
      <c r="AE18" s="217">
        <v>0</v>
      </c>
      <c r="AF18" s="217">
        <v>0</v>
      </c>
      <c r="AG18" s="217">
        <v>0</v>
      </c>
      <c r="AH18" s="217">
        <v>0</v>
      </c>
      <c r="AI18" s="217">
        <v>1.01822093E-2</v>
      </c>
      <c r="AJ18" s="217">
        <v>1.01822093E-2</v>
      </c>
      <c r="AK18" s="217">
        <v>1.8583578399999998E-2</v>
      </c>
      <c r="AL18" s="217">
        <v>1.8583578399999998E-2</v>
      </c>
      <c r="AM18" s="217">
        <v>95</v>
      </c>
      <c r="AN18" s="217">
        <v>86</v>
      </c>
      <c r="AO18" s="217" t="s">
        <v>253</v>
      </c>
      <c r="AP18" s="96"/>
      <c r="AQ18" s="66"/>
      <c r="AR18" s="82"/>
      <c r="AS18" s="82"/>
      <c r="AT18" s="80"/>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0"/>
      <c r="BY18" s="80"/>
      <c r="BZ18" s="84"/>
      <c r="CA18" s="84"/>
      <c r="CD18" s="143"/>
    </row>
    <row r="19" spans="2:82" s="152" customFormat="1" ht="12.75" customHeight="1" x14ac:dyDescent="0.2">
      <c r="B19" s="220">
        <f t="shared" si="0"/>
        <v>41827</v>
      </c>
      <c r="C19" s="217">
        <v>0.30485941900000002</v>
      </c>
      <c r="D19" s="217">
        <v>0.30485941900000002</v>
      </c>
      <c r="E19" s="217">
        <v>0</v>
      </c>
      <c r="F19" s="217">
        <v>0</v>
      </c>
      <c r="G19" s="217">
        <v>0</v>
      </c>
      <c r="H19" s="217">
        <v>0</v>
      </c>
      <c r="I19" s="217">
        <v>0.3361791965</v>
      </c>
      <c r="J19" s="217">
        <v>0.3361791965</v>
      </c>
      <c r="K19" s="217">
        <v>0.56327323659999995</v>
      </c>
      <c r="L19" s="217">
        <v>0.56327323659999995</v>
      </c>
      <c r="M19" s="217">
        <v>0.10745916179999999</v>
      </c>
      <c r="N19" s="217">
        <v>0.10745916179999999</v>
      </c>
      <c r="O19" s="217">
        <v>0.01</v>
      </c>
      <c r="P19" s="217">
        <v>9.5917980000000003E-3</v>
      </c>
      <c r="Q19" s="217">
        <v>0</v>
      </c>
      <c r="R19" s="217">
        <v>0</v>
      </c>
      <c r="S19" s="217">
        <v>0</v>
      </c>
      <c r="T19" s="217">
        <v>0</v>
      </c>
      <c r="U19" s="217">
        <v>1.10697665E-2</v>
      </c>
      <c r="V19" s="217">
        <v>1.10697665E-2</v>
      </c>
      <c r="W19" s="217">
        <v>1.9617680299999999E-2</v>
      </c>
      <c r="X19" s="217">
        <v>1.9617680299999999E-2</v>
      </c>
      <c r="Y19" s="217">
        <v>8.7385570000000001E-4</v>
      </c>
      <c r="Z19" s="217">
        <v>8.7385570000000001E-4</v>
      </c>
      <c r="AA19" s="217">
        <v>1.33362811E-2</v>
      </c>
      <c r="AB19" s="217">
        <v>1.33362811E-2</v>
      </c>
      <c r="AC19" s="217">
        <v>0</v>
      </c>
      <c r="AD19" s="217">
        <v>0</v>
      </c>
      <c r="AE19" s="217">
        <v>0</v>
      </c>
      <c r="AF19" s="217">
        <v>0</v>
      </c>
      <c r="AG19" s="217">
        <v>1.43207462E-2</v>
      </c>
      <c r="AH19" s="217">
        <v>1.43207462E-2</v>
      </c>
      <c r="AI19" s="217">
        <v>2.63189798E-2</v>
      </c>
      <c r="AJ19" s="217">
        <v>2.63189798E-2</v>
      </c>
      <c r="AK19" s="217">
        <v>4.0947578000000004E-3</v>
      </c>
      <c r="AL19" s="217">
        <v>4.0947578000000004E-3</v>
      </c>
      <c r="AM19" s="217">
        <v>187</v>
      </c>
      <c r="AN19" s="217">
        <v>147</v>
      </c>
      <c r="AO19" s="217" t="s">
        <v>253</v>
      </c>
      <c r="AP19" s="96"/>
      <c r="AQ19" s="66"/>
      <c r="AR19" s="82"/>
      <c r="AS19" s="82"/>
      <c r="AT19" s="80"/>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0"/>
      <c r="BY19" s="80"/>
      <c r="BZ19" s="84"/>
      <c r="CA19" s="84"/>
      <c r="CD19" s="143"/>
    </row>
    <row r="20" spans="2:82" s="152" customFormat="1" ht="12.75" customHeight="1" x14ac:dyDescent="0.2">
      <c r="B20" s="220">
        <f t="shared" si="0"/>
        <v>41828</v>
      </c>
      <c r="C20" s="217">
        <v>6.8204468500000004E-2</v>
      </c>
      <c r="D20" s="217">
        <v>6.8204468500000004E-2</v>
      </c>
      <c r="E20" s="217">
        <v>0</v>
      </c>
      <c r="F20" s="217">
        <v>0</v>
      </c>
      <c r="G20" s="217">
        <v>0</v>
      </c>
      <c r="H20" s="217">
        <v>0</v>
      </c>
      <c r="I20" s="217">
        <v>1.32386758E-2</v>
      </c>
      <c r="J20" s="217">
        <v>1.28374383E-2</v>
      </c>
      <c r="K20" s="217">
        <v>0.24290286080000001</v>
      </c>
      <c r="L20" s="217">
        <v>0.24290286080000001</v>
      </c>
      <c r="M20" s="217">
        <v>5.0781153900000001E-2</v>
      </c>
      <c r="N20" s="217">
        <v>5.0781153900000001E-2</v>
      </c>
      <c r="O20" s="217">
        <v>0</v>
      </c>
      <c r="P20" s="217">
        <v>7.5212879999999997E-4</v>
      </c>
      <c r="Q20" s="217">
        <v>0</v>
      </c>
      <c r="R20" s="217">
        <v>0</v>
      </c>
      <c r="S20" s="217">
        <v>0</v>
      </c>
      <c r="T20" s="217">
        <v>0</v>
      </c>
      <c r="U20" s="217">
        <v>2.1982699999999999E-4</v>
      </c>
      <c r="V20" s="217">
        <v>1.984845E-4</v>
      </c>
      <c r="W20" s="217">
        <v>2.5703790999999998E-3</v>
      </c>
      <c r="X20" s="217">
        <v>2.5703790999999998E-3</v>
      </c>
      <c r="Y20" s="217">
        <v>5.029384E-4</v>
      </c>
      <c r="Z20" s="217">
        <v>5.029384E-4</v>
      </c>
      <c r="AA20" s="217">
        <v>3.9723372000000003E-3</v>
      </c>
      <c r="AB20" s="217">
        <v>3.9723372000000003E-3</v>
      </c>
      <c r="AC20" s="217">
        <v>0</v>
      </c>
      <c r="AD20" s="217">
        <v>0</v>
      </c>
      <c r="AE20" s="217">
        <v>0</v>
      </c>
      <c r="AF20" s="217">
        <v>0</v>
      </c>
      <c r="AG20" s="217">
        <v>0</v>
      </c>
      <c r="AH20" s="217">
        <v>0</v>
      </c>
      <c r="AI20" s="217">
        <v>1.2201885000000001E-2</v>
      </c>
      <c r="AJ20" s="217">
        <v>1.2201885000000001E-2</v>
      </c>
      <c r="AK20" s="217">
        <v>6.0520267999999997E-3</v>
      </c>
      <c r="AL20" s="217">
        <v>6.0520267999999997E-3</v>
      </c>
      <c r="AM20" s="217">
        <v>144</v>
      </c>
      <c r="AN20" s="217">
        <v>98</v>
      </c>
      <c r="AO20" s="217" t="s">
        <v>253</v>
      </c>
      <c r="AP20" s="96"/>
      <c r="AQ20" s="66"/>
      <c r="AR20" s="82"/>
      <c r="AS20" s="82"/>
      <c r="AT20" s="80"/>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0"/>
      <c r="BY20" s="80"/>
      <c r="BZ20" s="84"/>
      <c r="CA20" s="84"/>
      <c r="CD20" s="143"/>
    </row>
    <row r="21" spans="2:82" s="152" customFormat="1" ht="12.75" customHeight="1" x14ac:dyDescent="0.2">
      <c r="B21" s="220">
        <f t="shared" si="0"/>
        <v>41829</v>
      </c>
      <c r="C21" s="217">
        <v>7.3997158800000004E-2</v>
      </c>
      <c r="D21" s="217">
        <v>7.3997158800000004E-2</v>
      </c>
      <c r="E21" s="217">
        <v>0</v>
      </c>
      <c r="F21" s="217">
        <v>0</v>
      </c>
      <c r="G21" s="217">
        <v>0</v>
      </c>
      <c r="H21" s="217">
        <v>0</v>
      </c>
      <c r="I21" s="217">
        <v>2.9433218800000001E-2</v>
      </c>
      <c r="J21" s="217">
        <v>2.9433218800000001E-2</v>
      </c>
      <c r="K21" s="217">
        <v>0.22088978740000001</v>
      </c>
      <c r="L21" s="217">
        <v>0.22088978740000001</v>
      </c>
      <c r="M21" s="217">
        <v>6.0144100399999997E-2</v>
      </c>
      <c r="N21" s="217">
        <v>6.0144100399999997E-2</v>
      </c>
      <c r="O21" s="217">
        <v>0</v>
      </c>
      <c r="P21" s="217">
        <v>9.6251660000000005E-4</v>
      </c>
      <c r="Q21" s="217">
        <v>0</v>
      </c>
      <c r="R21" s="217">
        <v>0</v>
      </c>
      <c r="S21" s="217">
        <v>0</v>
      </c>
      <c r="T21" s="217">
        <v>0</v>
      </c>
      <c r="U21" s="217">
        <v>4.3431790000000002E-4</v>
      </c>
      <c r="V21" s="217">
        <v>4.3431790000000002E-4</v>
      </c>
      <c r="W21" s="217">
        <v>2.6554997999999998E-3</v>
      </c>
      <c r="X21" s="217">
        <v>2.6554997999999998E-3</v>
      </c>
      <c r="Y21" s="217">
        <v>8.5813879999999999E-4</v>
      </c>
      <c r="Z21" s="217">
        <v>8.5813879999999999E-4</v>
      </c>
      <c r="AA21" s="217">
        <v>7.9146936999999994E-3</v>
      </c>
      <c r="AB21" s="217">
        <v>7.9146936999999994E-3</v>
      </c>
      <c r="AC21" s="217">
        <v>0</v>
      </c>
      <c r="AD21" s="217">
        <v>0</v>
      </c>
      <c r="AE21" s="217">
        <v>0</v>
      </c>
      <c r="AF21" s="217">
        <v>0</v>
      </c>
      <c r="AG21" s="217">
        <v>8.4409167000000004E-3</v>
      </c>
      <c r="AH21" s="217">
        <v>8.4409167000000004E-3</v>
      </c>
      <c r="AI21" s="217">
        <v>1.8750999500000001E-2</v>
      </c>
      <c r="AJ21" s="217">
        <v>1.8750999500000001E-2</v>
      </c>
      <c r="AK21" s="217">
        <v>0</v>
      </c>
      <c r="AL21" s="217">
        <v>0</v>
      </c>
      <c r="AM21" s="217">
        <v>149</v>
      </c>
      <c r="AN21" s="217">
        <v>127</v>
      </c>
      <c r="AO21" s="217" t="s">
        <v>253</v>
      </c>
      <c r="AP21" s="96"/>
      <c r="AQ21" s="66"/>
      <c r="AR21" s="82"/>
      <c r="AS21" s="82"/>
      <c r="AT21" s="80"/>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0"/>
      <c r="BY21" s="80"/>
      <c r="BZ21" s="84"/>
      <c r="CA21" s="84"/>
      <c r="CD21" s="143"/>
    </row>
    <row r="22" spans="2:82" s="152" customFormat="1" ht="12.75" customHeight="1" x14ac:dyDescent="0.2">
      <c r="B22" s="220">
        <f t="shared" si="0"/>
        <v>41830</v>
      </c>
      <c r="C22" s="217">
        <v>0.1623025753</v>
      </c>
      <c r="D22" s="217">
        <v>0.1623025753</v>
      </c>
      <c r="E22" s="217">
        <v>0</v>
      </c>
      <c r="F22" s="217">
        <v>0</v>
      </c>
      <c r="G22" s="217">
        <v>0</v>
      </c>
      <c r="H22" s="217">
        <v>0</v>
      </c>
      <c r="I22" s="217">
        <v>0.1178270994</v>
      </c>
      <c r="J22" s="217">
        <v>0.1178270994</v>
      </c>
      <c r="K22" s="217">
        <v>0.15817062209999999</v>
      </c>
      <c r="L22" s="217">
        <v>0.15817062209999999</v>
      </c>
      <c r="M22" s="217">
        <v>0.29242039390000002</v>
      </c>
      <c r="N22" s="217">
        <v>0.29242039390000002</v>
      </c>
      <c r="O22" s="217">
        <v>0</v>
      </c>
      <c r="P22" s="217">
        <v>1.9393722E-3</v>
      </c>
      <c r="Q22" s="217">
        <v>0</v>
      </c>
      <c r="R22" s="217">
        <v>0</v>
      </c>
      <c r="S22" s="217">
        <v>0</v>
      </c>
      <c r="T22" s="217">
        <v>0</v>
      </c>
      <c r="U22" s="217">
        <v>1.0655191E-3</v>
      </c>
      <c r="V22" s="217">
        <v>1.0655191E-3</v>
      </c>
      <c r="W22" s="217">
        <v>1.2884138E-3</v>
      </c>
      <c r="X22" s="217">
        <v>1.2884138E-3</v>
      </c>
      <c r="Y22" s="217">
        <v>4.6553247000000004E-3</v>
      </c>
      <c r="Z22" s="217">
        <v>4.6553247000000004E-3</v>
      </c>
      <c r="AA22" s="217">
        <v>6.2016119999999996E-3</v>
      </c>
      <c r="AB22" s="217">
        <v>6.2016119999999996E-3</v>
      </c>
      <c r="AC22" s="217">
        <v>0</v>
      </c>
      <c r="AD22" s="217">
        <v>0</v>
      </c>
      <c r="AE22" s="217">
        <v>0</v>
      </c>
      <c r="AF22" s="217">
        <v>0</v>
      </c>
      <c r="AG22" s="217">
        <v>3.4692061999999999E-3</v>
      </c>
      <c r="AH22" s="217">
        <v>3.4692061999999999E-3</v>
      </c>
      <c r="AI22" s="217">
        <v>1.5046970999999999E-2</v>
      </c>
      <c r="AJ22" s="217">
        <v>1.5046970999999999E-2</v>
      </c>
      <c r="AK22" s="217">
        <v>5.8875241000000004E-3</v>
      </c>
      <c r="AL22" s="217">
        <v>5.8875241000000004E-3</v>
      </c>
      <c r="AM22" s="217">
        <v>106</v>
      </c>
      <c r="AN22" s="217">
        <v>84</v>
      </c>
      <c r="AO22" s="217" t="s">
        <v>253</v>
      </c>
      <c r="AP22" s="96"/>
      <c r="AQ22" s="66"/>
      <c r="AR22" s="82"/>
      <c r="AS22" s="82"/>
      <c r="AT22" s="80"/>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0"/>
      <c r="BY22" s="80"/>
      <c r="BZ22" s="84"/>
      <c r="CA22" s="84"/>
      <c r="CD22" s="143"/>
    </row>
    <row r="23" spans="2:82" s="152" customFormat="1" ht="12.75" customHeight="1" x14ac:dyDescent="0.2">
      <c r="B23" s="220">
        <f t="shared" si="0"/>
        <v>41831</v>
      </c>
      <c r="C23" s="217">
        <v>0.12596094029999999</v>
      </c>
      <c r="D23" s="217">
        <v>0.12596094029999999</v>
      </c>
      <c r="E23" s="217">
        <v>0</v>
      </c>
      <c r="F23" s="217">
        <v>0</v>
      </c>
      <c r="G23" s="217">
        <v>0</v>
      </c>
      <c r="H23" s="217">
        <v>0</v>
      </c>
      <c r="I23" s="217">
        <v>1.8920040999999999E-3</v>
      </c>
      <c r="J23" s="217">
        <v>1.2688062E-3</v>
      </c>
      <c r="K23" s="217">
        <v>0.12381531950000001</v>
      </c>
      <c r="L23" s="217">
        <v>0.12381531950000001</v>
      </c>
      <c r="M23" s="217">
        <v>0.40194128420000003</v>
      </c>
      <c r="N23" s="217">
        <v>0.40167933649999998</v>
      </c>
      <c r="O23" s="217">
        <v>0</v>
      </c>
      <c r="P23" s="217">
        <v>1.7811253E-3</v>
      </c>
      <c r="Q23" s="217">
        <v>0</v>
      </c>
      <c r="R23" s="217">
        <v>0</v>
      </c>
      <c r="S23" s="217">
        <v>0</v>
      </c>
      <c r="T23" s="217">
        <v>0</v>
      </c>
      <c r="U23" s="217">
        <v>1.8087689999999999E-4</v>
      </c>
      <c r="V23" s="217">
        <v>1.7233990000000001E-4</v>
      </c>
      <c r="W23" s="217">
        <v>5.8810480000000005E-4</v>
      </c>
      <c r="X23" s="217">
        <v>5.8810480000000005E-4</v>
      </c>
      <c r="Y23" s="217">
        <v>6.3254996999999999E-3</v>
      </c>
      <c r="Z23" s="217">
        <v>6.2993049999999998E-3</v>
      </c>
      <c r="AA23" s="217">
        <v>9.5477394999999993E-3</v>
      </c>
      <c r="AB23" s="217">
        <v>9.5477394999999993E-3</v>
      </c>
      <c r="AC23" s="217">
        <v>0</v>
      </c>
      <c r="AD23" s="217">
        <v>0</v>
      </c>
      <c r="AE23" s="217">
        <v>0</v>
      </c>
      <c r="AF23" s="217">
        <v>0</v>
      </c>
      <c r="AG23" s="217">
        <v>4.6393029000000004E-3</v>
      </c>
      <c r="AH23" s="217">
        <v>4.6393029000000004E-3</v>
      </c>
      <c r="AI23" s="217">
        <v>1.1929758E-3</v>
      </c>
      <c r="AJ23" s="217">
        <v>1.1929758E-3</v>
      </c>
      <c r="AK23" s="217">
        <v>2.8293435299999999E-2</v>
      </c>
      <c r="AL23" s="217">
        <v>2.8293435299999999E-2</v>
      </c>
      <c r="AM23" s="217">
        <v>144</v>
      </c>
      <c r="AN23" s="217">
        <v>103</v>
      </c>
      <c r="AO23" s="217" t="s">
        <v>253</v>
      </c>
      <c r="AP23" s="96"/>
      <c r="AQ23" s="66"/>
      <c r="AR23" s="82"/>
      <c r="AS23" s="82"/>
      <c r="AT23" s="8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0"/>
      <c r="BY23" s="80"/>
      <c r="BZ23" s="84"/>
      <c r="CA23" s="84"/>
      <c r="CD23" s="143"/>
    </row>
    <row r="24" spans="2:82" s="152" customFormat="1" ht="12.75" customHeight="1" x14ac:dyDescent="0.2">
      <c r="B24" s="220">
        <f t="shared" si="0"/>
        <v>41832</v>
      </c>
      <c r="C24" s="217">
        <v>5.1726087300000001E-2</v>
      </c>
      <c r="D24" s="217">
        <v>5.1726087300000001E-2</v>
      </c>
      <c r="E24" s="217">
        <v>0</v>
      </c>
      <c r="F24" s="217">
        <v>0</v>
      </c>
      <c r="G24" s="217">
        <v>0</v>
      </c>
      <c r="H24" s="217">
        <v>0</v>
      </c>
      <c r="I24" s="217">
        <v>2.0061840000000001E-4</v>
      </c>
      <c r="J24" s="217">
        <v>2.0061840000000001E-4</v>
      </c>
      <c r="K24" s="217">
        <v>0.2462143859</v>
      </c>
      <c r="L24" s="217">
        <v>0.2462143859</v>
      </c>
      <c r="M24" s="217">
        <v>7.4665367E-3</v>
      </c>
      <c r="N24" s="217">
        <v>7.4665367E-3</v>
      </c>
      <c r="O24" s="217">
        <v>0</v>
      </c>
      <c r="P24" s="217">
        <v>4.4632409999999998E-4</v>
      </c>
      <c r="Q24" s="217">
        <v>0</v>
      </c>
      <c r="R24" s="217">
        <v>0</v>
      </c>
      <c r="S24" s="217">
        <v>0</v>
      </c>
      <c r="T24" s="217">
        <v>0</v>
      </c>
      <c r="U24" s="217">
        <v>4.2684999999999999E-6</v>
      </c>
      <c r="V24" s="217">
        <v>4.2684999999999999E-6</v>
      </c>
      <c r="W24" s="217">
        <v>1.9938817000000001E-3</v>
      </c>
      <c r="X24" s="217">
        <v>1.9938817000000001E-3</v>
      </c>
      <c r="Y24" s="217">
        <v>1.655506E-4</v>
      </c>
      <c r="Z24" s="217">
        <v>1.655506E-4</v>
      </c>
      <c r="AA24" s="217">
        <v>3.4858647999999998E-3</v>
      </c>
      <c r="AB24" s="217">
        <v>3.4858647999999998E-3</v>
      </c>
      <c r="AC24" s="217">
        <v>0</v>
      </c>
      <c r="AD24" s="217">
        <v>0</v>
      </c>
      <c r="AE24" s="217">
        <v>0</v>
      </c>
      <c r="AF24" s="217">
        <v>0</v>
      </c>
      <c r="AG24" s="217">
        <v>0</v>
      </c>
      <c r="AH24" s="217">
        <v>0</v>
      </c>
      <c r="AI24" s="217">
        <v>6.4446484999999996E-3</v>
      </c>
      <c r="AJ24" s="217">
        <v>6.4446484999999996E-3</v>
      </c>
      <c r="AK24" s="217">
        <v>8.7741816999999996E-3</v>
      </c>
      <c r="AL24" s="217">
        <v>8.7741816999999996E-3</v>
      </c>
      <c r="AM24" s="217">
        <v>51</v>
      </c>
      <c r="AN24" s="217">
        <v>49</v>
      </c>
      <c r="AO24" s="217" t="s">
        <v>253</v>
      </c>
      <c r="AP24" s="96"/>
      <c r="AQ24" s="66"/>
      <c r="AR24" s="82"/>
      <c r="AS24" s="82"/>
      <c r="AT24" s="8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0"/>
      <c r="BY24" s="80"/>
      <c r="BZ24" s="84"/>
      <c r="CA24" s="84"/>
      <c r="CD24" s="143"/>
    </row>
    <row r="25" spans="2:82" s="152" customFormat="1" ht="12.75" customHeight="1" x14ac:dyDescent="0.2">
      <c r="B25" s="220">
        <f t="shared" si="0"/>
        <v>41833</v>
      </c>
      <c r="C25" s="217">
        <v>9.5552448100000006E-2</v>
      </c>
      <c r="D25" s="217">
        <v>9.5552448100000006E-2</v>
      </c>
      <c r="E25" s="217">
        <v>0</v>
      </c>
      <c r="F25" s="217">
        <v>0</v>
      </c>
      <c r="G25" s="217">
        <v>0</v>
      </c>
      <c r="H25" s="217">
        <v>0</v>
      </c>
      <c r="I25" s="217">
        <v>4.2302223799999997E-2</v>
      </c>
      <c r="J25" s="217">
        <v>4.1802810900000001E-2</v>
      </c>
      <c r="K25" s="217">
        <v>0.16754909039999999</v>
      </c>
      <c r="L25" s="217">
        <v>0.16754909039999999</v>
      </c>
      <c r="M25" s="217">
        <v>0.16484020930000001</v>
      </c>
      <c r="N25" s="217">
        <v>0.16432050779999999</v>
      </c>
      <c r="O25" s="217">
        <v>0</v>
      </c>
      <c r="P25" s="217">
        <v>8.7361679999999997E-4</v>
      </c>
      <c r="Q25" s="217">
        <v>0</v>
      </c>
      <c r="R25" s="217">
        <v>0</v>
      </c>
      <c r="S25" s="217">
        <v>0</v>
      </c>
      <c r="T25" s="217">
        <v>0</v>
      </c>
      <c r="U25" s="217">
        <v>3.2173679999999999E-4</v>
      </c>
      <c r="V25" s="217">
        <v>3.1319980000000001E-4</v>
      </c>
      <c r="W25" s="217">
        <v>1.5257192000000001E-3</v>
      </c>
      <c r="X25" s="217">
        <v>1.5257192000000001E-3</v>
      </c>
      <c r="Y25" s="217">
        <v>1.6397891E-3</v>
      </c>
      <c r="Z25" s="217">
        <v>1.6314068E-3</v>
      </c>
      <c r="AA25" s="217">
        <v>9.2680049999999993E-3</v>
      </c>
      <c r="AB25" s="217">
        <v>9.2680049999999993E-3</v>
      </c>
      <c r="AC25" s="217">
        <v>0</v>
      </c>
      <c r="AD25" s="217">
        <v>0</v>
      </c>
      <c r="AE25" s="217">
        <v>0</v>
      </c>
      <c r="AF25" s="217">
        <v>0</v>
      </c>
      <c r="AG25" s="217">
        <v>4.092404E-3</v>
      </c>
      <c r="AH25" s="217">
        <v>4.092404E-3</v>
      </c>
      <c r="AI25" s="217">
        <v>2.79104739E-2</v>
      </c>
      <c r="AJ25" s="217">
        <v>2.79104739E-2</v>
      </c>
      <c r="AK25" s="217">
        <v>6.5371530000000004E-3</v>
      </c>
      <c r="AL25" s="217">
        <v>6.5371530000000004E-3</v>
      </c>
      <c r="AM25" s="217">
        <v>75</v>
      </c>
      <c r="AN25" s="217">
        <v>67</v>
      </c>
      <c r="AO25" s="217" t="s">
        <v>253</v>
      </c>
      <c r="AP25" s="96"/>
      <c r="AQ25" s="66"/>
      <c r="AR25" s="82"/>
      <c r="AS25" s="82"/>
      <c r="AT25" s="8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0"/>
      <c r="BY25" s="80"/>
      <c r="BZ25" s="84"/>
      <c r="CA25" s="84"/>
      <c r="CD25" s="143"/>
    </row>
    <row r="26" spans="2:82" s="152" customFormat="1" ht="12.75" customHeight="1" x14ac:dyDescent="0.2">
      <c r="B26" s="220">
        <f t="shared" si="0"/>
        <v>41834</v>
      </c>
      <c r="C26" s="217">
        <v>7.4582273300000002E-2</v>
      </c>
      <c r="D26" s="217">
        <v>7.4582273300000002E-2</v>
      </c>
      <c r="E26" s="217">
        <v>0</v>
      </c>
      <c r="F26" s="217">
        <v>0</v>
      </c>
      <c r="G26" s="217">
        <v>0</v>
      </c>
      <c r="H26" s="217">
        <v>0</v>
      </c>
      <c r="I26" s="217">
        <v>8.2658561399999997E-2</v>
      </c>
      <c r="J26" s="217">
        <v>8.2573191599999998E-2</v>
      </c>
      <c r="K26" s="217">
        <v>5.7752895999999998E-2</v>
      </c>
      <c r="L26" s="217">
        <v>5.7752895999999998E-2</v>
      </c>
      <c r="M26" s="217">
        <v>9.0510056899999997E-2</v>
      </c>
      <c r="N26" s="217">
        <v>9.0510056899999997E-2</v>
      </c>
      <c r="O26" s="217">
        <v>0</v>
      </c>
      <c r="P26" s="217">
        <v>6.6401130000000004E-4</v>
      </c>
      <c r="Q26" s="217">
        <v>0</v>
      </c>
      <c r="R26" s="217">
        <v>0</v>
      </c>
      <c r="S26" s="217">
        <v>0</v>
      </c>
      <c r="T26" s="217">
        <v>0</v>
      </c>
      <c r="U26" s="217">
        <v>5.2609029999999999E-4</v>
      </c>
      <c r="V26" s="217">
        <v>5.1755330000000002E-4</v>
      </c>
      <c r="W26" s="217">
        <v>1.0382114E-3</v>
      </c>
      <c r="X26" s="217">
        <v>1.0382114E-3</v>
      </c>
      <c r="Y26" s="217">
        <v>7.9212819999999998E-4</v>
      </c>
      <c r="Z26" s="217">
        <v>7.9212819999999998E-4</v>
      </c>
      <c r="AA26" s="217">
        <v>2.5090091E-3</v>
      </c>
      <c r="AB26" s="217">
        <v>2.5090091E-3</v>
      </c>
      <c r="AC26" s="217">
        <v>0</v>
      </c>
      <c r="AD26" s="217">
        <v>0</v>
      </c>
      <c r="AE26" s="217">
        <v>0</v>
      </c>
      <c r="AF26" s="217">
        <v>0</v>
      </c>
      <c r="AG26" s="217">
        <v>0</v>
      </c>
      <c r="AH26" s="217">
        <v>0</v>
      </c>
      <c r="AI26" s="217">
        <v>2.4246430000000001E-4</v>
      </c>
      <c r="AJ26" s="217">
        <v>2.4246430000000001E-4</v>
      </c>
      <c r="AK26" s="217">
        <v>9.8869331000000001E-3</v>
      </c>
      <c r="AL26" s="217">
        <v>9.8869331000000001E-3</v>
      </c>
      <c r="AM26" s="217">
        <v>189</v>
      </c>
      <c r="AN26" s="217">
        <v>145</v>
      </c>
      <c r="AO26" s="217" t="s">
        <v>253</v>
      </c>
      <c r="AP26" s="96"/>
      <c r="AQ26" s="66"/>
      <c r="AR26" s="82"/>
      <c r="AS26" s="82"/>
      <c r="AT26" s="8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0"/>
      <c r="BY26" s="80"/>
      <c r="BZ26" s="84"/>
      <c r="CA26" s="84"/>
      <c r="CD26" s="143"/>
    </row>
    <row r="27" spans="2:82" s="152" customFormat="1" ht="12.75" customHeight="1" x14ac:dyDescent="0.2">
      <c r="B27" s="220">
        <f t="shared" si="0"/>
        <v>41835</v>
      </c>
      <c r="C27" s="217">
        <v>4.0902012699999997E-2</v>
      </c>
      <c r="D27" s="217">
        <v>4.0902012699999997E-2</v>
      </c>
      <c r="E27" s="217">
        <v>0</v>
      </c>
      <c r="F27" s="217">
        <v>0</v>
      </c>
      <c r="G27" s="217">
        <v>0</v>
      </c>
      <c r="H27" s="217">
        <v>0</v>
      </c>
      <c r="I27" s="217">
        <v>5.8983943800000001E-2</v>
      </c>
      <c r="J27" s="217">
        <v>5.8855889100000003E-2</v>
      </c>
      <c r="K27" s="217">
        <v>5.6553519999999998E-3</v>
      </c>
      <c r="L27" s="217">
        <v>2.901833E-4</v>
      </c>
      <c r="M27" s="217">
        <v>4.3963170699999998E-2</v>
      </c>
      <c r="N27" s="217">
        <v>3.99763401E-2</v>
      </c>
      <c r="O27" s="217">
        <v>0</v>
      </c>
      <c r="P27" s="217">
        <v>3.3604620000000001E-4</v>
      </c>
      <c r="Q27" s="217">
        <v>0</v>
      </c>
      <c r="R27" s="217">
        <v>0</v>
      </c>
      <c r="S27" s="217">
        <v>0</v>
      </c>
      <c r="T27" s="217">
        <v>0</v>
      </c>
      <c r="U27" s="217">
        <v>4.8233839999999999E-4</v>
      </c>
      <c r="V27" s="217">
        <v>4.6953290000000003E-4</v>
      </c>
      <c r="W27" s="217">
        <v>2.9663200000000001E-5</v>
      </c>
      <c r="X27" s="217">
        <v>1.93456E-5</v>
      </c>
      <c r="Y27" s="217">
        <v>3.792995E-4</v>
      </c>
      <c r="Z27" s="217">
        <v>3.4472250000000001E-4</v>
      </c>
      <c r="AA27" s="217">
        <v>0</v>
      </c>
      <c r="AB27" s="217">
        <v>0</v>
      </c>
      <c r="AC27" s="217">
        <v>0</v>
      </c>
      <c r="AD27" s="217">
        <v>0</v>
      </c>
      <c r="AE27" s="217">
        <v>0</v>
      </c>
      <c r="AF27" s="217">
        <v>0</v>
      </c>
      <c r="AG27" s="217">
        <v>0</v>
      </c>
      <c r="AH27" s="217">
        <v>0</v>
      </c>
      <c r="AI27" s="217">
        <v>0</v>
      </c>
      <c r="AJ27" s="217">
        <v>0</v>
      </c>
      <c r="AK27" s="217">
        <v>0</v>
      </c>
      <c r="AL27" s="217">
        <v>0</v>
      </c>
      <c r="AM27" s="217">
        <v>134</v>
      </c>
      <c r="AN27" s="217">
        <v>107</v>
      </c>
      <c r="AO27" s="217" t="s">
        <v>253</v>
      </c>
      <c r="AP27" s="96"/>
      <c r="AQ27" s="66"/>
      <c r="AR27" s="82"/>
      <c r="AS27" s="82"/>
      <c r="AT27" s="8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0"/>
      <c r="BY27" s="80"/>
      <c r="BZ27" s="84"/>
      <c r="CA27" s="84"/>
      <c r="CD27" s="143"/>
    </row>
    <row r="28" spans="2:82" s="152" customFormat="1" ht="12.75" customHeight="1" x14ac:dyDescent="0.2">
      <c r="B28" s="220">
        <f t="shared" si="0"/>
        <v>41836</v>
      </c>
      <c r="C28" s="217">
        <v>9.6227714699999994E-2</v>
      </c>
      <c r="D28" s="217">
        <v>9.6227714699999994E-2</v>
      </c>
      <c r="E28" s="217">
        <v>0</v>
      </c>
      <c r="F28" s="217">
        <v>0</v>
      </c>
      <c r="G28" s="217">
        <v>0</v>
      </c>
      <c r="H28" s="217">
        <v>0</v>
      </c>
      <c r="I28" s="217">
        <v>9.3052884000000002E-3</v>
      </c>
      <c r="J28" s="217">
        <v>7.7643666000000002E-3</v>
      </c>
      <c r="K28" s="217">
        <v>0.32263867979999999</v>
      </c>
      <c r="L28" s="217">
        <v>0.32263867979999999</v>
      </c>
      <c r="M28" s="217">
        <v>0.106353735</v>
      </c>
      <c r="N28" s="217">
        <v>0.106353735</v>
      </c>
      <c r="O28" s="217">
        <v>0</v>
      </c>
      <c r="P28" s="217">
        <v>9.9223660000000006E-4</v>
      </c>
      <c r="Q28" s="217">
        <v>0</v>
      </c>
      <c r="R28" s="217">
        <v>0</v>
      </c>
      <c r="S28" s="217">
        <v>0</v>
      </c>
      <c r="T28" s="217">
        <v>0</v>
      </c>
      <c r="U28" s="217">
        <v>2.1128999999999999E-4</v>
      </c>
      <c r="V28" s="217">
        <v>1.984845E-4</v>
      </c>
      <c r="W28" s="217">
        <v>3.7981768000000002E-3</v>
      </c>
      <c r="X28" s="217">
        <v>3.7981768000000002E-3</v>
      </c>
      <c r="Y28" s="217">
        <v>4.8722149999999998E-4</v>
      </c>
      <c r="Z28" s="217">
        <v>4.8722149999999998E-4</v>
      </c>
      <c r="AA28" s="217">
        <v>0</v>
      </c>
      <c r="AB28" s="217">
        <v>0</v>
      </c>
      <c r="AC28" s="217">
        <v>0</v>
      </c>
      <c r="AD28" s="217">
        <v>0</v>
      </c>
      <c r="AE28" s="217">
        <v>0</v>
      </c>
      <c r="AF28" s="217">
        <v>0</v>
      </c>
      <c r="AG28" s="217">
        <v>0</v>
      </c>
      <c r="AH28" s="217">
        <v>0</v>
      </c>
      <c r="AI28" s="217">
        <v>0</v>
      </c>
      <c r="AJ28" s="217">
        <v>0</v>
      </c>
      <c r="AK28" s="217">
        <v>0</v>
      </c>
      <c r="AL28" s="217">
        <v>0</v>
      </c>
      <c r="AM28" s="217">
        <v>124</v>
      </c>
      <c r="AN28" s="217">
        <v>105</v>
      </c>
      <c r="AO28" s="217" t="s">
        <v>253</v>
      </c>
      <c r="AP28" s="96"/>
      <c r="AQ28" s="66"/>
      <c r="AR28" s="82"/>
      <c r="AS28" s="82"/>
      <c r="AT28" s="8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0"/>
      <c r="BY28" s="80"/>
      <c r="BZ28" s="84"/>
      <c r="CA28" s="84"/>
      <c r="CD28" s="143"/>
    </row>
    <row r="29" spans="2:82" s="152" customFormat="1" ht="12.75" customHeight="1" x14ac:dyDescent="0.2">
      <c r="B29" s="220">
        <f t="shared" si="0"/>
        <v>41837</v>
      </c>
      <c r="C29" s="217">
        <v>0.92917820220000003</v>
      </c>
      <c r="D29" s="217">
        <v>0.92917820220000003</v>
      </c>
      <c r="E29" s="217">
        <v>0</v>
      </c>
      <c r="F29" s="217">
        <v>0</v>
      </c>
      <c r="G29" s="217">
        <v>0</v>
      </c>
      <c r="H29" s="217">
        <v>0</v>
      </c>
      <c r="I29" s="217">
        <v>0.77729206520000005</v>
      </c>
      <c r="J29" s="217">
        <v>0.77665179340000001</v>
      </c>
      <c r="K29" s="217">
        <v>0.1047652577</v>
      </c>
      <c r="L29" s="217">
        <v>0.10466208120000001</v>
      </c>
      <c r="M29" s="217">
        <v>2.1229081481000001</v>
      </c>
      <c r="N29" s="217">
        <v>2.1229081481000001</v>
      </c>
      <c r="O29" s="217">
        <v>0.01</v>
      </c>
      <c r="P29" s="217">
        <v>1.13729238E-2</v>
      </c>
      <c r="Q29" s="217">
        <v>0</v>
      </c>
      <c r="R29" s="217">
        <v>0</v>
      </c>
      <c r="S29" s="217">
        <v>0</v>
      </c>
      <c r="T29" s="217">
        <v>0</v>
      </c>
      <c r="U29" s="217">
        <v>1.7614945100000001E-2</v>
      </c>
      <c r="V29" s="217">
        <v>1.7597871099999999E-2</v>
      </c>
      <c r="W29" s="217">
        <v>2.0906095E-3</v>
      </c>
      <c r="X29" s="217">
        <v>2.0802919E-3</v>
      </c>
      <c r="Y29" s="217">
        <v>9.4185715999999999E-3</v>
      </c>
      <c r="Z29" s="217">
        <v>9.4185715999999999E-3</v>
      </c>
      <c r="AA29" s="217">
        <v>2.57249053E-2</v>
      </c>
      <c r="AB29" s="217">
        <v>2.57249053E-2</v>
      </c>
      <c r="AC29" s="217">
        <v>0</v>
      </c>
      <c r="AD29" s="217">
        <v>0</v>
      </c>
      <c r="AE29" s="217">
        <v>0</v>
      </c>
      <c r="AF29" s="217">
        <v>0</v>
      </c>
      <c r="AG29" s="217">
        <v>2.06557024E-2</v>
      </c>
      <c r="AH29" s="217">
        <v>2.06557024E-2</v>
      </c>
      <c r="AI29" s="217">
        <v>5.4272013799999998E-2</v>
      </c>
      <c r="AJ29" s="217">
        <v>5.4272013799999998E-2</v>
      </c>
      <c r="AK29" s="217">
        <v>1.87355079E-2</v>
      </c>
      <c r="AL29" s="217">
        <v>1.87355079E-2</v>
      </c>
      <c r="AM29" s="217">
        <v>171</v>
      </c>
      <c r="AN29" s="217">
        <v>148</v>
      </c>
      <c r="AO29" s="217" t="s">
        <v>253</v>
      </c>
      <c r="AP29" s="96"/>
      <c r="AQ29" s="66"/>
      <c r="AR29" s="82"/>
      <c r="AS29" s="82"/>
      <c r="AT29" s="8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0"/>
      <c r="BY29" s="80"/>
      <c r="BZ29" s="84"/>
      <c r="CA29" s="84"/>
      <c r="CD29" s="143"/>
    </row>
    <row r="30" spans="2:82" s="152" customFormat="1" ht="12.75" customHeight="1" x14ac:dyDescent="0.2">
      <c r="B30" s="220">
        <f t="shared" si="0"/>
        <v>41838</v>
      </c>
      <c r="C30" s="217">
        <v>2.7143998674000001</v>
      </c>
      <c r="D30" s="217">
        <v>2.7143998674000001</v>
      </c>
      <c r="E30" s="217">
        <v>0</v>
      </c>
      <c r="F30" s="217">
        <v>0</v>
      </c>
      <c r="G30" s="217">
        <v>0</v>
      </c>
      <c r="H30" s="217">
        <v>0</v>
      </c>
      <c r="I30" s="217">
        <v>8.2116425699999995E-2</v>
      </c>
      <c r="J30" s="217">
        <v>8.17109211E-2</v>
      </c>
      <c r="K30" s="217">
        <v>6.3869927466999998</v>
      </c>
      <c r="L30" s="217">
        <v>6.3867863936999996</v>
      </c>
      <c r="M30" s="217">
        <v>5.5591830880000002</v>
      </c>
      <c r="N30" s="217">
        <v>5.5538770865</v>
      </c>
      <c r="O30" s="217">
        <v>0.01</v>
      </c>
      <c r="P30" s="217">
        <v>1.39387661E-2</v>
      </c>
      <c r="Q30" s="217">
        <v>0</v>
      </c>
      <c r="R30" s="217">
        <v>0</v>
      </c>
      <c r="S30" s="217">
        <v>0</v>
      </c>
      <c r="T30" s="217">
        <v>0</v>
      </c>
      <c r="U30" s="217">
        <v>3.1426700000000002E-4</v>
      </c>
      <c r="V30" s="217">
        <v>3.0999849999999998E-4</v>
      </c>
      <c r="W30" s="217">
        <v>3.0151978699999998E-2</v>
      </c>
      <c r="X30" s="217">
        <v>3.0131343500000001E-2</v>
      </c>
      <c r="Y30" s="217">
        <v>3.09076678E-2</v>
      </c>
      <c r="Z30" s="217">
        <v>3.08909032E-2</v>
      </c>
      <c r="AA30" s="217">
        <v>2.2399112400000001E-2</v>
      </c>
      <c r="AB30" s="217">
        <v>2.2399112400000001E-2</v>
      </c>
      <c r="AC30" s="217">
        <v>0</v>
      </c>
      <c r="AD30" s="217">
        <v>0</v>
      </c>
      <c r="AE30" s="217">
        <v>0</v>
      </c>
      <c r="AF30" s="217">
        <v>0</v>
      </c>
      <c r="AG30" s="217">
        <v>4.092404E-3</v>
      </c>
      <c r="AH30" s="217">
        <v>4.092404E-3</v>
      </c>
      <c r="AI30" s="217">
        <v>8.2579717E-3</v>
      </c>
      <c r="AJ30" s="217">
        <v>8.2579717E-3</v>
      </c>
      <c r="AK30" s="217">
        <v>7.5278371199999999E-2</v>
      </c>
      <c r="AL30" s="217">
        <v>7.5278371199999999E-2</v>
      </c>
      <c r="AM30" s="217">
        <v>281</v>
      </c>
      <c r="AN30" s="217">
        <v>212</v>
      </c>
      <c r="AO30" s="217" t="s">
        <v>253</v>
      </c>
      <c r="AP30" s="96"/>
      <c r="AQ30" s="66"/>
      <c r="AR30" s="82"/>
      <c r="AS30" s="82"/>
      <c r="AT30" s="80"/>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0"/>
      <c r="BY30" s="80"/>
      <c r="BZ30" s="84"/>
      <c r="CA30" s="84"/>
      <c r="CD30" s="143"/>
    </row>
    <row r="31" spans="2:82" s="152" customFormat="1" ht="12.75" customHeight="1" x14ac:dyDescent="0.2">
      <c r="B31" s="220">
        <f t="shared" si="0"/>
        <v>41839</v>
      </c>
      <c r="C31" s="217">
        <v>7.87616706E-2</v>
      </c>
      <c r="D31" s="217">
        <v>7.87616706E-2</v>
      </c>
      <c r="E31" s="217">
        <v>0</v>
      </c>
      <c r="F31" s="217">
        <v>0</v>
      </c>
      <c r="G31" s="217">
        <v>0</v>
      </c>
      <c r="H31" s="217">
        <v>0</v>
      </c>
      <c r="I31" s="217">
        <v>1.9080092000000001E-3</v>
      </c>
      <c r="J31" s="217">
        <v>1.7500753999999999E-3</v>
      </c>
      <c r="K31" s="217">
        <v>0.17659155160000001</v>
      </c>
      <c r="L31" s="217">
        <v>0.17659155160000001</v>
      </c>
      <c r="M31" s="217">
        <v>0.16933527409999999</v>
      </c>
      <c r="N31" s="217">
        <v>0.16933527409999999</v>
      </c>
      <c r="O31" s="217">
        <v>0</v>
      </c>
      <c r="P31" s="217">
        <v>5.2427419999999999E-4</v>
      </c>
      <c r="Q31" s="217">
        <v>0</v>
      </c>
      <c r="R31" s="217">
        <v>0</v>
      </c>
      <c r="S31" s="217">
        <v>0</v>
      </c>
      <c r="T31" s="217">
        <v>0</v>
      </c>
      <c r="U31" s="217">
        <v>1.7073999999999999E-5</v>
      </c>
      <c r="V31" s="217">
        <v>1.28055E-5</v>
      </c>
      <c r="W31" s="217">
        <v>1.1620228E-3</v>
      </c>
      <c r="X31" s="217">
        <v>1.1620228E-3</v>
      </c>
      <c r="Y31" s="217">
        <v>1.1295160999999999E-3</v>
      </c>
      <c r="Z31" s="217">
        <v>1.1295160999999999E-3</v>
      </c>
      <c r="AA31" s="217">
        <v>0</v>
      </c>
      <c r="AB31" s="217">
        <v>0</v>
      </c>
      <c r="AC31" s="217">
        <v>0</v>
      </c>
      <c r="AD31" s="217">
        <v>0</v>
      </c>
      <c r="AE31" s="217">
        <v>0</v>
      </c>
      <c r="AF31" s="217">
        <v>0</v>
      </c>
      <c r="AG31" s="217">
        <v>0</v>
      </c>
      <c r="AH31" s="217">
        <v>0</v>
      </c>
      <c r="AI31" s="217">
        <v>0</v>
      </c>
      <c r="AJ31" s="217">
        <v>0</v>
      </c>
      <c r="AK31" s="217">
        <v>0</v>
      </c>
      <c r="AL31" s="217">
        <v>0</v>
      </c>
      <c r="AM31" s="217">
        <v>52</v>
      </c>
      <c r="AN31" s="217">
        <v>50</v>
      </c>
      <c r="AO31" s="217" t="s">
        <v>253</v>
      </c>
      <c r="AP31" s="96"/>
      <c r="AQ31" s="66"/>
      <c r="AR31" s="82"/>
      <c r="AS31" s="82"/>
      <c r="AT31" s="8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0"/>
      <c r="BY31" s="80"/>
      <c r="BZ31" s="84"/>
      <c r="CA31" s="84"/>
      <c r="CD31" s="143"/>
    </row>
    <row r="32" spans="2:82" s="152" customFormat="1" ht="12.75" customHeight="1" x14ac:dyDescent="0.2">
      <c r="B32" s="220">
        <f t="shared" si="0"/>
        <v>41840</v>
      </c>
      <c r="C32" s="217">
        <v>0.39741941359999999</v>
      </c>
      <c r="D32" s="217">
        <v>0.39741941359999999</v>
      </c>
      <c r="E32" s="217">
        <v>0</v>
      </c>
      <c r="F32" s="217">
        <v>0</v>
      </c>
      <c r="G32" s="217">
        <v>0</v>
      </c>
      <c r="H32" s="217">
        <v>0</v>
      </c>
      <c r="I32" s="217">
        <v>3.0220830000000001E-3</v>
      </c>
      <c r="J32" s="217">
        <v>2.5952343000000002E-3</v>
      </c>
      <c r="K32" s="217">
        <v>0.23913291889999999</v>
      </c>
      <c r="L32" s="217">
        <v>0.23913291889999999</v>
      </c>
      <c r="M32" s="217">
        <v>1.3970492979</v>
      </c>
      <c r="N32" s="217">
        <v>1.3970492979</v>
      </c>
      <c r="O32" s="217">
        <v>0</v>
      </c>
      <c r="P32" s="217">
        <v>2.5908696999999998E-3</v>
      </c>
      <c r="Q32" s="217">
        <v>0</v>
      </c>
      <c r="R32" s="217">
        <v>0</v>
      </c>
      <c r="S32" s="217">
        <v>0</v>
      </c>
      <c r="T32" s="217">
        <v>0</v>
      </c>
      <c r="U32" s="217">
        <v>4.2685000000000002E-5</v>
      </c>
      <c r="V32" s="217">
        <v>3.8416500000000001E-5</v>
      </c>
      <c r="W32" s="217">
        <v>5.1717111000000003E-3</v>
      </c>
      <c r="X32" s="217">
        <v>5.1717111000000003E-3</v>
      </c>
      <c r="Y32" s="217">
        <v>6.1274676000000004E-3</v>
      </c>
      <c r="Z32" s="217">
        <v>6.1274676000000004E-3</v>
      </c>
      <c r="AA32" s="217">
        <v>0</v>
      </c>
      <c r="AB32" s="217">
        <v>0</v>
      </c>
      <c r="AC32" s="217">
        <v>0</v>
      </c>
      <c r="AD32" s="217">
        <v>0</v>
      </c>
      <c r="AE32" s="217">
        <v>0</v>
      </c>
      <c r="AF32" s="217">
        <v>0</v>
      </c>
      <c r="AG32" s="217">
        <v>0</v>
      </c>
      <c r="AH32" s="217">
        <v>0</v>
      </c>
      <c r="AI32" s="217">
        <v>0</v>
      </c>
      <c r="AJ32" s="217">
        <v>0</v>
      </c>
      <c r="AK32" s="217">
        <v>0</v>
      </c>
      <c r="AL32" s="217">
        <v>0</v>
      </c>
      <c r="AM32" s="217">
        <v>55</v>
      </c>
      <c r="AN32" s="217">
        <v>52</v>
      </c>
      <c r="AO32" s="217" t="s">
        <v>253</v>
      </c>
      <c r="AP32" s="96"/>
      <c r="AQ32" s="66"/>
      <c r="AR32" s="82"/>
      <c r="AS32" s="82"/>
      <c r="AT32" s="8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0"/>
      <c r="BY32" s="80"/>
      <c r="BZ32" s="84"/>
      <c r="CA32" s="84"/>
      <c r="CD32" s="143"/>
    </row>
    <row r="33" spans="2:82" s="152" customFormat="1" ht="12.75" customHeight="1" x14ac:dyDescent="0.2">
      <c r="B33" s="220">
        <f t="shared" si="0"/>
        <v>41841</v>
      </c>
      <c r="C33" s="217">
        <v>7.7806449200000002E-2</v>
      </c>
      <c r="D33" s="217">
        <v>7.7806449200000002E-2</v>
      </c>
      <c r="E33" s="217">
        <v>0</v>
      </c>
      <c r="F33" s="217">
        <v>0</v>
      </c>
      <c r="G33" s="217">
        <v>0</v>
      </c>
      <c r="H33" s="217">
        <v>0</v>
      </c>
      <c r="I33" s="217">
        <v>7.1976211100000007E-2</v>
      </c>
      <c r="J33" s="217">
        <v>7.1784129599999996E-2</v>
      </c>
      <c r="K33" s="217">
        <v>7.2607690000000003E-2</v>
      </c>
      <c r="L33" s="217">
        <v>7.2287843300000001E-2</v>
      </c>
      <c r="M33" s="217">
        <v>0.1123775426</v>
      </c>
      <c r="N33" s="217">
        <v>0.1123775426</v>
      </c>
      <c r="O33" s="217">
        <v>0</v>
      </c>
      <c r="P33" s="217">
        <v>9.3018919999999995E-4</v>
      </c>
      <c r="Q33" s="217">
        <v>0</v>
      </c>
      <c r="R33" s="217">
        <v>0</v>
      </c>
      <c r="S33" s="217">
        <v>0</v>
      </c>
      <c r="T33" s="217">
        <v>0</v>
      </c>
      <c r="U33" s="217">
        <v>9.577403E-4</v>
      </c>
      <c r="V33" s="217">
        <v>9.5347179999999995E-4</v>
      </c>
      <c r="W33" s="217">
        <v>8.0606470000000002E-4</v>
      </c>
      <c r="X33" s="217">
        <v>7.8542949999999999E-4</v>
      </c>
      <c r="Y33" s="217">
        <v>1.2028614000000001E-3</v>
      </c>
      <c r="Z33" s="217">
        <v>1.2028614000000001E-3</v>
      </c>
      <c r="AA33" s="217">
        <v>1.1486591E-3</v>
      </c>
      <c r="AB33" s="217">
        <v>1.1486591E-3</v>
      </c>
      <c r="AC33" s="217">
        <v>0</v>
      </c>
      <c r="AD33" s="217">
        <v>0</v>
      </c>
      <c r="AE33" s="217">
        <v>0</v>
      </c>
      <c r="AF33" s="217">
        <v>0</v>
      </c>
      <c r="AG33" s="217">
        <v>0</v>
      </c>
      <c r="AH33" s="217">
        <v>0</v>
      </c>
      <c r="AI33" s="217">
        <v>5.0827216000000003E-3</v>
      </c>
      <c r="AJ33" s="217">
        <v>5.0827216000000003E-3</v>
      </c>
      <c r="AK33" s="217">
        <v>4.872217E-4</v>
      </c>
      <c r="AL33" s="217">
        <v>4.872217E-4</v>
      </c>
      <c r="AM33" s="217">
        <v>210</v>
      </c>
      <c r="AN33" s="217">
        <v>138</v>
      </c>
      <c r="AO33" s="217" t="s">
        <v>253</v>
      </c>
      <c r="AP33" s="96"/>
      <c r="AQ33" s="66"/>
      <c r="AR33" s="82"/>
      <c r="AS33" s="82"/>
      <c r="AT33" s="8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0"/>
      <c r="BY33" s="80"/>
      <c r="BZ33" s="84"/>
      <c r="CA33" s="84"/>
      <c r="CD33" s="143"/>
    </row>
    <row r="34" spans="2:82" s="152" customFormat="1" ht="12.75" customHeight="1" x14ac:dyDescent="0.2">
      <c r="B34" s="220">
        <f t="shared" si="0"/>
        <v>41842</v>
      </c>
      <c r="C34" s="217">
        <v>0.55952391000000001</v>
      </c>
      <c r="D34" s="217">
        <v>0.55952391000000001</v>
      </c>
      <c r="E34" s="217">
        <v>0</v>
      </c>
      <c r="F34" s="217">
        <v>0</v>
      </c>
      <c r="G34" s="217">
        <v>0</v>
      </c>
      <c r="H34" s="217">
        <v>0</v>
      </c>
      <c r="I34" s="217">
        <v>4.4906531800000003E-2</v>
      </c>
      <c r="J34" s="217">
        <v>4.4863846899999997E-2</v>
      </c>
      <c r="K34" s="217">
        <v>0.92705303179999998</v>
      </c>
      <c r="L34" s="217">
        <v>0.92694985529999996</v>
      </c>
      <c r="M34" s="217">
        <v>1.4074252379000001</v>
      </c>
      <c r="N34" s="217">
        <v>1.4072575913000001</v>
      </c>
      <c r="O34" s="217">
        <v>0</v>
      </c>
      <c r="P34" s="217">
        <v>2.0209721999999999E-3</v>
      </c>
      <c r="Q34" s="217">
        <v>0</v>
      </c>
      <c r="R34" s="217">
        <v>0</v>
      </c>
      <c r="S34" s="217">
        <v>0</v>
      </c>
      <c r="T34" s="217">
        <v>0</v>
      </c>
      <c r="U34" s="217">
        <v>3.2333740000000001E-4</v>
      </c>
      <c r="V34" s="217">
        <v>3.1906890000000002E-4</v>
      </c>
      <c r="W34" s="217">
        <v>3.0024297999999999E-3</v>
      </c>
      <c r="X34" s="217">
        <v>2.9921122E-3</v>
      </c>
      <c r="Y34" s="217">
        <v>5.0482454E-3</v>
      </c>
      <c r="Z34" s="217">
        <v>5.0314807999999999E-3</v>
      </c>
      <c r="AA34" s="217">
        <v>2.942559E-3</v>
      </c>
      <c r="AB34" s="217">
        <v>2.942559E-3</v>
      </c>
      <c r="AC34" s="217">
        <v>0</v>
      </c>
      <c r="AD34" s="217">
        <v>0</v>
      </c>
      <c r="AE34" s="217">
        <v>0</v>
      </c>
      <c r="AF34" s="217">
        <v>0</v>
      </c>
      <c r="AG34" s="217">
        <v>2.5248051999999998E-3</v>
      </c>
      <c r="AH34" s="217">
        <v>2.5248051999999998E-3</v>
      </c>
      <c r="AI34" s="217">
        <v>4.8428367000000003E-3</v>
      </c>
      <c r="AJ34" s="217">
        <v>4.8428367000000003E-3</v>
      </c>
      <c r="AK34" s="217">
        <v>2.9338081E-3</v>
      </c>
      <c r="AL34" s="217">
        <v>2.9338081E-3</v>
      </c>
      <c r="AM34" s="217">
        <v>136</v>
      </c>
      <c r="AN34" s="217">
        <v>115</v>
      </c>
      <c r="AO34" s="217" t="s">
        <v>253</v>
      </c>
      <c r="AP34" s="96"/>
      <c r="AQ34" s="66"/>
      <c r="AR34" s="82"/>
      <c r="AS34" s="82"/>
      <c r="AT34" s="8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0"/>
      <c r="BY34" s="80"/>
      <c r="BZ34" s="84"/>
      <c r="CA34" s="84"/>
      <c r="CD34" s="143"/>
    </row>
    <row r="35" spans="2:82" s="152" customFormat="1" ht="12.75" customHeight="1" x14ac:dyDescent="0.2">
      <c r="B35" s="220">
        <f t="shared" si="0"/>
        <v>41843</v>
      </c>
      <c r="C35" s="217">
        <v>1.70171444E-2</v>
      </c>
      <c r="D35" s="217">
        <v>1.70171444E-2</v>
      </c>
      <c r="E35" s="217">
        <v>3.186216E-3</v>
      </c>
      <c r="F35" s="217">
        <v>3.186216E-3</v>
      </c>
      <c r="G35" s="217">
        <v>0</v>
      </c>
      <c r="H35" s="217">
        <v>0</v>
      </c>
      <c r="I35" s="217">
        <v>1.7116576000000001E-3</v>
      </c>
      <c r="J35" s="217">
        <v>1.7116576000000001E-3</v>
      </c>
      <c r="K35" s="217">
        <v>4.1675481899999998E-2</v>
      </c>
      <c r="L35" s="217">
        <v>4.1572305400000002E-2</v>
      </c>
      <c r="M35" s="217">
        <v>3.0763045499999999E-2</v>
      </c>
      <c r="N35" s="217">
        <v>3.0763045499999999E-2</v>
      </c>
      <c r="O35" s="217">
        <v>0</v>
      </c>
      <c r="P35" s="217">
        <v>2.6930630000000002E-4</v>
      </c>
      <c r="Q35" s="217">
        <v>6.5024799999999994E-5</v>
      </c>
      <c r="R35" s="217">
        <v>6.5024799999999994E-5</v>
      </c>
      <c r="S35" s="217">
        <v>0</v>
      </c>
      <c r="T35" s="217">
        <v>0</v>
      </c>
      <c r="U35" s="217">
        <v>2.1342500000000001E-5</v>
      </c>
      <c r="V35" s="217">
        <v>2.1342500000000001E-5</v>
      </c>
      <c r="W35" s="217">
        <v>7.3513090000000005E-4</v>
      </c>
      <c r="X35" s="217">
        <v>7.2481330000000004E-4</v>
      </c>
      <c r="Y35" s="217">
        <v>4.3483230000000001E-4</v>
      </c>
      <c r="Z35" s="217">
        <v>4.3483230000000001E-4</v>
      </c>
      <c r="AA35" s="217">
        <v>5.7133143000000003E-3</v>
      </c>
      <c r="AB35" s="217">
        <v>5.7133143000000003E-3</v>
      </c>
      <c r="AC35" s="217">
        <v>0</v>
      </c>
      <c r="AD35" s="217">
        <v>0</v>
      </c>
      <c r="AE35" s="217">
        <v>0</v>
      </c>
      <c r="AF35" s="217">
        <v>0</v>
      </c>
      <c r="AG35" s="217">
        <v>6.9496169999999999E-3</v>
      </c>
      <c r="AH35" s="217">
        <v>6.9496169999999999E-3</v>
      </c>
      <c r="AI35" s="217">
        <v>2.8670109E-3</v>
      </c>
      <c r="AJ35" s="217">
        <v>2.8670109E-3</v>
      </c>
      <c r="AK35" s="217">
        <v>6.9856064999999998E-3</v>
      </c>
      <c r="AL35" s="217">
        <v>6.9856064999999998E-3</v>
      </c>
      <c r="AM35" s="217">
        <v>100</v>
      </c>
      <c r="AN35" s="217">
        <v>88</v>
      </c>
      <c r="AO35" s="217" t="s">
        <v>253</v>
      </c>
      <c r="AP35" s="96"/>
      <c r="AQ35" s="66"/>
      <c r="AR35" s="82"/>
      <c r="AS35" s="82"/>
      <c r="AT35" s="80"/>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0"/>
      <c r="BY35" s="80"/>
      <c r="BZ35" s="84"/>
      <c r="CA35" s="84"/>
      <c r="CD35" s="143"/>
    </row>
    <row r="36" spans="2:82" s="152" customFormat="1" ht="12.75" customHeight="1" x14ac:dyDescent="0.2">
      <c r="B36" s="220">
        <f t="shared" si="0"/>
        <v>41844</v>
      </c>
      <c r="C36" s="217">
        <v>0.29364452590000001</v>
      </c>
      <c r="D36" s="217">
        <v>0.29364452590000001</v>
      </c>
      <c r="E36" s="217">
        <v>0</v>
      </c>
      <c r="F36" s="217">
        <v>0</v>
      </c>
      <c r="G36" s="217">
        <v>9.8334068999999993E-3</v>
      </c>
      <c r="H36" s="217">
        <v>9.8334068999999993E-3</v>
      </c>
      <c r="I36" s="217">
        <v>1.27520485E-2</v>
      </c>
      <c r="J36" s="217">
        <v>1.2282514899999999E-2</v>
      </c>
      <c r="K36" s="217">
        <v>4.3630670400000002E-2</v>
      </c>
      <c r="L36" s="217">
        <v>4.3527493899999999E-2</v>
      </c>
      <c r="M36" s="217">
        <v>1.1183015944000001</v>
      </c>
      <c r="N36" s="217">
        <v>1.1183015944000001</v>
      </c>
      <c r="O36" s="217">
        <v>0</v>
      </c>
      <c r="P36" s="217">
        <v>1.7172527999999999E-3</v>
      </c>
      <c r="Q36" s="217">
        <v>0</v>
      </c>
      <c r="R36" s="217">
        <v>0</v>
      </c>
      <c r="S36" s="217">
        <v>5.9237300000000003E-5</v>
      </c>
      <c r="T36" s="217">
        <v>5.9237300000000003E-5</v>
      </c>
      <c r="U36" s="217">
        <v>1.9421600000000001E-4</v>
      </c>
      <c r="V36" s="217">
        <v>1.8567900000000001E-4</v>
      </c>
      <c r="W36" s="217">
        <v>9.7759520000000001E-4</v>
      </c>
      <c r="X36" s="217">
        <v>9.6727759999999999E-4</v>
      </c>
      <c r="Y36" s="217">
        <v>5.7177822999999999E-3</v>
      </c>
      <c r="Z36" s="217">
        <v>5.7177822999999999E-3</v>
      </c>
      <c r="AA36" s="217">
        <v>4.9983875599999998E-2</v>
      </c>
      <c r="AB36" s="217">
        <v>4.9983875599999998E-2</v>
      </c>
      <c r="AC36" s="217">
        <v>0</v>
      </c>
      <c r="AD36" s="217">
        <v>0</v>
      </c>
      <c r="AE36" s="217">
        <v>0</v>
      </c>
      <c r="AF36" s="217">
        <v>0</v>
      </c>
      <c r="AG36" s="217">
        <v>7.1412717200000003E-2</v>
      </c>
      <c r="AH36" s="217">
        <v>7.1412717200000003E-2</v>
      </c>
      <c r="AI36" s="217">
        <v>4.9449812500000002E-2</v>
      </c>
      <c r="AJ36" s="217">
        <v>4.9449812500000002E-2</v>
      </c>
      <c r="AK36" s="217">
        <v>2.0476932400000002E-2</v>
      </c>
      <c r="AL36" s="217">
        <v>2.0476932400000002E-2</v>
      </c>
      <c r="AM36" s="217">
        <v>132</v>
      </c>
      <c r="AN36" s="217">
        <v>114</v>
      </c>
      <c r="AO36" s="217" t="s">
        <v>253</v>
      </c>
      <c r="AP36" s="96"/>
      <c r="AQ36" s="66"/>
      <c r="AR36" s="82"/>
      <c r="AS36" s="82"/>
      <c r="AT36" s="8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0"/>
      <c r="BY36" s="80"/>
      <c r="BZ36" s="84"/>
      <c r="CA36" s="84"/>
      <c r="CD36" s="143"/>
    </row>
    <row r="37" spans="2:82" s="152" customFormat="1" ht="12.75" customHeight="1" x14ac:dyDescent="0.2">
      <c r="B37" s="220">
        <f t="shared" si="0"/>
        <v>41845</v>
      </c>
      <c r="C37" s="217">
        <v>0.86049697780000001</v>
      </c>
      <c r="D37" s="217">
        <v>0.86049697780000001</v>
      </c>
      <c r="E37" s="217">
        <v>0</v>
      </c>
      <c r="F37" s="217">
        <v>0</v>
      </c>
      <c r="G37" s="217">
        <v>0</v>
      </c>
      <c r="H37" s="217">
        <v>0</v>
      </c>
      <c r="I37" s="217">
        <v>1.1007107581</v>
      </c>
      <c r="J37" s="217">
        <v>1.1006253882999999</v>
      </c>
      <c r="K37" s="217">
        <v>1.1686724447000001</v>
      </c>
      <c r="L37" s="217">
        <v>1.1686724447000001</v>
      </c>
      <c r="M37" s="217">
        <v>0.34740700470000002</v>
      </c>
      <c r="N37" s="217">
        <v>0.34740700470000002</v>
      </c>
      <c r="O37" s="217">
        <v>0</v>
      </c>
      <c r="P37" s="217">
        <v>4.9525817E-3</v>
      </c>
      <c r="Q37" s="217">
        <v>0</v>
      </c>
      <c r="R37" s="217">
        <v>0</v>
      </c>
      <c r="S37" s="217">
        <v>0</v>
      </c>
      <c r="T37" s="217">
        <v>0</v>
      </c>
      <c r="U37" s="217">
        <v>6.8007540999999996E-3</v>
      </c>
      <c r="V37" s="217">
        <v>6.7922171000000002E-3</v>
      </c>
      <c r="W37" s="217">
        <v>4.6416429000000004E-3</v>
      </c>
      <c r="X37" s="217">
        <v>4.6416429000000004E-3</v>
      </c>
      <c r="Y37" s="217">
        <v>2.7787352000000001E-3</v>
      </c>
      <c r="Z37" s="217">
        <v>2.7787352000000001E-3</v>
      </c>
      <c r="AA37" s="217">
        <v>4.8055453000000001E-3</v>
      </c>
      <c r="AB37" s="217">
        <v>4.8055453000000001E-3</v>
      </c>
      <c r="AC37" s="217">
        <v>0</v>
      </c>
      <c r="AD37" s="217">
        <v>0</v>
      </c>
      <c r="AE37" s="217">
        <v>0</v>
      </c>
      <c r="AF37" s="217">
        <v>0</v>
      </c>
      <c r="AG37" s="217">
        <v>0</v>
      </c>
      <c r="AH37" s="217">
        <v>0</v>
      </c>
      <c r="AI37" s="217">
        <v>6.4446484999999996E-3</v>
      </c>
      <c r="AJ37" s="217">
        <v>6.4446484999999996E-3</v>
      </c>
      <c r="AK37" s="217">
        <v>1.4078087600000001E-2</v>
      </c>
      <c r="AL37" s="217">
        <v>1.4078087600000001E-2</v>
      </c>
      <c r="AM37" s="217">
        <v>224</v>
      </c>
      <c r="AN37" s="217">
        <v>150</v>
      </c>
      <c r="AO37" s="217" t="s">
        <v>253</v>
      </c>
      <c r="AP37" s="96"/>
      <c r="AQ37" s="66"/>
      <c r="AR37" s="82"/>
      <c r="AS37" s="82"/>
      <c r="AT37" s="80"/>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0"/>
      <c r="BY37" s="80"/>
      <c r="BZ37" s="84"/>
      <c r="CA37" s="84"/>
      <c r="CD37" s="143"/>
    </row>
    <row r="38" spans="2:82" s="152" customFormat="1" ht="12.75" customHeight="1" x14ac:dyDescent="0.2">
      <c r="B38" s="220">
        <f t="shared" si="0"/>
        <v>41846</v>
      </c>
      <c r="C38" s="217">
        <v>0.18024324859999999</v>
      </c>
      <c r="D38" s="217">
        <v>0.18024324859999999</v>
      </c>
      <c r="E38" s="217">
        <v>0.58522311630000001</v>
      </c>
      <c r="F38" s="217">
        <v>0.58522311630000001</v>
      </c>
      <c r="G38" s="217">
        <v>1.6081747619</v>
      </c>
      <c r="H38" s="217">
        <v>1.6081747619</v>
      </c>
      <c r="I38" s="217">
        <v>0.17818759410000001</v>
      </c>
      <c r="J38" s="217">
        <v>0.17818759410000001</v>
      </c>
      <c r="K38" s="217">
        <v>7.7464768099999998E-2</v>
      </c>
      <c r="L38" s="217">
        <v>7.7464768099999998E-2</v>
      </c>
      <c r="M38" s="217">
        <v>8.5551854E-3</v>
      </c>
      <c r="N38" s="217">
        <v>8.5551854E-3</v>
      </c>
      <c r="O38" s="217">
        <v>0</v>
      </c>
      <c r="P38" s="217">
        <v>2.6974976999999999E-3</v>
      </c>
      <c r="Q38" s="217">
        <v>1.21921483E-2</v>
      </c>
      <c r="R38" s="217">
        <v>1.21921483E-2</v>
      </c>
      <c r="S38" s="217">
        <v>3.3380229499999997E-2</v>
      </c>
      <c r="T38" s="217">
        <v>3.3380229499999997E-2</v>
      </c>
      <c r="U38" s="217">
        <v>1.3424366E-3</v>
      </c>
      <c r="V38" s="217">
        <v>1.3424366E-3</v>
      </c>
      <c r="W38" s="217">
        <v>2.2866443000000001E-3</v>
      </c>
      <c r="X38" s="217">
        <v>2.2866443000000001E-3</v>
      </c>
      <c r="Y38" s="217">
        <v>5.2389399999999997E-5</v>
      </c>
      <c r="Z38" s="217">
        <v>5.2389399999999997E-5</v>
      </c>
      <c r="AA38" s="217">
        <v>0</v>
      </c>
      <c r="AB38" s="217">
        <v>0</v>
      </c>
      <c r="AC38" s="217">
        <v>0</v>
      </c>
      <c r="AD38" s="217">
        <v>0</v>
      </c>
      <c r="AE38" s="217">
        <v>0</v>
      </c>
      <c r="AF38" s="217">
        <v>0</v>
      </c>
      <c r="AG38" s="217">
        <v>0</v>
      </c>
      <c r="AH38" s="217">
        <v>0</v>
      </c>
      <c r="AI38" s="217">
        <v>0</v>
      </c>
      <c r="AJ38" s="217">
        <v>0</v>
      </c>
      <c r="AK38" s="217">
        <v>0</v>
      </c>
      <c r="AL38" s="217">
        <v>0</v>
      </c>
      <c r="AM38" s="217">
        <v>51</v>
      </c>
      <c r="AN38" s="217">
        <v>39</v>
      </c>
      <c r="AO38" s="217" t="s">
        <v>253</v>
      </c>
      <c r="AP38" s="96"/>
      <c r="AQ38" s="66"/>
      <c r="AR38" s="82"/>
      <c r="AS38" s="82"/>
      <c r="AT38" s="80"/>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0"/>
      <c r="BY38" s="80"/>
      <c r="BZ38" s="84"/>
      <c r="CA38" s="84"/>
      <c r="CD38" s="143"/>
    </row>
    <row r="39" spans="2:82" s="152" customFormat="1" ht="12.75" customHeight="1" x14ac:dyDescent="0.2">
      <c r="B39" s="220">
        <f t="shared" si="0"/>
        <v>41847</v>
      </c>
      <c r="C39" s="217">
        <v>3.3055626599999999E-2</v>
      </c>
      <c r="D39" s="217">
        <v>3.3055626599999999E-2</v>
      </c>
      <c r="E39" s="217">
        <v>0</v>
      </c>
      <c r="F39" s="217">
        <v>0</v>
      </c>
      <c r="G39" s="217">
        <v>0</v>
      </c>
      <c r="H39" s="217">
        <v>0</v>
      </c>
      <c r="I39" s="217">
        <v>1.9161202200000001E-2</v>
      </c>
      <c r="J39" s="217">
        <v>1.64037595E-2</v>
      </c>
      <c r="K39" s="217">
        <v>5.3505943299999997E-2</v>
      </c>
      <c r="L39" s="217">
        <v>5.3505943299999997E-2</v>
      </c>
      <c r="M39" s="217">
        <v>5.1755517399999999E-2</v>
      </c>
      <c r="N39" s="217">
        <v>5.1755517399999999E-2</v>
      </c>
      <c r="O39" s="217">
        <v>0</v>
      </c>
      <c r="P39" s="217">
        <v>5.5034470000000005E-4</v>
      </c>
      <c r="Q39" s="217">
        <v>0</v>
      </c>
      <c r="R39" s="217">
        <v>0</v>
      </c>
      <c r="S39" s="217">
        <v>0</v>
      </c>
      <c r="T39" s="217">
        <v>0</v>
      </c>
      <c r="U39" s="217">
        <v>5.5490230000000001E-4</v>
      </c>
      <c r="V39" s="217">
        <v>2.8385390000000002E-4</v>
      </c>
      <c r="W39" s="217">
        <v>8.653911E-4</v>
      </c>
      <c r="X39" s="217">
        <v>8.653911E-4</v>
      </c>
      <c r="Y39" s="217">
        <v>4.1911539999999999E-4</v>
      </c>
      <c r="Z39" s="217">
        <v>4.1911539999999999E-4</v>
      </c>
      <c r="AA39" s="217">
        <v>5.8671293999999997E-3</v>
      </c>
      <c r="AB39" s="217">
        <v>5.8671293999999997E-3</v>
      </c>
      <c r="AC39" s="217">
        <v>0</v>
      </c>
      <c r="AD39" s="217">
        <v>0</v>
      </c>
      <c r="AE39" s="217">
        <v>0</v>
      </c>
      <c r="AF39" s="217">
        <v>0</v>
      </c>
      <c r="AG39" s="217">
        <v>0</v>
      </c>
      <c r="AH39" s="217">
        <v>0</v>
      </c>
      <c r="AI39" s="217">
        <v>1.2467564E-2</v>
      </c>
      <c r="AJ39" s="217">
        <v>1.2467564E-2</v>
      </c>
      <c r="AK39" s="217">
        <v>1.3451509800000001E-2</v>
      </c>
      <c r="AL39" s="217">
        <v>1.3451509800000001E-2</v>
      </c>
      <c r="AM39" s="217">
        <v>38</v>
      </c>
      <c r="AN39" s="217">
        <v>36</v>
      </c>
      <c r="AO39" s="217" t="s">
        <v>253</v>
      </c>
      <c r="AP39" s="96"/>
      <c r="AQ39" s="66"/>
      <c r="AR39" s="82"/>
      <c r="AS39" s="82"/>
      <c r="AT39" s="80"/>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0"/>
      <c r="BY39" s="80"/>
      <c r="BZ39" s="84"/>
      <c r="CA39" s="84"/>
      <c r="CD39" s="143"/>
    </row>
    <row r="40" spans="2:82" s="152" customFormat="1" ht="12.75" customHeight="1" x14ac:dyDescent="0.2">
      <c r="B40" s="220">
        <f t="shared" si="0"/>
        <v>41848</v>
      </c>
      <c r="C40" s="217">
        <v>2.7144746265999999</v>
      </c>
      <c r="D40" s="217">
        <v>2.7144746265999999</v>
      </c>
      <c r="E40" s="217">
        <v>0</v>
      </c>
      <c r="F40" s="217">
        <v>0</v>
      </c>
      <c r="G40" s="217">
        <v>0</v>
      </c>
      <c r="H40" s="217">
        <v>0</v>
      </c>
      <c r="I40" s="217">
        <v>2.0873263907999999</v>
      </c>
      <c r="J40" s="217">
        <v>2.0863318349000002</v>
      </c>
      <c r="K40" s="217">
        <v>5.2240524700000002</v>
      </c>
      <c r="L40" s="217">
        <v>5.2089165298999998</v>
      </c>
      <c r="M40" s="217">
        <v>2.5665160883000002</v>
      </c>
      <c r="N40" s="217">
        <v>2.5665160883000002</v>
      </c>
      <c r="O40" s="217">
        <v>0.01</v>
      </c>
      <c r="P40" s="217">
        <v>1.31913295E-2</v>
      </c>
      <c r="Q40" s="217">
        <v>0</v>
      </c>
      <c r="R40" s="217">
        <v>0</v>
      </c>
      <c r="S40" s="217">
        <v>0</v>
      </c>
      <c r="T40" s="217">
        <v>0</v>
      </c>
      <c r="U40" s="217">
        <v>1.0155244900000001E-2</v>
      </c>
      <c r="V40" s="217">
        <v>1.01339024E-2</v>
      </c>
      <c r="W40" s="217">
        <v>1.79371966E-2</v>
      </c>
      <c r="X40" s="217">
        <v>1.7916561399999999E-2</v>
      </c>
      <c r="Y40" s="217">
        <v>1.8501850899999998E-2</v>
      </c>
      <c r="Z40" s="217">
        <v>1.8501850899999998E-2</v>
      </c>
      <c r="AA40" s="217">
        <v>4.14007386E-2</v>
      </c>
      <c r="AB40" s="217">
        <v>4.14007386E-2</v>
      </c>
      <c r="AC40" s="217">
        <v>0</v>
      </c>
      <c r="AD40" s="217">
        <v>0</v>
      </c>
      <c r="AE40" s="217">
        <v>0</v>
      </c>
      <c r="AF40" s="217">
        <v>0</v>
      </c>
      <c r="AG40" s="217">
        <v>2.2722179499999998E-2</v>
      </c>
      <c r="AH40" s="217">
        <v>2.2722179499999998E-2</v>
      </c>
      <c r="AI40" s="217">
        <v>7.7556321299999995E-2</v>
      </c>
      <c r="AJ40" s="217">
        <v>7.7556321299999995E-2</v>
      </c>
      <c r="AK40" s="217">
        <v>5.8763127499999998E-2</v>
      </c>
      <c r="AL40" s="217">
        <v>5.8763127499999998E-2</v>
      </c>
      <c r="AM40" s="217">
        <v>244</v>
      </c>
      <c r="AN40" s="217">
        <v>190</v>
      </c>
      <c r="AO40" s="217" t="s">
        <v>253</v>
      </c>
      <c r="AP40" s="96"/>
      <c r="AQ40" s="66"/>
      <c r="AR40" s="82"/>
      <c r="AS40" s="82"/>
      <c r="AT40" s="80"/>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0"/>
      <c r="BY40" s="80"/>
      <c r="BZ40" s="84"/>
      <c r="CA40" s="84"/>
      <c r="CD40" s="143"/>
    </row>
    <row r="41" spans="2:82" s="152" customFormat="1" ht="12.75" customHeight="1" x14ac:dyDescent="0.2">
      <c r="B41" s="220">
        <f t="shared" si="0"/>
        <v>41849</v>
      </c>
      <c r="C41" s="217">
        <v>35.661736628699998</v>
      </c>
      <c r="D41" s="217">
        <v>0</v>
      </c>
      <c r="E41" s="217">
        <v>0</v>
      </c>
      <c r="F41" s="217">
        <v>0</v>
      </c>
      <c r="G41" s="217">
        <v>0</v>
      </c>
      <c r="H41" s="217">
        <v>0</v>
      </c>
      <c r="I41" s="217">
        <v>10.268524858099999</v>
      </c>
      <c r="J41" s="217">
        <v>0</v>
      </c>
      <c r="K41" s="217">
        <v>41.319343447400001</v>
      </c>
      <c r="L41" s="217">
        <v>0</v>
      </c>
      <c r="M41" s="217">
        <v>89.593569941599995</v>
      </c>
      <c r="N41" s="217">
        <v>0</v>
      </c>
      <c r="O41" s="217">
        <v>0.14000000000000001</v>
      </c>
      <c r="P41" s="217">
        <v>0</v>
      </c>
      <c r="Q41" s="217">
        <v>0</v>
      </c>
      <c r="R41" s="217">
        <v>0</v>
      </c>
      <c r="S41" s="217">
        <v>0</v>
      </c>
      <c r="T41" s="217">
        <v>0</v>
      </c>
      <c r="U41" s="217">
        <v>5.49225172E-2</v>
      </c>
      <c r="V41" s="217">
        <v>0</v>
      </c>
      <c r="W41" s="217">
        <v>0.1749366752</v>
      </c>
      <c r="X41" s="217">
        <v>0</v>
      </c>
      <c r="Y41" s="217">
        <v>0.30672229649999999</v>
      </c>
      <c r="Z41" s="217">
        <v>0</v>
      </c>
      <c r="AA41" s="217">
        <v>0.1604999459</v>
      </c>
      <c r="AB41" s="217">
        <v>0</v>
      </c>
      <c r="AC41" s="217">
        <v>0</v>
      </c>
      <c r="AD41" s="217">
        <v>0</v>
      </c>
      <c r="AE41" s="217">
        <v>0</v>
      </c>
      <c r="AF41" s="217">
        <v>0</v>
      </c>
      <c r="AG41" s="217">
        <v>7.6028009699999996E-2</v>
      </c>
      <c r="AH41" s="217">
        <v>0</v>
      </c>
      <c r="AI41" s="217">
        <v>0.1911353519</v>
      </c>
      <c r="AJ41" s="217">
        <v>0</v>
      </c>
      <c r="AK41" s="217">
        <v>0.34047785470000003</v>
      </c>
      <c r="AL41" s="217">
        <v>0</v>
      </c>
      <c r="AM41" s="217">
        <v>0</v>
      </c>
      <c r="AN41" s="217">
        <v>0</v>
      </c>
      <c r="AO41" s="217" t="s">
        <v>254</v>
      </c>
      <c r="AP41" s="96"/>
      <c r="AQ41" s="66"/>
      <c r="AR41" s="82"/>
      <c r="AS41" s="82"/>
      <c r="AT41" s="80"/>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0"/>
      <c r="BY41" s="80"/>
      <c r="BZ41" s="84"/>
      <c r="CA41" s="84"/>
      <c r="CD41" s="143"/>
    </row>
    <row r="42" spans="2:82" s="152" customFormat="1" ht="12.75" customHeight="1" x14ac:dyDescent="0.2">
      <c r="B42" s="220">
        <f t="shared" si="0"/>
        <v>41850</v>
      </c>
      <c r="C42" s="217">
        <v>5.2908427099999997</v>
      </c>
      <c r="D42" s="217">
        <v>5.2908427099999997</v>
      </c>
      <c r="E42" s="217">
        <v>0</v>
      </c>
      <c r="F42" s="217">
        <v>0</v>
      </c>
      <c r="G42" s="217">
        <v>0</v>
      </c>
      <c r="H42" s="217">
        <v>0</v>
      </c>
      <c r="I42" s="217">
        <v>0.17112061770000001</v>
      </c>
      <c r="J42" s="217">
        <v>0.1701175251</v>
      </c>
      <c r="K42" s="217">
        <v>7.4736623576000003</v>
      </c>
      <c r="L42" s="217">
        <v>7.2631118463000002</v>
      </c>
      <c r="M42" s="217">
        <v>14.856499383299999</v>
      </c>
      <c r="N42" s="217">
        <v>14.442732963099999</v>
      </c>
      <c r="O42" s="217">
        <v>0.05</v>
      </c>
      <c r="P42" s="217">
        <v>4.5921855499999997E-2</v>
      </c>
      <c r="Q42" s="217">
        <v>0</v>
      </c>
      <c r="R42" s="217">
        <v>0</v>
      </c>
      <c r="S42" s="217">
        <v>0</v>
      </c>
      <c r="T42" s="217">
        <v>0</v>
      </c>
      <c r="U42" s="217">
        <v>5.3884216000000002E-3</v>
      </c>
      <c r="V42" s="217">
        <v>5.3756161000000002E-3</v>
      </c>
      <c r="W42" s="217">
        <v>6.7094245799999994E-2</v>
      </c>
      <c r="X42" s="217">
        <v>2.8844219000000001E-2</v>
      </c>
      <c r="Y42" s="217">
        <v>0.1194730458</v>
      </c>
      <c r="Z42" s="217">
        <v>4.7332801299999998E-2</v>
      </c>
      <c r="AA42" s="217">
        <v>3.8457918799999997E-2</v>
      </c>
      <c r="AB42" s="217">
        <v>3.8457918799999997E-2</v>
      </c>
      <c r="AC42" s="217">
        <v>0</v>
      </c>
      <c r="AD42" s="217">
        <v>0</v>
      </c>
      <c r="AE42" s="217">
        <v>0</v>
      </c>
      <c r="AF42" s="217">
        <v>0</v>
      </c>
      <c r="AG42" s="217">
        <v>1.29356249E-2</v>
      </c>
      <c r="AH42" s="217">
        <v>1.29356249E-2</v>
      </c>
      <c r="AI42" s="217">
        <v>4.9805770499999999E-2</v>
      </c>
      <c r="AJ42" s="217">
        <v>4.9805770499999999E-2</v>
      </c>
      <c r="AK42" s="217">
        <v>8.86994953E-2</v>
      </c>
      <c r="AL42" s="217">
        <v>8.86994953E-2</v>
      </c>
      <c r="AM42" s="217">
        <v>1120</v>
      </c>
      <c r="AN42" s="217">
        <v>499</v>
      </c>
      <c r="AO42" s="217" t="s">
        <v>253</v>
      </c>
      <c r="AP42" s="96"/>
      <c r="AQ42" s="66"/>
      <c r="AR42" s="82"/>
      <c r="AS42" s="82"/>
      <c r="AT42" s="80"/>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0"/>
      <c r="BY42" s="80"/>
      <c r="BZ42" s="84"/>
      <c r="CA42" s="84"/>
      <c r="CD42" s="143"/>
    </row>
    <row r="43" spans="2:82" s="152" customFormat="1" ht="12.75" customHeight="1" x14ac:dyDescent="0.2">
      <c r="B43" s="220">
        <f t="shared" si="0"/>
        <v>41851</v>
      </c>
      <c r="C43" s="217">
        <v>140.5966645897</v>
      </c>
      <c r="D43" s="217">
        <v>0</v>
      </c>
      <c r="E43" s="217">
        <v>0</v>
      </c>
      <c r="F43" s="217">
        <v>0</v>
      </c>
      <c r="G43" s="217">
        <v>0</v>
      </c>
      <c r="H43" s="217">
        <v>0</v>
      </c>
      <c r="I43" s="217">
        <v>37.000881062399998</v>
      </c>
      <c r="J43" s="217">
        <v>0</v>
      </c>
      <c r="K43" s="217">
        <v>223.65397331279999</v>
      </c>
      <c r="L43" s="217">
        <v>0</v>
      </c>
      <c r="M43" s="217">
        <v>310.70622462670002</v>
      </c>
      <c r="N43" s="217">
        <v>0</v>
      </c>
      <c r="O43" s="217">
        <v>0.19</v>
      </c>
      <c r="P43" s="217">
        <v>0</v>
      </c>
      <c r="Q43" s="217">
        <v>0</v>
      </c>
      <c r="R43" s="217">
        <v>0</v>
      </c>
      <c r="S43" s="217">
        <v>0</v>
      </c>
      <c r="T43" s="217">
        <v>0</v>
      </c>
      <c r="U43" s="217">
        <v>0.1013294195</v>
      </c>
      <c r="V43" s="217">
        <v>0</v>
      </c>
      <c r="W43" s="217">
        <v>0.31994964970000001</v>
      </c>
      <c r="X43" s="217">
        <v>0</v>
      </c>
      <c r="Y43" s="217">
        <v>0.3203844119</v>
      </c>
      <c r="Z43" s="217">
        <v>0</v>
      </c>
      <c r="AA43" s="217">
        <v>0.25378065519999998</v>
      </c>
      <c r="AB43" s="217">
        <v>0</v>
      </c>
      <c r="AC43" s="217">
        <v>0</v>
      </c>
      <c r="AD43" s="217">
        <v>0</v>
      </c>
      <c r="AE43" s="217">
        <v>0</v>
      </c>
      <c r="AF43" s="217">
        <v>0</v>
      </c>
      <c r="AG43" s="217">
        <v>0.17992545090000001</v>
      </c>
      <c r="AH43" s="217">
        <v>0</v>
      </c>
      <c r="AI43" s="217">
        <v>0.3286783626</v>
      </c>
      <c r="AJ43" s="217">
        <v>0</v>
      </c>
      <c r="AK43" s="217">
        <v>0.39960665919999999</v>
      </c>
      <c r="AL43" s="217">
        <v>0</v>
      </c>
      <c r="AM43" s="217">
        <v>0</v>
      </c>
      <c r="AN43" s="217">
        <v>0</v>
      </c>
      <c r="AO43" s="217" t="s">
        <v>254</v>
      </c>
      <c r="AP43" s="96"/>
      <c r="AQ43" s="66"/>
      <c r="AR43" s="82"/>
      <c r="AS43" s="82"/>
      <c r="AT43" s="80"/>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0"/>
      <c r="BY43" s="80"/>
      <c r="BZ43" s="84"/>
      <c r="CA43" s="84"/>
      <c r="CD43" s="143"/>
    </row>
    <row r="44" spans="2:82" s="152" customFormat="1" ht="12.75" customHeight="1" x14ac:dyDescent="0.2">
      <c r="B44" s="220">
        <f t="shared" si="0"/>
        <v>41852</v>
      </c>
      <c r="C44" s="217">
        <v>5.9136423112000003</v>
      </c>
      <c r="D44" s="217">
        <v>5.9136423112000003</v>
      </c>
      <c r="E44" s="217">
        <v>0</v>
      </c>
      <c r="F44" s="217">
        <v>0</v>
      </c>
      <c r="G44" s="217">
        <v>0.24435394299999999</v>
      </c>
      <c r="H44" s="217">
        <v>0.24435394299999999</v>
      </c>
      <c r="I44" s="217">
        <v>4.0918333537000002</v>
      </c>
      <c r="J44" s="217">
        <v>4.0839836211999998</v>
      </c>
      <c r="K44" s="217">
        <v>5.0340327797000004</v>
      </c>
      <c r="L44" s="217">
        <v>5.0339811915999997</v>
      </c>
      <c r="M44" s="217">
        <v>11.607647873199999</v>
      </c>
      <c r="N44" s="217">
        <v>11.607605961699999</v>
      </c>
      <c r="O44" s="217">
        <v>0.01</v>
      </c>
      <c r="P44" s="217">
        <v>7.6500789000000001E-3</v>
      </c>
      <c r="Q44" s="217">
        <v>0</v>
      </c>
      <c r="R44" s="217">
        <v>0</v>
      </c>
      <c r="S44" s="217">
        <v>3.7023325000000002E-3</v>
      </c>
      <c r="T44" s="217">
        <v>3.7023325000000002E-3</v>
      </c>
      <c r="U44" s="217">
        <v>2.1257031000000001E-3</v>
      </c>
      <c r="V44" s="217">
        <v>2.1214345999999999E-3</v>
      </c>
      <c r="W44" s="217">
        <v>5.9377950999999997E-3</v>
      </c>
      <c r="X44" s="217">
        <v>5.9274775000000002E-3</v>
      </c>
      <c r="Y44" s="217">
        <v>2.1224005300000001E-2</v>
      </c>
      <c r="Z44" s="217">
        <v>2.1215622999999999E-2</v>
      </c>
      <c r="AA44" s="217">
        <v>2.2677282999999999E-2</v>
      </c>
      <c r="AB44" s="217">
        <v>2.2677282999999999E-2</v>
      </c>
      <c r="AC44" s="217">
        <v>0</v>
      </c>
      <c r="AD44" s="217">
        <v>0</v>
      </c>
      <c r="AE44" s="217">
        <v>0</v>
      </c>
      <c r="AF44" s="217">
        <v>0</v>
      </c>
      <c r="AG44" s="217">
        <v>8.1357206000000001E-3</v>
      </c>
      <c r="AH44" s="217">
        <v>8.1357206000000001E-3</v>
      </c>
      <c r="AI44" s="217">
        <v>4.4396753900000002E-2</v>
      </c>
      <c r="AJ44" s="217">
        <v>4.4396753900000002E-2</v>
      </c>
      <c r="AK44" s="217">
        <v>3.90961357E-2</v>
      </c>
      <c r="AL44" s="217">
        <v>3.90961357E-2</v>
      </c>
      <c r="AM44" s="217">
        <v>2646</v>
      </c>
      <c r="AN44" s="217">
        <v>346</v>
      </c>
      <c r="AO44" s="217" t="s">
        <v>253</v>
      </c>
      <c r="AP44" s="96"/>
      <c r="AQ44" s="66"/>
      <c r="AR44" s="82"/>
      <c r="AS44" s="82"/>
      <c r="AT44" s="80"/>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0"/>
      <c r="BY44" s="80"/>
      <c r="BZ44" s="84"/>
      <c r="CA44" s="84"/>
      <c r="CD44" s="143"/>
    </row>
    <row r="45" spans="2:82" s="152" customFormat="1" ht="12.75" customHeight="1" x14ac:dyDescent="0.2">
      <c r="B45" s="220">
        <f t="shared" si="0"/>
        <v>41853</v>
      </c>
      <c r="C45" s="217">
        <v>2.2638797888000002</v>
      </c>
      <c r="D45" s="217">
        <v>2.2638797888000002</v>
      </c>
      <c r="E45" s="217">
        <v>0</v>
      </c>
      <c r="F45" s="217">
        <v>0</v>
      </c>
      <c r="G45" s="217">
        <v>0</v>
      </c>
      <c r="H45" s="217">
        <v>0</v>
      </c>
      <c r="I45" s="217">
        <v>0.5861645848</v>
      </c>
      <c r="J45" s="217">
        <v>0.58605787259999997</v>
      </c>
      <c r="K45" s="217">
        <v>3.2189621143</v>
      </c>
      <c r="L45" s="217">
        <v>3.1892267305000002</v>
      </c>
      <c r="M45" s="217">
        <v>5.3324611429999997</v>
      </c>
      <c r="N45" s="217">
        <v>5.3312960004000001</v>
      </c>
      <c r="O45" s="217">
        <v>0.01</v>
      </c>
      <c r="P45" s="217">
        <v>1.4879383499999999E-2</v>
      </c>
      <c r="Q45" s="217">
        <v>0</v>
      </c>
      <c r="R45" s="217">
        <v>0</v>
      </c>
      <c r="S45" s="217">
        <v>0</v>
      </c>
      <c r="T45" s="217">
        <v>0</v>
      </c>
      <c r="U45" s="217">
        <v>8.0941033000000006E-3</v>
      </c>
      <c r="V45" s="217">
        <v>8.0812977999999997E-3</v>
      </c>
      <c r="W45" s="217">
        <v>3.37205883E-2</v>
      </c>
      <c r="X45" s="217">
        <v>3.3710270700000003E-2</v>
      </c>
      <c r="Y45" s="217">
        <v>1.6511052200000001E-2</v>
      </c>
      <c r="Z45" s="217">
        <v>1.6502669899999999E-2</v>
      </c>
      <c r="AA45" s="217">
        <v>2.5246513999999999E-3</v>
      </c>
      <c r="AB45" s="217">
        <v>2.5246513999999999E-3</v>
      </c>
      <c r="AC45" s="217">
        <v>0</v>
      </c>
      <c r="AD45" s="217">
        <v>0</v>
      </c>
      <c r="AE45" s="217">
        <v>0</v>
      </c>
      <c r="AF45" s="217">
        <v>0</v>
      </c>
      <c r="AG45" s="217">
        <v>0</v>
      </c>
      <c r="AH45" s="217">
        <v>0</v>
      </c>
      <c r="AI45" s="217">
        <v>1.22921642E-2</v>
      </c>
      <c r="AJ45" s="217">
        <v>1.22921642E-2</v>
      </c>
      <c r="AK45" s="217">
        <v>1.603117E-4</v>
      </c>
      <c r="AL45" s="217">
        <v>1.603117E-4</v>
      </c>
      <c r="AM45" s="217">
        <v>793</v>
      </c>
      <c r="AN45" s="217">
        <v>105</v>
      </c>
      <c r="AO45" s="217" t="s">
        <v>253</v>
      </c>
      <c r="AP45" s="96"/>
      <c r="AQ45" s="66"/>
      <c r="AR45" s="82"/>
      <c r="AS45" s="82"/>
      <c r="AT45" s="80"/>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0"/>
      <c r="BY45" s="80"/>
      <c r="BZ45" s="84"/>
      <c r="CA45" s="84"/>
      <c r="CD45" s="143"/>
    </row>
    <row r="46" spans="2:82" s="152" customFormat="1" ht="12.75" customHeight="1" x14ac:dyDescent="0.2">
      <c r="B46" s="220">
        <f t="shared" si="0"/>
        <v>41854</v>
      </c>
      <c r="C46" s="217">
        <v>0.58114558260000004</v>
      </c>
      <c r="D46" s="217">
        <v>0.58114558260000004</v>
      </c>
      <c r="E46" s="217">
        <v>0</v>
      </c>
      <c r="F46" s="217">
        <v>0</v>
      </c>
      <c r="G46" s="217">
        <v>0</v>
      </c>
      <c r="H46" s="217">
        <v>0</v>
      </c>
      <c r="I46" s="217">
        <v>2.8406753199999999E-2</v>
      </c>
      <c r="J46" s="217">
        <v>2.8056738800000001E-2</v>
      </c>
      <c r="K46" s="217">
        <v>1.7902149095</v>
      </c>
      <c r="L46" s="217">
        <v>1.7902149095</v>
      </c>
      <c r="M46" s="217">
        <v>0.82547121030000004</v>
      </c>
      <c r="N46" s="217">
        <v>0.82455963519999997</v>
      </c>
      <c r="O46" s="217">
        <v>0</v>
      </c>
      <c r="P46" s="217">
        <v>3.6915596999999999E-3</v>
      </c>
      <c r="Q46" s="217">
        <v>0</v>
      </c>
      <c r="R46" s="217">
        <v>0</v>
      </c>
      <c r="S46" s="217">
        <v>0</v>
      </c>
      <c r="T46" s="217">
        <v>0</v>
      </c>
      <c r="U46" s="217">
        <v>1.04578E-4</v>
      </c>
      <c r="V46" s="217">
        <v>9.6040999999999997E-5</v>
      </c>
      <c r="W46" s="217">
        <v>9.6843837000000002E-3</v>
      </c>
      <c r="X46" s="217">
        <v>9.6843837000000002E-3</v>
      </c>
      <c r="Y46" s="217">
        <v>6.7634751000000002E-3</v>
      </c>
      <c r="Z46" s="217">
        <v>6.7142291E-3</v>
      </c>
      <c r="AA46" s="217">
        <v>0</v>
      </c>
      <c r="AB46" s="217">
        <v>0</v>
      </c>
      <c r="AC46" s="217">
        <v>0</v>
      </c>
      <c r="AD46" s="217">
        <v>0</v>
      </c>
      <c r="AE46" s="217">
        <v>0</v>
      </c>
      <c r="AF46" s="217">
        <v>0</v>
      </c>
      <c r="AG46" s="217">
        <v>0</v>
      </c>
      <c r="AH46" s="217">
        <v>0</v>
      </c>
      <c r="AI46" s="217">
        <v>0</v>
      </c>
      <c r="AJ46" s="217">
        <v>0</v>
      </c>
      <c r="AK46" s="217">
        <v>0</v>
      </c>
      <c r="AL46" s="217">
        <v>0</v>
      </c>
      <c r="AM46" s="217">
        <v>217</v>
      </c>
      <c r="AN46" s="217">
        <v>154</v>
      </c>
      <c r="AO46" s="217" t="s">
        <v>253</v>
      </c>
      <c r="AP46" s="96"/>
      <c r="AQ46" s="66"/>
      <c r="AR46" s="82"/>
      <c r="AS46" s="82"/>
      <c r="AT46" s="80"/>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0"/>
      <c r="BY46" s="80"/>
      <c r="BZ46" s="84"/>
      <c r="CA46" s="84"/>
      <c r="CD46" s="143"/>
    </row>
    <row r="47" spans="2:82" s="152" customFormat="1" ht="12.75" customHeight="1" x14ac:dyDescent="0.2">
      <c r="B47" s="220">
        <f t="shared" si="0"/>
        <v>41855</v>
      </c>
      <c r="C47" s="217">
        <v>1.1558090138999999</v>
      </c>
      <c r="D47" s="217">
        <v>1.1558090138999999</v>
      </c>
      <c r="E47" s="217">
        <v>19.092904169699999</v>
      </c>
      <c r="F47" s="217">
        <v>19.092904169699999</v>
      </c>
      <c r="G47" s="217">
        <v>4.5649737134999997</v>
      </c>
      <c r="H47" s="217">
        <v>4.5649737134999997</v>
      </c>
      <c r="I47" s="217">
        <v>0.25127238149999997</v>
      </c>
      <c r="J47" s="217">
        <v>0.25010708679999999</v>
      </c>
      <c r="K47" s="217">
        <v>0.51777723490000005</v>
      </c>
      <c r="L47" s="217">
        <v>0.51660102529999996</v>
      </c>
      <c r="M47" s="217">
        <v>0.62397933250000004</v>
      </c>
      <c r="N47" s="217">
        <v>0.62389550920000003</v>
      </c>
      <c r="O47" s="217">
        <v>0.01</v>
      </c>
      <c r="P47" s="217">
        <v>7.5158170000000002E-3</v>
      </c>
      <c r="Q47" s="217">
        <v>0.10972933429999999</v>
      </c>
      <c r="R47" s="217">
        <v>0.10972933429999999</v>
      </c>
      <c r="S47" s="217">
        <v>3.1469825999999999E-2</v>
      </c>
      <c r="T47" s="217">
        <v>3.1469825999999999E-2</v>
      </c>
      <c r="U47" s="217">
        <v>1.8610568999999999E-3</v>
      </c>
      <c r="V47" s="217">
        <v>1.8525199E-3</v>
      </c>
      <c r="W47" s="217">
        <v>1.2780959E-3</v>
      </c>
      <c r="X47" s="217">
        <v>1.2677783000000001E-3</v>
      </c>
      <c r="Y47" s="217">
        <v>6.9154046000000002E-3</v>
      </c>
      <c r="Z47" s="217">
        <v>6.9070223000000002E-3</v>
      </c>
      <c r="AA47" s="217">
        <v>2.700887E-4</v>
      </c>
      <c r="AB47" s="217">
        <v>2.700887E-4</v>
      </c>
      <c r="AC47" s="217">
        <v>0</v>
      </c>
      <c r="AD47" s="217">
        <v>0</v>
      </c>
      <c r="AE47" s="217">
        <v>0</v>
      </c>
      <c r="AF47" s="217">
        <v>0</v>
      </c>
      <c r="AG47" s="217">
        <v>0</v>
      </c>
      <c r="AH47" s="217">
        <v>0</v>
      </c>
      <c r="AI47" s="217">
        <v>0</v>
      </c>
      <c r="AJ47" s="217">
        <v>0</v>
      </c>
      <c r="AK47" s="217">
        <v>1.0855089999999999E-3</v>
      </c>
      <c r="AL47" s="217">
        <v>1.0855089999999999E-3</v>
      </c>
      <c r="AM47" s="217">
        <v>295</v>
      </c>
      <c r="AN47" s="217">
        <v>92</v>
      </c>
      <c r="AO47" s="217" t="s">
        <v>253</v>
      </c>
      <c r="AP47" s="96"/>
      <c r="AQ47" s="66"/>
      <c r="AR47" s="82"/>
      <c r="AS47" s="82"/>
      <c r="AT47" s="80"/>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0"/>
      <c r="BY47" s="80"/>
      <c r="BZ47" s="84"/>
      <c r="CA47" s="84"/>
      <c r="CD47" s="143"/>
    </row>
    <row r="48" spans="2:82" s="152" customFormat="1" ht="12.75" customHeight="1" x14ac:dyDescent="0.2">
      <c r="B48" s="220">
        <f t="shared" si="0"/>
        <v>41856</v>
      </c>
      <c r="C48" s="217">
        <v>0.58760400010000002</v>
      </c>
      <c r="D48" s="217">
        <v>0.58760400010000002</v>
      </c>
      <c r="E48" s="217">
        <v>0</v>
      </c>
      <c r="F48" s="217">
        <v>0</v>
      </c>
      <c r="G48" s="217">
        <v>0</v>
      </c>
      <c r="H48" s="217">
        <v>0</v>
      </c>
      <c r="I48" s="217">
        <v>3.08013642E-2</v>
      </c>
      <c r="J48" s="217">
        <v>3.08013642E-2</v>
      </c>
      <c r="K48" s="217">
        <v>1.7768665654</v>
      </c>
      <c r="L48" s="217">
        <v>1.7768665654</v>
      </c>
      <c r="M48" s="217">
        <v>0.85757020559999997</v>
      </c>
      <c r="N48" s="217">
        <v>0.83504281670000002</v>
      </c>
      <c r="O48" s="217">
        <v>0</v>
      </c>
      <c r="P48" s="217">
        <v>2.9691505E-3</v>
      </c>
      <c r="Q48" s="217">
        <v>0</v>
      </c>
      <c r="R48" s="217">
        <v>0</v>
      </c>
      <c r="S48" s="217">
        <v>0</v>
      </c>
      <c r="T48" s="217">
        <v>0</v>
      </c>
      <c r="U48" s="217">
        <v>5.7144279999999997E-4</v>
      </c>
      <c r="V48" s="217">
        <v>5.7144279999999997E-4</v>
      </c>
      <c r="W48" s="217">
        <v>4.5552327999999996E-3</v>
      </c>
      <c r="X48" s="217">
        <v>4.5552327999999996E-3</v>
      </c>
      <c r="Y48" s="217">
        <v>7.1102932000000002E-3</v>
      </c>
      <c r="Z48" s="217">
        <v>6.7718574999999998E-3</v>
      </c>
      <c r="AA48" s="217">
        <v>4.1717754999999997E-3</v>
      </c>
      <c r="AB48" s="217">
        <v>4.1717754999999997E-3</v>
      </c>
      <c r="AC48" s="217">
        <v>0</v>
      </c>
      <c r="AD48" s="217">
        <v>0</v>
      </c>
      <c r="AE48" s="217">
        <v>0</v>
      </c>
      <c r="AF48" s="217">
        <v>0</v>
      </c>
      <c r="AG48" s="217">
        <v>5.5410190000000003E-3</v>
      </c>
      <c r="AH48" s="217">
        <v>5.5410190000000003E-3</v>
      </c>
      <c r="AI48" s="217">
        <v>6.7799714000000002E-3</v>
      </c>
      <c r="AJ48" s="217">
        <v>6.7799714000000002E-3</v>
      </c>
      <c r="AK48" s="217">
        <v>3.7720389999999998E-4</v>
      </c>
      <c r="AL48" s="217">
        <v>3.7720389999999998E-4</v>
      </c>
      <c r="AM48" s="217">
        <v>197</v>
      </c>
      <c r="AN48" s="217">
        <v>127</v>
      </c>
      <c r="AO48" s="217" t="s">
        <v>253</v>
      </c>
      <c r="AP48" s="96"/>
      <c r="AQ48" s="66"/>
      <c r="AR48" s="82"/>
      <c r="AS48" s="82"/>
      <c r="AT48" s="80"/>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0"/>
      <c r="BY48" s="80"/>
      <c r="BZ48" s="84"/>
      <c r="CA48" s="84"/>
      <c r="CD48" s="143"/>
    </row>
    <row r="49" spans="2:82" s="152" customFormat="1" ht="12.75" customHeight="1" x14ac:dyDescent="0.2">
      <c r="B49" s="220">
        <f t="shared" si="0"/>
        <v>41857</v>
      </c>
      <c r="C49" s="217">
        <v>2.0826759792999998</v>
      </c>
      <c r="D49" s="217">
        <v>2.0826759792999998</v>
      </c>
      <c r="E49" s="217">
        <v>0</v>
      </c>
      <c r="F49" s="217">
        <v>0</v>
      </c>
      <c r="G49" s="217">
        <v>0</v>
      </c>
      <c r="H49" s="217">
        <v>0</v>
      </c>
      <c r="I49" s="217">
        <v>0.38613361610000002</v>
      </c>
      <c r="J49" s="217">
        <v>0.38548907570000002</v>
      </c>
      <c r="K49" s="217">
        <v>2.7577140083999998</v>
      </c>
      <c r="L49" s="217">
        <v>2.7570536799999998</v>
      </c>
      <c r="M49" s="217">
        <v>5.3717325783999996</v>
      </c>
      <c r="N49" s="217">
        <v>5.3716487550999998</v>
      </c>
      <c r="O49" s="217">
        <v>0.01</v>
      </c>
      <c r="P49" s="217">
        <v>1.4428887899999999E-2</v>
      </c>
      <c r="Q49" s="217">
        <v>0</v>
      </c>
      <c r="R49" s="217">
        <v>0</v>
      </c>
      <c r="S49" s="217">
        <v>0</v>
      </c>
      <c r="T49" s="217">
        <v>0</v>
      </c>
      <c r="U49" s="217">
        <v>5.7405709000000003E-3</v>
      </c>
      <c r="V49" s="217">
        <v>5.7320339E-3</v>
      </c>
      <c r="W49" s="217">
        <v>1.4439520500000001E-2</v>
      </c>
      <c r="X49" s="217">
        <v>1.44188853E-2</v>
      </c>
      <c r="Y49" s="217">
        <v>3.4986708700000001E-2</v>
      </c>
      <c r="Z49" s="217">
        <v>3.4978326400000002E-2</v>
      </c>
      <c r="AA49" s="217">
        <v>1.9947457799999999E-2</v>
      </c>
      <c r="AB49" s="217">
        <v>1.9947457799999999E-2</v>
      </c>
      <c r="AC49" s="217">
        <v>0</v>
      </c>
      <c r="AD49" s="217">
        <v>0</v>
      </c>
      <c r="AE49" s="217">
        <v>0</v>
      </c>
      <c r="AF49" s="217">
        <v>0</v>
      </c>
      <c r="AG49" s="217">
        <v>5.5436868000000002E-3</v>
      </c>
      <c r="AH49" s="217">
        <v>5.5436868000000002E-3</v>
      </c>
      <c r="AI49" s="217">
        <v>1.1723404999999999E-2</v>
      </c>
      <c r="AJ49" s="217">
        <v>1.1723404999999999E-2</v>
      </c>
      <c r="AK49" s="217">
        <v>5.9759574699999998E-2</v>
      </c>
      <c r="AL49" s="217">
        <v>5.9759574699999998E-2</v>
      </c>
      <c r="AM49" s="217">
        <v>289</v>
      </c>
      <c r="AN49" s="217">
        <v>110</v>
      </c>
      <c r="AO49" s="217" t="s">
        <v>253</v>
      </c>
      <c r="AP49" s="96"/>
      <c r="AQ49" s="66"/>
      <c r="AR49" s="82"/>
      <c r="AS49" s="82"/>
      <c r="AT49" s="80"/>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0"/>
      <c r="BY49" s="80"/>
      <c r="BZ49" s="84"/>
      <c r="CA49" s="84"/>
      <c r="CD49" s="143"/>
    </row>
    <row r="50" spans="2:82" s="152" customFormat="1" ht="12.75" customHeight="1" x14ac:dyDescent="0.2">
      <c r="B50" s="220">
        <f t="shared" si="0"/>
        <v>41858</v>
      </c>
      <c r="C50" s="217">
        <v>0.13125528819999999</v>
      </c>
      <c r="D50" s="217">
        <v>0.13125528819999999</v>
      </c>
      <c r="E50" s="217">
        <v>0</v>
      </c>
      <c r="F50" s="217">
        <v>0</v>
      </c>
      <c r="G50" s="217">
        <v>3.5542391999999999E-3</v>
      </c>
      <c r="H50" s="217">
        <v>3.5542391999999999E-3</v>
      </c>
      <c r="I50" s="217">
        <v>1.21182123E-2</v>
      </c>
      <c r="J50" s="217">
        <v>1.2049916500000001E-2</v>
      </c>
      <c r="K50" s="217">
        <v>0.11623201700000001</v>
      </c>
      <c r="L50" s="217">
        <v>8.80442689E-2</v>
      </c>
      <c r="M50" s="217">
        <v>0.40879572710000001</v>
      </c>
      <c r="N50" s="217">
        <v>0.40811676009999998</v>
      </c>
      <c r="O50" s="217">
        <v>0</v>
      </c>
      <c r="P50" s="217">
        <v>1.0389022E-3</v>
      </c>
      <c r="Q50" s="217">
        <v>0</v>
      </c>
      <c r="R50" s="217">
        <v>0</v>
      </c>
      <c r="S50" s="217">
        <v>5.9237300000000003E-5</v>
      </c>
      <c r="T50" s="217">
        <v>5.9237300000000003E-5</v>
      </c>
      <c r="U50" s="217">
        <v>8.7503999999999994E-5</v>
      </c>
      <c r="V50" s="217">
        <v>7.8967000000000005E-5</v>
      </c>
      <c r="W50" s="217">
        <v>8.3056869999999997E-4</v>
      </c>
      <c r="X50" s="217">
        <v>7.5705569999999999E-4</v>
      </c>
      <c r="Y50" s="217">
        <v>3.3204418999999998E-3</v>
      </c>
      <c r="Z50" s="217">
        <v>3.3120596000000002E-3</v>
      </c>
      <c r="AA50" s="217">
        <v>1.2331270000000001E-3</v>
      </c>
      <c r="AB50" s="217">
        <v>1.2331270000000001E-3</v>
      </c>
      <c r="AC50" s="217">
        <v>0</v>
      </c>
      <c r="AD50" s="217">
        <v>0</v>
      </c>
      <c r="AE50" s="217">
        <v>0</v>
      </c>
      <c r="AF50" s="217">
        <v>0</v>
      </c>
      <c r="AG50" s="217">
        <v>0</v>
      </c>
      <c r="AH50" s="217">
        <v>0</v>
      </c>
      <c r="AI50" s="217">
        <v>0</v>
      </c>
      <c r="AJ50" s="217">
        <v>0</v>
      </c>
      <c r="AK50" s="217">
        <v>4.9560400000000001E-3</v>
      </c>
      <c r="AL50" s="217">
        <v>4.9560400000000001E-3</v>
      </c>
      <c r="AM50" s="217">
        <v>183</v>
      </c>
      <c r="AN50" s="217">
        <v>89</v>
      </c>
      <c r="AO50" s="217" t="s">
        <v>253</v>
      </c>
      <c r="AP50" s="96"/>
      <c r="AQ50" s="66"/>
      <c r="AR50" s="82"/>
      <c r="AS50" s="82"/>
      <c r="AT50" s="80"/>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0"/>
      <c r="BY50" s="80"/>
      <c r="BZ50" s="84"/>
      <c r="CA50" s="84"/>
      <c r="CD50" s="143"/>
    </row>
    <row r="51" spans="2:82" s="152" customFormat="1" ht="12.75" customHeight="1" x14ac:dyDescent="0.2">
      <c r="B51" s="220">
        <f t="shared" si="0"/>
        <v>41859</v>
      </c>
      <c r="C51" s="217">
        <v>0.2161183964</v>
      </c>
      <c r="D51" s="217">
        <v>0.2161183964</v>
      </c>
      <c r="E51" s="217">
        <v>0</v>
      </c>
      <c r="F51" s="217">
        <v>0</v>
      </c>
      <c r="G51" s="217">
        <v>0</v>
      </c>
      <c r="H51" s="217">
        <v>0</v>
      </c>
      <c r="I51" s="217">
        <v>0.32791096469999997</v>
      </c>
      <c r="J51" s="217">
        <v>0.32753533769999998</v>
      </c>
      <c r="K51" s="217">
        <v>0.13794023959999999</v>
      </c>
      <c r="L51" s="217">
        <v>0.13732118190000001</v>
      </c>
      <c r="M51" s="217">
        <v>0.11259005280000001</v>
      </c>
      <c r="N51" s="217">
        <v>0.1110812372</v>
      </c>
      <c r="O51" s="217">
        <v>0</v>
      </c>
      <c r="P51" s="217">
        <v>1.1622156000000001E-3</v>
      </c>
      <c r="Q51" s="217">
        <v>0</v>
      </c>
      <c r="R51" s="217">
        <v>0</v>
      </c>
      <c r="S51" s="217">
        <v>0</v>
      </c>
      <c r="T51" s="217">
        <v>0</v>
      </c>
      <c r="U51" s="217">
        <v>1.5601289999999999E-3</v>
      </c>
      <c r="V51" s="217">
        <v>1.5558605E-3</v>
      </c>
      <c r="W51" s="217">
        <v>1.1104348E-3</v>
      </c>
      <c r="X51" s="217">
        <v>1.1001171999999999E-3</v>
      </c>
      <c r="Y51" s="217">
        <v>7.0516169999999996E-4</v>
      </c>
      <c r="Z51" s="217">
        <v>6.9677940000000005E-4</v>
      </c>
      <c r="AA51" s="217">
        <v>3.7966231999999999E-3</v>
      </c>
      <c r="AB51" s="217">
        <v>3.7966231999999999E-3</v>
      </c>
      <c r="AC51" s="217">
        <v>0</v>
      </c>
      <c r="AD51" s="217">
        <v>0</v>
      </c>
      <c r="AE51" s="217">
        <v>0</v>
      </c>
      <c r="AF51" s="217">
        <v>0</v>
      </c>
      <c r="AG51" s="217">
        <v>8.6970299999999996E-5</v>
      </c>
      <c r="AH51" s="217">
        <v>8.6970299999999996E-5</v>
      </c>
      <c r="AI51" s="217">
        <v>1.60580985E-2</v>
      </c>
      <c r="AJ51" s="217">
        <v>1.60580985E-2</v>
      </c>
      <c r="AK51" s="217">
        <v>2.04214E-3</v>
      </c>
      <c r="AL51" s="217">
        <v>2.04214E-3</v>
      </c>
      <c r="AM51" s="217">
        <v>150</v>
      </c>
      <c r="AN51" s="217">
        <v>88</v>
      </c>
      <c r="AO51" s="217" t="s">
        <v>253</v>
      </c>
      <c r="AP51" s="96"/>
      <c r="AQ51" s="66"/>
      <c r="AR51" s="82"/>
      <c r="AS51" s="82"/>
      <c r="AT51" s="80"/>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0"/>
      <c r="BY51" s="80"/>
      <c r="BZ51" s="84"/>
      <c r="CA51" s="84"/>
      <c r="CD51" s="143"/>
    </row>
    <row r="52" spans="2:82" s="152" customFormat="1" ht="12.75" customHeight="1" x14ac:dyDescent="0.2">
      <c r="B52" s="220">
        <f t="shared" si="0"/>
        <v>41860</v>
      </c>
      <c r="C52" s="217">
        <v>0.73504971159999999</v>
      </c>
      <c r="D52" s="217">
        <v>0.73504971159999999</v>
      </c>
      <c r="E52" s="217">
        <v>0</v>
      </c>
      <c r="F52" s="217">
        <v>0</v>
      </c>
      <c r="G52" s="217">
        <v>0</v>
      </c>
      <c r="H52" s="217">
        <v>0</v>
      </c>
      <c r="I52" s="217">
        <v>0.41057269629999998</v>
      </c>
      <c r="J52" s="217">
        <v>0.41057269629999998</v>
      </c>
      <c r="K52" s="217">
        <v>0.4853177226</v>
      </c>
      <c r="L52" s="217">
        <v>0.4853177226</v>
      </c>
      <c r="M52" s="217">
        <v>1.7536712039</v>
      </c>
      <c r="N52" s="217">
        <v>1.7090699344</v>
      </c>
      <c r="O52" s="217">
        <v>0.01</v>
      </c>
      <c r="P52" s="217">
        <v>1.17074061E-2</v>
      </c>
      <c r="Q52" s="217">
        <v>0</v>
      </c>
      <c r="R52" s="217">
        <v>0</v>
      </c>
      <c r="S52" s="217">
        <v>0</v>
      </c>
      <c r="T52" s="217">
        <v>0</v>
      </c>
      <c r="U52" s="217">
        <v>1.35753634E-2</v>
      </c>
      <c r="V52" s="217">
        <v>1.35753634E-2</v>
      </c>
      <c r="W52" s="217">
        <v>8.5675005999999998E-3</v>
      </c>
      <c r="X52" s="217">
        <v>8.5675005999999998E-3</v>
      </c>
      <c r="Y52" s="217">
        <v>1.34336974E-2</v>
      </c>
      <c r="Z52" s="217">
        <v>1.3399120400000001E-2</v>
      </c>
      <c r="AA52" s="217">
        <v>2.8197677000000002E-3</v>
      </c>
      <c r="AB52" s="217">
        <v>2.8197677000000002E-3</v>
      </c>
      <c r="AC52" s="217">
        <v>0</v>
      </c>
      <c r="AD52" s="217">
        <v>0</v>
      </c>
      <c r="AE52" s="217">
        <v>0</v>
      </c>
      <c r="AF52" s="217">
        <v>0</v>
      </c>
      <c r="AG52" s="217">
        <v>0</v>
      </c>
      <c r="AH52" s="217">
        <v>0</v>
      </c>
      <c r="AI52" s="217">
        <v>6.5981232000000001E-3</v>
      </c>
      <c r="AJ52" s="217">
        <v>6.5981232000000001E-3</v>
      </c>
      <c r="AK52" s="217">
        <v>5.9723948999999997E-3</v>
      </c>
      <c r="AL52" s="217">
        <v>5.9723948999999997E-3</v>
      </c>
      <c r="AM52" s="217">
        <v>77</v>
      </c>
      <c r="AN52" s="217">
        <v>61</v>
      </c>
      <c r="AO52" s="217" t="s">
        <v>253</v>
      </c>
      <c r="AP52" s="96"/>
      <c r="AQ52" s="66"/>
      <c r="AR52" s="82"/>
      <c r="AS52" s="82"/>
      <c r="AT52" s="80"/>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0"/>
      <c r="BY52" s="80"/>
      <c r="BZ52" s="84"/>
      <c r="CA52" s="84"/>
      <c r="CD52" s="143"/>
    </row>
    <row r="53" spans="2:82" s="152" customFormat="1" ht="12.75" customHeight="1" x14ac:dyDescent="0.2">
      <c r="B53" s="220">
        <f t="shared" si="0"/>
        <v>41861</v>
      </c>
      <c r="C53" s="217">
        <v>0.23797372219999999</v>
      </c>
      <c r="D53" s="217">
        <v>0.23797372219999999</v>
      </c>
      <c r="E53" s="217">
        <v>0</v>
      </c>
      <c r="F53" s="217">
        <v>0</v>
      </c>
      <c r="G53" s="217">
        <v>0</v>
      </c>
      <c r="H53" s="217">
        <v>0</v>
      </c>
      <c r="I53" s="217">
        <v>4.2409467800000003E-2</v>
      </c>
      <c r="J53" s="217">
        <v>4.1329542599999998E-2</v>
      </c>
      <c r="K53" s="217">
        <v>0.35346888840000001</v>
      </c>
      <c r="L53" s="217">
        <v>0.35077598739999999</v>
      </c>
      <c r="M53" s="217">
        <v>0.58598651589999995</v>
      </c>
      <c r="N53" s="217">
        <v>0.58598651589999995</v>
      </c>
      <c r="O53" s="217">
        <v>0</v>
      </c>
      <c r="P53" s="217">
        <v>8.1495850000000002E-4</v>
      </c>
      <c r="Q53" s="217">
        <v>0</v>
      </c>
      <c r="R53" s="217">
        <v>0</v>
      </c>
      <c r="S53" s="217">
        <v>0</v>
      </c>
      <c r="T53" s="217">
        <v>0</v>
      </c>
      <c r="U53" s="217">
        <v>5.3516079999999997E-4</v>
      </c>
      <c r="V53" s="217">
        <v>5.2662379999999999E-4</v>
      </c>
      <c r="W53" s="217">
        <v>8.5894249999999997E-4</v>
      </c>
      <c r="X53" s="217">
        <v>8.4862489999999995E-4</v>
      </c>
      <c r="Y53" s="217">
        <v>1.5266278999999999E-3</v>
      </c>
      <c r="Z53" s="217">
        <v>1.5266278999999999E-3</v>
      </c>
      <c r="AA53" s="217">
        <v>8.5440315999999999E-3</v>
      </c>
      <c r="AB53" s="217">
        <v>8.5440315999999999E-3</v>
      </c>
      <c r="AC53" s="217">
        <v>0</v>
      </c>
      <c r="AD53" s="217">
        <v>0</v>
      </c>
      <c r="AE53" s="217">
        <v>0</v>
      </c>
      <c r="AF53" s="217">
        <v>0</v>
      </c>
      <c r="AG53" s="217">
        <v>1.09753261E-2</v>
      </c>
      <c r="AH53" s="217">
        <v>1.09753261E-2</v>
      </c>
      <c r="AI53" s="217">
        <v>1.0026155199999999E-2</v>
      </c>
      <c r="AJ53" s="217">
        <v>1.0026155199999999E-2</v>
      </c>
      <c r="AK53" s="217">
        <v>4.6406557000000003E-3</v>
      </c>
      <c r="AL53" s="217">
        <v>4.6406557000000003E-3</v>
      </c>
      <c r="AM53" s="217">
        <v>68</v>
      </c>
      <c r="AN53" s="217">
        <v>57</v>
      </c>
      <c r="AO53" s="217" t="s">
        <v>253</v>
      </c>
      <c r="AP53" s="96"/>
      <c r="AQ53" s="66"/>
      <c r="AR53" s="82"/>
      <c r="AS53" s="82"/>
      <c r="AT53" s="80"/>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0"/>
      <c r="BY53" s="80"/>
      <c r="BZ53" s="84"/>
      <c r="CA53" s="84"/>
      <c r="CD53" s="143"/>
    </row>
    <row r="54" spans="2:82" s="152" customFormat="1" ht="12.75" customHeight="1" x14ac:dyDescent="0.2">
      <c r="B54" s="220">
        <f t="shared" si="0"/>
        <v>41862</v>
      </c>
      <c r="C54" s="217">
        <v>0.1653957479</v>
      </c>
      <c r="D54" s="217">
        <v>0.1653957479</v>
      </c>
      <c r="E54" s="217">
        <v>0</v>
      </c>
      <c r="F54" s="217">
        <v>0</v>
      </c>
      <c r="G54" s="217">
        <v>0</v>
      </c>
      <c r="H54" s="217">
        <v>0</v>
      </c>
      <c r="I54" s="217">
        <v>2.3953636699999999E-2</v>
      </c>
      <c r="J54" s="217">
        <v>2.38085083E-2</v>
      </c>
      <c r="K54" s="217">
        <v>0.64317172160000002</v>
      </c>
      <c r="L54" s="217">
        <v>0.64317172160000002</v>
      </c>
      <c r="M54" s="217">
        <v>9.5170490900000002E-2</v>
      </c>
      <c r="N54" s="217">
        <v>9.5170490900000002E-2</v>
      </c>
      <c r="O54" s="217">
        <v>0</v>
      </c>
      <c r="P54" s="217">
        <v>1.2315625E-3</v>
      </c>
      <c r="Q54" s="217">
        <v>0</v>
      </c>
      <c r="R54" s="217">
        <v>0</v>
      </c>
      <c r="S54" s="217">
        <v>0</v>
      </c>
      <c r="T54" s="217">
        <v>0</v>
      </c>
      <c r="U54" s="217">
        <v>5.5063400000000004E-4</v>
      </c>
      <c r="V54" s="217">
        <v>5.4209699999999996E-4</v>
      </c>
      <c r="W54" s="217">
        <v>3.7104769000000002E-3</v>
      </c>
      <c r="X54" s="217">
        <v>3.7104769000000002E-3</v>
      </c>
      <c r="Y54" s="217">
        <v>8.5394759999999996E-4</v>
      </c>
      <c r="Z54" s="217">
        <v>8.5394759999999996E-4</v>
      </c>
      <c r="AA54" s="217">
        <v>1.10788507E-2</v>
      </c>
      <c r="AB54" s="217">
        <v>1.10788507E-2</v>
      </c>
      <c r="AC54" s="217">
        <v>0</v>
      </c>
      <c r="AD54" s="217">
        <v>0</v>
      </c>
      <c r="AE54" s="217">
        <v>0</v>
      </c>
      <c r="AF54" s="217">
        <v>0</v>
      </c>
      <c r="AG54" s="217">
        <v>1.8745024400000001E-2</v>
      </c>
      <c r="AH54" s="217">
        <v>1.8745024400000001E-2</v>
      </c>
      <c r="AI54" s="217">
        <v>8.1560851999999996E-3</v>
      </c>
      <c r="AJ54" s="217">
        <v>8.1560851999999996E-3</v>
      </c>
      <c r="AK54" s="217">
        <v>1.0897000999999999E-3</v>
      </c>
      <c r="AL54" s="217">
        <v>1.0897000999999999E-3</v>
      </c>
      <c r="AM54" s="217">
        <v>180</v>
      </c>
      <c r="AN54" s="217">
        <v>112</v>
      </c>
      <c r="AO54" s="217" t="s">
        <v>253</v>
      </c>
      <c r="AP54" s="96"/>
      <c r="AQ54" s="66"/>
      <c r="AR54" s="82"/>
      <c r="AS54" s="82"/>
      <c r="AT54" s="80"/>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0"/>
      <c r="BY54" s="80"/>
      <c r="BZ54" s="84"/>
      <c r="CA54" s="84"/>
      <c r="CD54" s="143"/>
    </row>
    <row r="55" spans="2:82" s="152" customFormat="1" ht="12.75" customHeight="1" x14ac:dyDescent="0.2">
      <c r="B55" s="220">
        <f t="shared" si="0"/>
        <v>41863</v>
      </c>
      <c r="C55" s="217">
        <v>0.1269724411</v>
      </c>
      <c r="D55" s="217">
        <v>0.1269724411</v>
      </c>
      <c r="E55" s="217">
        <v>0</v>
      </c>
      <c r="F55" s="217">
        <v>0</v>
      </c>
      <c r="G55" s="217">
        <v>0</v>
      </c>
      <c r="H55" s="217">
        <v>0</v>
      </c>
      <c r="I55" s="217">
        <v>4.8874133799999997E-2</v>
      </c>
      <c r="J55" s="217">
        <v>4.87844957E-2</v>
      </c>
      <c r="K55" s="217">
        <v>0.15398655350000001</v>
      </c>
      <c r="L55" s="217">
        <v>0.15398655350000001</v>
      </c>
      <c r="M55" s="217">
        <v>0.28923262090000001</v>
      </c>
      <c r="N55" s="217">
        <v>0.28923262090000001</v>
      </c>
      <c r="O55" s="217">
        <v>0</v>
      </c>
      <c r="P55" s="217">
        <v>1.8186665E-3</v>
      </c>
      <c r="Q55" s="217">
        <v>0</v>
      </c>
      <c r="R55" s="217">
        <v>0</v>
      </c>
      <c r="S55" s="217">
        <v>0</v>
      </c>
      <c r="T55" s="217">
        <v>0</v>
      </c>
      <c r="U55" s="217">
        <v>4.0764000000000002E-4</v>
      </c>
      <c r="V55" s="217">
        <v>4.0337149999999998E-4</v>
      </c>
      <c r="W55" s="217">
        <v>2.1383283999999998E-3</v>
      </c>
      <c r="X55" s="217">
        <v>2.1383283999999998E-3</v>
      </c>
      <c r="Y55" s="217">
        <v>4.7716293E-3</v>
      </c>
      <c r="Z55" s="217">
        <v>4.7716293E-3</v>
      </c>
      <c r="AA55" s="217">
        <v>2.7243502E-3</v>
      </c>
      <c r="AB55" s="217">
        <v>2.7243502E-3</v>
      </c>
      <c r="AC55" s="217">
        <v>0</v>
      </c>
      <c r="AD55" s="217">
        <v>0</v>
      </c>
      <c r="AE55" s="217">
        <v>0</v>
      </c>
      <c r="AF55" s="217">
        <v>0</v>
      </c>
      <c r="AG55" s="217">
        <v>0</v>
      </c>
      <c r="AH55" s="217">
        <v>0</v>
      </c>
      <c r="AI55" s="217">
        <v>6.4446484999999996E-3</v>
      </c>
      <c r="AJ55" s="217">
        <v>6.4446484999999996E-3</v>
      </c>
      <c r="AK55" s="217">
        <v>5.7135911999999997E-3</v>
      </c>
      <c r="AL55" s="217">
        <v>5.7135911999999997E-3</v>
      </c>
      <c r="AM55" s="217">
        <v>120</v>
      </c>
      <c r="AN55" s="217">
        <v>92</v>
      </c>
      <c r="AO55" s="217" t="s">
        <v>253</v>
      </c>
      <c r="AP55" s="96"/>
      <c r="AQ55" s="66"/>
      <c r="AR55" s="82"/>
      <c r="AS55" s="82"/>
      <c r="AT55" s="80"/>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0"/>
      <c r="BY55" s="80"/>
      <c r="BZ55" s="84"/>
      <c r="CA55" s="84"/>
      <c r="CD55" s="143"/>
    </row>
    <row r="56" spans="2:82" s="152" customFormat="1" ht="12.75" customHeight="1" x14ac:dyDescent="0.2">
      <c r="B56" s="220">
        <f t="shared" si="0"/>
        <v>41864</v>
      </c>
      <c r="C56" s="217">
        <v>0.23080925869999999</v>
      </c>
      <c r="D56" s="217">
        <v>0.23080925869999999</v>
      </c>
      <c r="E56" s="217">
        <v>0</v>
      </c>
      <c r="F56" s="217">
        <v>0</v>
      </c>
      <c r="G56" s="217">
        <v>0</v>
      </c>
      <c r="H56" s="217">
        <v>0</v>
      </c>
      <c r="I56" s="217">
        <v>0.27688333949999999</v>
      </c>
      <c r="J56" s="217">
        <v>0.27688333949999999</v>
      </c>
      <c r="K56" s="217">
        <v>9.8045806900000004E-2</v>
      </c>
      <c r="L56" s="217">
        <v>9.7168806400000002E-2</v>
      </c>
      <c r="M56" s="217">
        <v>0.30425162239999998</v>
      </c>
      <c r="N56" s="217">
        <v>0.30257516229999998</v>
      </c>
      <c r="O56" s="217">
        <v>0</v>
      </c>
      <c r="P56" s="217">
        <v>2.8951106E-3</v>
      </c>
      <c r="Q56" s="217">
        <v>0</v>
      </c>
      <c r="R56" s="217">
        <v>0</v>
      </c>
      <c r="S56" s="217">
        <v>0</v>
      </c>
      <c r="T56" s="217">
        <v>0</v>
      </c>
      <c r="U56" s="217">
        <v>4.7657565999999997E-3</v>
      </c>
      <c r="V56" s="217">
        <v>4.7657565999999997E-3</v>
      </c>
      <c r="W56" s="217">
        <v>6.6419720000000001E-4</v>
      </c>
      <c r="X56" s="217">
        <v>6.5387959999999999E-4</v>
      </c>
      <c r="Y56" s="217">
        <v>1.7372334000000001E-3</v>
      </c>
      <c r="Z56" s="217">
        <v>1.7288511E-3</v>
      </c>
      <c r="AA56" s="217">
        <v>4.3537463999999996E-3</v>
      </c>
      <c r="AB56" s="217">
        <v>4.3537463999999996E-3</v>
      </c>
      <c r="AC56" s="217">
        <v>0</v>
      </c>
      <c r="AD56" s="217">
        <v>0</v>
      </c>
      <c r="AE56" s="217">
        <v>0</v>
      </c>
      <c r="AF56" s="217">
        <v>0</v>
      </c>
      <c r="AG56" s="217">
        <v>8.9104493999999992E-3</v>
      </c>
      <c r="AH56" s="217">
        <v>8.9104493999999992E-3</v>
      </c>
      <c r="AI56" s="217">
        <v>0</v>
      </c>
      <c r="AJ56" s="217">
        <v>0</v>
      </c>
      <c r="AK56" s="217">
        <v>0</v>
      </c>
      <c r="AL56" s="217">
        <v>0</v>
      </c>
      <c r="AM56" s="217">
        <v>166</v>
      </c>
      <c r="AN56" s="217">
        <v>113</v>
      </c>
      <c r="AO56" s="217" t="s">
        <v>253</v>
      </c>
      <c r="AP56" s="96"/>
      <c r="AQ56" s="66"/>
      <c r="AR56" s="82"/>
      <c r="AS56" s="82"/>
      <c r="AT56" s="80"/>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0"/>
      <c r="BY56" s="80"/>
      <c r="BZ56" s="84"/>
      <c r="CA56" s="84"/>
      <c r="CD56" s="143"/>
    </row>
    <row r="57" spans="2:82" s="152" customFormat="1" ht="12.75" customHeight="1" x14ac:dyDescent="0.2">
      <c r="B57" s="220">
        <f t="shared" si="0"/>
        <v>41865</v>
      </c>
      <c r="C57" s="217">
        <v>1.2491520945000001</v>
      </c>
      <c r="D57" s="217">
        <v>1.2491520945000001</v>
      </c>
      <c r="E57" s="217">
        <v>0</v>
      </c>
      <c r="F57" s="217">
        <v>0</v>
      </c>
      <c r="G57" s="217">
        <v>0</v>
      </c>
      <c r="H57" s="217">
        <v>0</v>
      </c>
      <c r="I57" s="217">
        <v>7.8539989999999997E-4</v>
      </c>
      <c r="J57" s="217">
        <v>7.8539989999999997E-4</v>
      </c>
      <c r="K57" s="217">
        <v>1.8651368736</v>
      </c>
      <c r="L57" s="217">
        <v>1.8650852855</v>
      </c>
      <c r="M57" s="217">
        <v>3.5036185017000001</v>
      </c>
      <c r="N57" s="217">
        <v>3.4816400881999998</v>
      </c>
      <c r="O57" s="217">
        <v>0</v>
      </c>
      <c r="P57" s="217">
        <v>3.9433990000000002E-3</v>
      </c>
      <c r="Q57" s="217">
        <v>0</v>
      </c>
      <c r="R57" s="217">
        <v>0</v>
      </c>
      <c r="S57" s="217">
        <v>0</v>
      </c>
      <c r="T57" s="217">
        <v>0</v>
      </c>
      <c r="U57" s="217">
        <v>1.28055E-5</v>
      </c>
      <c r="V57" s="217">
        <v>1.28055E-5</v>
      </c>
      <c r="W57" s="217">
        <v>2.1228518000000001E-3</v>
      </c>
      <c r="X57" s="217">
        <v>2.1125342000000002E-3</v>
      </c>
      <c r="Y57" s="217">
        <v>1.4099043299999999E-2</v>
      </c>
      <c r="Z57" s="217">
        <v>1.37134571E-2</v>
      </c>
      <c r="AA57" s="217">
        <v>0</v>
      </c>
      <c r="AB57" s="217">
        <v>0</v>
      </c>
      <c r="AC57" s="217">
        <v>0</v>
      </c>
      <c r="AD57" s="217">
        <v>0</v>
      </c>
      <c r="AE57" s="217">
        <v>0</v>
      </c>
      <c r="AF57" s="217">
        <v>0</v>
      </c>
      <c r="AG57" s="217">
        <v>0</v>
      </c>
      <c r="AH57" s="217">
        <v>0</v>
      </c>
      <c r="AI57" s="217">
        <v>0</v>
      </c>
      <c r="AJ57" s="217">
        <v>0</v>
      </c>
      <c r="AK57" s="217">
        <v>0</v>
      </c>
      <c r="AL57" s="217">
        <v>0</v>
      </c>
      <c r="AM57" s="217">
        <v>136</v>
      </c>
      <c r="AN57" s="217">
        <v>97</v>
      </c>
      <c r="AO57" s="217" t="s">
        <v>253</v>
      </c>
      <c r="AP57" s="96"/>
      <c r="AQ57" s="66"/>
      <c r="AR57" s="82"/>
      <c r="AS57" s="82"/>
      <c r="AT57" s="80"/>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0"/>
      <c r="BY57" s="80"/>
      <c r="BZ57" s="84"/>
      <c r="CA57" s="84"/>
      <c r="CD57" s="143"/>
    </row>
    <row r="58" spans="2:82" s="152" customFormat="1" ht="12.75" customHeight="1" x14ac:dyDescent="0.2">
      <c r="B58" s="220">
        <f t="shared" si="0"/>
        <v>41866</v>
      </c>
      <c r="C58" s="217">
        <v>0.18421863829999999</v>
      </c>
      <c r="D58" s="217">
        <v>0.18421863829999999</v>
      </c>
      <c r="E58" s="217">
        <v>0</v>
      </c>
      <c r="F58" s="217">
        <v>0</v>
      </c>
      <c r="G58" s="217">
        <v>0</v>
      </c>
      <c r="H58" s="217">
        <v>0</v>
      </c>
      <c r="I58" s="217">
        <v>8.5566804000000007E-3</v>
      </c>
      <c r="J58" s="217">
        <v>8.5438749999999994E-3</v>
      </c>
      <c r="K58" s="217">
        <v>3.4667164100000002E-2</v>
      </c>
      <c r="L58" s="217">
        <v>3.4667164100000002E-2</v>
      </c>
      <c r="M58" s="217">
        <v>0.69542221420000006</v>
      </c>
      <c r="N58" s="217">
        <v>0.69542221420000006</v>
      </c>
      <c r="O58" s="217">
        <v>0</v>
      </c>
      <c r="P58" s="217">
        <v>1.3681711000000001E-3</v>
      </c>
      <c r="Q58" s="217">
        <v>0</v>
      </c>
      <c r="R58" s="217">
        <v>0</v>
      </c>
      <c r="S58" s="217">
        <v>0</v>
      </c>
      <c r="T58" s="217">
        <v>0</v>
      </c>
      <c r="U58" s="217">
        <v>2.8758890000000001E-4</v>
      </c>
      <c r="V58" s="217">
        <v>2.8332040000000002E-4</v>
      </c>
      <c r="W58" s="217">
        <v>3.3274349999999999E-4</v>
      </c>
      <c r="X58" s="217">
        <v>3.3274349999999999E-4</v>
      </c>
      <c r="Y58" s="217">
        <v>4.6637069999999996E-3</v>
      </c>
      <c r="Z58" s="217">
        <v>4.6637069999999996E-3</v>
      </c>
      <c r="AA58" s="217">
        <v>3.4790865999999999E-3</v>
      </c>
      <c r="AB58" s="217">
        <v>3.4790865999999999E-3</v>
      </c>
      <c r="AC58" s="217">
        <v>0</v>
      </c>
      <c r="AD58" s="217">
        <v>0</v>
      </c>
      <c r="AE58" s="217">
        <v>0</v>
      </c>
      <c r="AF58" s="217">
        <v>0</v>
      </c>
      <c r="AG58" s="217">
        <v>4.4552246999999996E-3</v>
      </c>
      <c r="AH58" s="217">
        <v>4.4552246999999996E-3</v>
      </c>
      <c r="AI58" s="217">
        <v>2.5794069999999998E-4</v>
      </c>
      <c r="AJ58" s="217">
        <v>2.5794069999999998E-4</v>
      </c>
      <c r="AK58" s="217">
        <v>5.0241462999999998E-3</v>
      </c>
      <c r="AL58" s="217">
        <v>5.0241462999999998E-3</v>
      </c>
      <c r="AM58" s="217">
        <v>112</v>
      </c>
      <c r="AN58" s="217">
        <v>101</v>
      </c>
      <c r="AO58" s="217" t="s">
        <v>253</v>
      </c>
      <c r="AP58" s="96"/>
      <c r="AQ58" s="66"/>
      <c r="AR58" s="82"/>
      <c r="AS58" s="82"/>
      <c r="AT58" s="80"/>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0"/>
      <c r="BY58" s="80"/>
      <c r="BZ58" s="84"/>
      <c r="CA58" s="84"/>
      <c r="CD58" s="143"/>
    </row>
    <row r="59" spans="2:82" s="152" customFormat="1" ht="12.75" customHeight="1" x14ac:dyDescent="0.2">
      <c r="B59" s="220">
        <f t="shared" si="0"/>
        <v>41867</v>
      </c>
      <c r="C59" s="217">
        <v>0.12678883760000001</v>
      </c>
      <c r="D59" s="217">
        <v>0.12678883760000001</v>
      </c>
      <c r="E59" s="217">
        <v>0</v>
      </c>
      <c r="F59" s="217">
        <v>0</v>
      </c>
      <c r="G59" s="217">
        <v>0</v>
      </c>
      <c r="H59" s="217">
        <v>0</v>
      </c>
      <c r="I59" s="217">
        <v>2.1342393300000002E-2</v>
      </c>
      <c r="J59" s="217">
        <v>2.0672242E-2</v>
      </c>
      <c r="K59" s="217">
        <v>3.6849486399999999E-2</v>
      </c>
      <c r="L59" s="217">
        <v>3.6849486399999999E-2</v>
      </c>
      <c r="M59" s="217">
        <v>0.43772588750000002</v>
      </c>
      <c r="N59" s="217">
        <v>0.43772588750000002</v>
      </c>
      <c r="O59" s="217">
        <v>0</v>
      </c>
      <c r="P59" s="217">
        <v>4.7760856000000004E-3</v>
      </c>
      <c r="Q59" s="217">
        <v>0</v>
      </c>
      <c r="R59" s="217">
        <v>0</v>
      </c>
      <c r="S59" s="217">
        <v>0</v>
      </c>
      <c r="T59" s="217">
        <v>0</v>
      </c>
      <c r="U59" s="217">
        <v>1.4086E-4</v>
      </c>
      <c r="V59" s="217">
        <v>1.32323E-4</v>
      </c>
      <c r="W59" s="217">
        <v>3.9722869999999998E-4</v>
      </c>
      <c r="X59" s="217">
        <v>3.9722869999999998E-4</v>
      </c>
      <c r="Y59" s="217">
        <v>1.8596151799999999E-2</v>
      </c>
      <c r="Z59" s="217">
        <v>1.8596151799999999E-2</v>
      </c>
      <c r="AA59" s="217">
        <v>1.3217661000000001E-3</v>
      </c>
      <c r="AB59" s="217">
        <v>1.3217661000000001E-3</v>
      </c>
      <c r="AC59" s="217">
        <v>0</v>
      </c>
      <c r="AD59" s="217">
        <v>0</v>
      </c>
      <c r="AE59" s="217">
        <v>0</v>
      </c>
      <c r="AF59" s="217">
        <v>0</v>
      </c>
      <c r="AG59" s="217">
        <v>0</v>
      </c>
      <c r="AH59" s="217">
        <v>0</v>
      </c>
      <c r="AI59" s="217">
        <v>6.4446484999999996E-3</v>
      </c>
      <c r="AJ59" s="217">
        <v>6.4446484999999996E-3</v>
      </c>
      <c r="AK59" s="217">
        <v>7.6488600000000005E-5</v>
      </c>
      <c r="AL59" s="217">
        <v>7.6488600000000005E-5</v>
      </c>
      <c r="AM59" s="217">
        <v>52</v>
      </c>
      <c r="AN59" s="217">
        <v>45</v>
      </c>
      <c r="AO59" s="217" t="s">
        <v>253</v>
      </c>
      <c r="AP59" s="96"/>
      <c r="AQ59" s="66"/>
      <c r="AR59" s="82"/>
      <c r="AS59" s="82"/>
      <c r="AT59" s="80"/>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0"/>
      <c r="BY59" s="80"/>
      <c r="BZ59" s="84"/>
      <c r="CA59" s="84"/>
      <c r="CD59" s="143"/>
    </row>
    <row r="60" spans="2:82" s="152" customFormat="1" ht="12.75" customHeight="1" x14ac:dyDescent="0.2">
      <c r="B60" s="220">
        <f t="shared" si="0"/>
        <v>41868</v>
      </c>
      <c r="C60" s="217">
        <v>8.88206193E-2</v>
      </c>
      <c r="D60" s="217">
        <v>8.88206193E-2</v>
      </c>
      <c r="E60" s="217">
        <v>0</v>
      </c>
      <c r="F60" s="217">
        <v>0</v>
      </c>
      <c r="G60" s="217">
        <v>0</v>
      </c>
      <c r="H60" s="217">
        <v>0</v>
      </c>
      <c r="I60" s="217">
        <v>1.6681235499999999E-2</v>
      </c>
      <c r="J60" s="217">
        <v>1.6681235499999999E-2</v>
      </c>
      <c r="K60" s="217">
        <v>1.10579218E-2</v>
      </c>
      <c r="L60" s="217">
        <v>1.10579218E-2</v>
      </c>
      <c r="M60" s="217">
        <v>0.31523562840000002</v>
      </c>
      <c r="N60" s="217">
        <v>0.31523562840000002</v>
      </c>
      <c r="O60" s="217">
        <v>0</v>
      </c>
      <c r="P60" s="217">
        <v>5.2792430000000003E-4</v>
      </c>
      <c r="Q60" s="217">
        <v>0</v>
      </c>
      <c r="R60" s="217">
        <v>0</v>
      </c>
      <c r="S60" s="217">
        <v>0</v>
      </c>
      <c r="T60" s="217">
        <v>0</v>
      </c>
      <c r="U60" s="217">
        <v>1.23786E-4</v>
      </c>
      <c r="V60" s="217">
        <v>1.23786E-4</v>
      </c>
      <c r="W60" s="217">
        <v>2.9663200000000001E-5</v>
      </c>
      <c r="X60" s="217">
        <v>2.9663200000000001E-5</v>
      </c>
      <c r="Y60" s="217">
        <v>1.8545858E-3</v>
      </c>
      <c r="Z60" s="217">
        <v>1.8545858E-3</v>
      </c>
      <c r="AA60" s="217">
        <v>1.8661146999999999E-3</v>
      </c>
      <c r="AB60" s="217">
        <v>1.8661146999999999E-3</v>
      </c>
      <c r="AC60" s="217">
        <v>0</v>
      </c>
      <c r="AD60" s="217">
        <v>0</v>
      </c>
      <c r="AE60" s="217">
        <v>0</v>
      </c>
      <c r="AF60" s="217">
        <v>0</v>
      </c>
      <c r="AG60" s="217">
        <v>0</v>
      </c>
      <c r="AH60" s="217">
        <v>0</v>
      </c>
      <c r="AI60" s="217">
        <v>0</v>
      </c>
      <c r="AJ60" s="217">
        <v>0</v>
      </c>
      <c r="AK60" s="217">
        <v>7.5000707E-3</v>
      </c>
      <c r="AL60" s="217">
        <v>7.5000707E-3</v>
      </c>
      <c r="AM60" s="217">
        <v>38</v>
      </c>
      <c r="AN60" s="217">
        <v>35</v>
      </c>
      <c r="AO60" s="217" t="s">
        <v>253</v>
      </c>
      <c r="AP60" s="96"/>
      <c r="AQ60" s="66"/>
      <c r="AR60" s="82"/>
      <c r="AS60" s="82"/>
      <c r="AT60" s="80"/>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0"/>
      <c r="BY60" s="80"/>
      <c r="BZ60" s="84"/>
      <c r="CA60" s="84"/>
      <c r="CD60" s="143"/>
    </row>
    <row r="61" spans="2:82" s="152" customFormat="1" ht="12.75" customHeight="1" x14ac:dyDescent="0.2">
      <c r="B61" s="220">
        <f t="shared" si="0"/>
        <v>41869</v>
      </c>
      <c r="C61" s="217">
        <v>7.9973337000000005E-2</v>
      </c>
      <c r="D61" s="217">
        <v>7.9973337000000005E-2</v>
      </c>
      <c r="E61" s="217">
        <v>0</v>
      </c>
      <c r="F61" s="217">
        <v>0</v>
      </c>
      <c r="G61" s="217">
        <v>0</v>
      </c>
      <c r="H61" s="217">
        <v>0</v>
      </c>
      <c r="I61" s="217">
        <v>0.1099921826</v>
      </c>
      <c r="J61" s="217">
        <v>0.1099494977</v>
      </c>
      <c r="K61" s="217">
        <v>1.67081416E-2</v>
      </c>
      <c r="L61" s="217">
        <v>1.67081416E-2</v>
      </c>
      <c r="M61" s="217">
        <v>9.1846081100000004E-2</v>
      </c>
      <c r="N61" s="217">
        <v>9.1846081100000004E-2</v>
      </c>
      <c r="O61" s="217">
        <v>0</v>
      </c>
      <c r="P61" s="217">
        <v>4.9611800000000004E-4</v>
      </c>
      <c r="Q61" s="217">
        <v>0</v>
      </c>
      <c r="R61" s="217">
        <v>0</v>
      </c>
      <c r="S61" s="217">
        <v>0</v>
      </c>
      <c r="T61" s="217">
        <v>0</v>
      </c>
      <c r="U61" s="217">
        <v>6.1572839999999998E-4</v>
      </c>
      <c r="V61" s="217">
        <v>6.1145990000000005E-4</v>
      </c>
      <c r="W61" s="217">
        <v>1.7153059999999999E-4</v>
      </c>
      <c r="X61" s="217">
        <v>1.7153059999999999E-4</v>
      </c>
      <c r="Y61" s="217">
        <v>6.4543779999999995E-4</v>
      </c>
      <c r="Z61" s="217">
        <v>6.4543779999999995E-4</v>
      </c>
      <c r="AA61" s="217">
        <v>2.0705061999999998E-3</v>
      </c>
      <c r="AB61" s="217">
        <v>2.0705061999999998E-3</v>
      </c>
      <c r="AC61" s="217">
        <v>0</v>
      </c>
      <c r="AD61" s="217">
        <v>0</v>
      </c>
      <c r="AE61" s="217">
        <v>0</v>
      </c>
      <c r="AF61" s="217">
        <v>0</v>
      </c>
      <c r="AG61" s="217">
        <v>0</v>
      </c>
      <c r="AH61" s="217">
        <v>0</v>
      </c>
      <c r="AI61" s="217">
        <v>5.0491892999999996E-3</v>
      </c>
      <c r="AJ61" s="217">
        <v>5.0491892999999996E-3</v>
      </c>
      <c r="AK61" s="217">
        <v>4.2194447E-3</v>
      </c>
      <c r="AL61" s="217">
        <v>4.2194447E-3</v>
      </c>
      <c r="AM61" s="217">
        <v>135</v>
      </c>
      <c r="AN61" s="217">
        <v>83</v>
      </c>
      <c r="AO61" s="217" t="s">
        <v>253</v>
      </c>
      <c r="AP61" s="96"/>
      <c r="AQ61" s="66"/>
      <c r="AR61" s="82"/>
      <c r="AS61" s="82"/>
      <c r="AT61" s="80"/>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0"/>
      <c r="BY61" s="80"/>
      <c r="BZ61" s="84"/>
      <c r="CA61" s="84"/>
      <c r="CD61" s="143"/>
    </row>
    <row r="62" spans="2:82" s="152" customFormat="1" ht="12.75" customHeight="1" x14ac:dyDescent="0.2">
      <c r="B62" s="220">
        <f t="shared" si="0"/>
        <v>41870</v>
      </c>
      <c r="C62" s="217">
        <v>0.10285247610000001</v>
      </c>
      <c r="D62" s="217">
        <v>0.10285247610000001</v>
      </c>
      <c r="E62" s="217">
        <v>0</v>
      </c>
      <c r="F62" s="217">
        <v>0</v>
      </c>
      <c r="G62" s="217">
        <v>0</v>
      </c>
      <c r="H62" s="217">
        <v>0</v>
      </c>
      <c r="I62" s="217">
        <v>1.8200792E-2</v>
      </c>
      <c r="J62" s="217">
        <v>1.7936146100000001E-2</v>
      </c>
      <c r="K62" s="217">
        <v>0.19535282139999999</v>
      </c>
      <c r="L62" s="217">
        <v>0.18395182160000001</v>
      </c>
      <c r="M62" s="217">
        <v>0.21892081720000001</v>
      </c>
      <c r="N62" s="217">
        <v>0.21878984369999999</v>
      </c>
      <c r="O62" s="217">
        <v>0</v>
      </c>
      <c r="P62" s="217">
        <v>8.783094E-4</v>
      </c>
      <c r="Q62" s="217">
        <v>0</v>
      </c>
      <c r="R62" s="217">
        <v>0</v>
      </c>
      <c r="S62" s="217">
        <v>0</v>
      </c>
      <c r="T62" s="217">
        <v>0</v>
      </c>
      <c r="U62" s="217">
        <v>1.7607500000000001E-4</v>
      </c>
      <c r="V62" s="217">
        <v>1.6753800000000001E-4</v>
      </c>
      <c r="W62" s="217">
        <v>1.3077594000000001E-3</v>
      </c>
      <c r="X62" s="217">
        <v>1.2974417999999999E-3</v>
      </c>
      <c r="Y62" s="217">
        <v>2.1217719E-3</v>
      </c>
      <c r="Z62" s="217">
        <v>2.0955772E-3</v>
      </c>
      <c r="AA62" s="217">
        <v>8.2747249999999995E-4</v>
      </c>
      <c r="AB62" s="217">
        <v>8.2747249999999995E-4</v>
      </c>
      <c r="AC62" s="217">
        <v>0</v>
      </c>
      <c r="AD62" s="217">
        <v>0</v>
      </c>
      <c r="AE62" s="217">
        <v>0</v>
      </c>
      <c r="AF62" s="217">
        <v>0</v>
      </c>
      <c r="AG62" s="217">
        <v>0</v>
      </c>
      <c r="AH62" s="217">
        <v>0</v>
      </c>
      <c r="AI62" s="217">
        <v>1.2471432999999999E-3</v>
      </c>
      <c r="AJ62" s="217">
        <v>1.2471432999999999E-3</v>
      </c>
      <c r="AK62" s="217">
        <v>2.3124693999999999E-3</v>
      </c>
      <c r="AL62" s="217">
        <v>2.3124693999999999E-3</v>
      </c>
      <c r="AM62" s="217">
        <v>129</v>
      </c>
      <c r="AN62" s="217">
        <v>74</v>
      </c>
      <c r="AO62" s="217" t="s">
        <v>253</v>
      </c>
      <c r="AP62" s="96"/>
      <c r="AQ62" s="66"/>
      <c r="AR62" s="82"/>
      <c r="AS62" s="82"/>
      <c r="AT62" s="80"/>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0"/>
      <c r="BY62" s="80"/>
      <c r="BZ62" s="84"/>
      <c r="CA62" s="84"/>
      <c r="CD62" s="143"/>
    </row>
    <row r="63" spans="2:82" s="152" customFormat="1" ht="12.75" customHeight="1" x14ac:dyDescent="0.2">
      <c r="B63" s="220">
        <f t="shared" si="0"/>
        <v>41871</v>
      </c>
      <c r="C63" s="217">
        <v>7.5232149100000006E-2</v>
      </c>
      <c r="D63" s="217">
        <v>7.5232149100000006E-2</v>
      </c>
      <c r="E63" s="217">
        <v>0</v>
      </c>
      <c r="F63" s="217">
        <v>0</v>
      </c>
      <c r="G63" s="217">
        <v>4.0281259000000003E-3</v>
      </c>
      <c r="H63" s="217">
        <v>4.0281259000000003E-3</v>
      </c>
      <c r="I63" s="217">
        <v>3.1757456E-3</v>
      </c>
      <c r="J63" s="217">
        <v>3.1757456E-3</v>
      </c>
      <c r="K63" s="217">
        <v>0.14488781989999999</v>
      </c>
      <c r="L63" s="217">
        <v>0.13594241009999999</v>
      </c>
      <c r="M63" s="217">
        <v>0.17784722880000001</v>
      </c>
      <c r="N63" s="217">
        <v>0.17784722880000001</v>
      </c>
      <c r="O63" s="217">
        <v>0</v>
      </c>
      <c r="P63" s="217">
        <v>8.0035890000000002E-4</v>
      </c>
      <c r="Q63" s="217">
        <v>0</v>
      </c>
      <c r="R63" s="217">
        <v>0</v>
      </c>
      <c r="S63" s="217">
        <v>5.9237300000000003E-5</v>
      </c>
      <c r="T63" s="217">
        <v>5.9237300000000003E-5</v>
      </c>
      <c r="U63" s="217">
        <v>2.9879500000000001E-5</v>
      </c>
      <c r="V63" s="217">
        <v>2.9879500000000001E-5</v>
      </c>
      <c r="W63" s="217">
        <v>3.6692066000000001E-3</v>
      </c>
      <c r="X63" s="217">
        <v>3.5092833999999999E-3</v>
      </c>
      <c r="Y63" s="217">
        <v>1.6869399999999999E-4</v>
      </c>
      <c r="Z63" s="217">
        <v>1.6869399999999999E-4</v>
      </c>
      <c r="AA63" s="217">
        <v>6.3165820000000003E-3</v>
      </c>
      <c r="AB63" s="217">
        <v>6.3165820000000003E-3</v>
      </c>
      <c r="AC63" s="217">
        <v>0</v>
      </c>
      <c r="AD63" s="217">
        <v>0</v>
      </c>
      <c r="AE63" s="217">
        <v>0</v>
      </c>
      <c r="AF63" s="217">
        <v>0</v>
      </c>
      <c r="AG63" s="217">
        <v>0</v>
      </c>
      <c r="AH63" s="217">
        <v>0</v>
      </c>
      <c r="AI63" s="217">
        <v>1.3247834599999999E-2</v>
      </c>
      <c r="AJ63" s="217">
        <v>1.3247834599999999E-2</v>
      </c>
      <c r="AK63" s="217">
        <v>1.4623985500000001E-2</v>
      </c>
      <c r="AL63" s="217">
        <v>1.4623985500000001E-2</v>
      </c>
      <c r="AM63" s="217">
        <v>125</v>
      </c>
      <c r="AN63" s="217">
        <v>67</v>
      </c>
      <c r="AO63" s="217" t="s">
        <v>253</v>
      </c>
      <c r="AP63" s="96"/>
      <c r="AQ63" s="66"/>
      <c r="AR63" s="82"/>
      <c r="AS63" s="82"/>
      <c r="AT63" s="80"/>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0"/>
      <c r="BY63" s="80"/>
      <c r="BZ63" s="84"/>
      <c r="CA63" s="84"/>
      <c r="CD63" s="143"/>
    </row>
    <row r="64" spans="2:82" s="152" customFormat="1" ht="12.75" customHeight="1" x14ac:dyDescent="0.2">
      <c r="B64" s="220">
        <f t="shared" si="0"/>
        <v>41872</v>
      </c>
      <c r="C64" s="217">
        <v>8.0756535399999996E-2</v>
      </c>
      <c r="D64" s="217">
        <v>8.0756535399999996E-2</v>
      </c>
      <c r="E64" s="217">
        <v>0</v>
      </c>
      <c r="F64" s="217">
        <v>0</v>
      </c>
      <c r="G64" s="217">
        <v>0</v>
      </c>
      <c r="H64" s="217">
        <v>0</v>
      </c>
      <c r="I64" s="217">
        <v>1.3659125999999999E-3</v>
      </c>
      <c r="J64" s="217">
        <v>1.1610256E-3</v>
      </c>
      <c r="K64" s="217">
        <v>0.20422973790000001</v>
      </c>
      <c r="L64" s="217">
        <v>0.20417814979999999</v>
      </c>
      <c r="M64" s="217">
        <v>0.15596337599999999</v>
      </c>
      <c r="N64" s="217">
        <v>0.15587955270000001</v>
      </c>
      <c r="O64" s="217">
        <v>0</v>
      </c>
      <c r="P64" s="217">
        <v>1.2148772999999999E-3</v>
      </c>
      <c r="Q64" s="217">
        <v>0</v>
      </c>
      <c r="R64" s="217">
        <v>0</v>
      </c>
      <c r="S64" s="217">
        <v>0</v>
      </c>
      <c r="T64" s="217">
        <v>0</v>
      </c>
      <c r="U64" s="217">
        <v>3.4147999999999999E-5</v>
      </c>
      <c r="V64" s="217">
        <v>2.1342500000000001E-5</v>
      </c>
      <c r="W64" s="217">
        <v>1.6572690000000001E-3</v>
      </c>
      <c r="X64" s="217">
        <v>1.6469513999999999E-3</v>
      </c>
      <c r="Y64" s="217">
        <v>3.469228E-3</v>
      </c>
      <c r="Z64" s="217">
        <v>3.4608457E-3</v>
      </c>
      <c r="AA64" s="217">
        <v>0</v>
      </c>
      <c r="AB64" s="217">
        <v>0</v>
      </c>
      <c r="AC64" s="217">
        <v>0</v>
      </c>
      <c r="AD64" s="217">
        <v>0</v>
      </c>
      <c r="AE64" s="217">
        <v>0</v>
      </c>
      <c r="AF64" s="217">
        <v>0</v>
      </c>
      <c r="AG64" s="217">
        <v>0</v>
      </c>
      <c r="AH64" s="217">
        <v>0</v>
      </c>
      <c r="AI64" s="217">
        <v>0</v>
      </c>
      <c r="AJ64" s="217">
        <v>0</v>
      </c>
      <c r="AK64" s="217">
        <v>0</v>
      </c>
      <c r="AL64" s="217">
        <v>0</v>
      </c>
      <c r="AM64" s="217">
        <v>120</v>
      </c>
      <c r="AN64" s="217">
        <v>82</v>
      </c>
      <c r="AO64" s="217" t="s">
        <v>253</v>
      </c>
      <c r="AP64" s="96"/>
      <c r="AQ64" s="66"/>
      <c r="AR64" s="82"/>
      <c r="AS64" s="82"/>
      <c r="AT64" s="80"/>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0"/>
      <c r="BY64" s="80"/>
      <c r="BZ64" s="84"/>
      <c r="CA64" s="84"/>
      <c r="CD64" s="143"/>
    </row>
    <row r="65" spans="2:82" s="152" customFormat="1" ht="12.75" customHeight="1" x14ac:dyDescent="0.2">
      <c r="B65" s="220">
        <f t="shared" si="0"/>
        <v>41873</v>
      </c>
      <c r="C65" s="217">
        <v>6.99318456E-2</v>
      </c>
      <c r="D65" s="217">
        <v>6.99318456E-2</v>
      </c>
      <c r="E65" s="217">
        <v>0</v>
      </c>
      <c r="F65" s="217">
        <v>0</v>
      </c>
      <c r="G65" s="217">
        <v>0</v>
      </c>
      <c r="H65" s="217">
        <v>0</v>
      </c>
      <c r="I65" s="217">
        <v>1.16668233E-2</v>
      </c>
      <c r="J65" s="217">
        <v>4.9354322000000001E-3</v>
      </c>
      <c r="K65" s="217">
        <v>6.5395732299999995E-2</v>
      </c>
      <c r="L65" s="217">
        <v>5.0344892199999998E-2</v>
      </c>
      <c r="M65" s="217">
        <v>0.20502177590000001</v>
      </c>
      <c r="N65" s="217">
        <v>0.19732052980000001</v>
      </c>
      <c r="O65" s="217">
        <v>0</v>
      </c>
      <c r="P65" s="217">
        <v>6.301198E-4</v>
      </c>
      <c r="Q65" s="217">
        <v>0</v>
      </c>
      <c r="R65" s="217">
        <v>0</v>
      </c>
      <c r="S65" s="217">
        <v>0</v>
      </c>
      <c r="T65" s="217">
        <v>0</v>
      </c>
      <c r="U65" s="217">
        <v>6.0825999999999997E-5</v>
      </c>
      <c r="V65" s="217">
        <v>4.8020499999999999E-5</v>
      </c>
      <c r="W65" s="217">
        <v>1.3129181E-3</v>
      </c>
      <c r="X65" s="217">
        <v>3.095288E-4</v>
      </c>
      <c r="Y65" s="217">
        <v>1.3464082E-3</v>
      </c>
      <c r="Z65" s="217">
        <v>8.329918E-4</v>
      </c>
      <c r="AA65" s="217">
        <v>1.2990848999999999E-3</v>
      </c>
      <c r="AB65" s="217">
        <v>1.2990848999999999E-3</v>
      </c>
      <c r="AC65" s="217">
        <v>0</v>
      </c>
      <c r="AD65" s="217">
        <v>0</v>
      </c>
      <c r="AE65" s="217">
        <v>0</v>
      </c>
      <c r="AF65" s="217">
        <v>0</v>
      </c>
      <c r="AG65" s="217">
        <v>0</v>
      </c>
      <c r="AH65" s="217">
        <v>0</v>
      </c>
      <c r="AI65" s="217">
        <v>0</v>
      </c>
      <c r="AJ65" s="217">
        <v>0</v>
      </c>
      <c r="AK65" s="217">
        <v>5.2211306000000002E-3</v>
      </c>
      <c r="AL65" s="217">
        <v>5.2211306000000002E-3</v>
      </c>
      <c r="AM65" s="217">
        <v>103</v>
      </c>
      <c r="AN65" s="217">
        <v>80</v>
      </c>
      <c r="AO65" s="217" t="s">
        <v>253</v>
      </c>
      <c r="AP65" s="96"/>
      <c r="AQ65" s="66"/>
      <c r="AR65" s="82"/>
      <c r="AS65" s="82"/>
      <c r="AT65" s="80"/>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0"/>
      <c r="BY65" s="80"/>
      <c r="BZ65" s="84"/>
      <c r="CA65" s="84"/>
      <c r="CD65" s="143"/>
    </row>
    <row r="66" spans="2:82" s="152" customFormat="1" ht="12.75" customHeight="1" x14ac:dyDescent="0.2">
      <c r="B66" s="220">
        <f t="shared" si="0"/>
        <v>41874</v>
      </c>
      <c r="C66" s="217">
        <v>0.14855526099999999</v>
      </c>
      <c r="D66" s="217">
        <v>0.14855526099999999</v>
      </c>
      <c r="E66" s="217">
        <v>0</v>
      </c>
      <c r="F66" s="217">
        <v>0</v>
      </c>
      <c r="G66" s="217">
        <v>0</v>
      </c>
      <c r="H66" s="217">
        <v>0</v>
      </c>
      <c r="I66" s="217">
        <v>4.9258147000000004E-3</v>
      </c>
      <c r="J66" s="217">
        <v>4.6142149E-3</v>
      </c>
      <c r="K66" s="217">
        <v>0.1044490859</v>
      </c>
      <c r="L66" s="217">
        <v>0.1044490859</v>
      </c>
      <c r="M66" s="217">
        <v>0.50252566840000001</v>
      </c>
      <c r="N66" s="217">
        <v>0.50252566840000001</v>
      </c>
      <c r="O66" s="217">
        <v>0</v>
      </c>
      <c r="P66" s="217">
        <v>9.778981999999999E-4</v>
      </c>
      <c r="Q66" s="217">
        <v>0</v>
      </c>
      <c r="R66" s="217">
        <v>0</v>
      </c>
      <c r="S66" s="217">
        <v>0</v>
      </c>
      <c r="T66" s="217">
        <v>0</v>
      </c>
      <c r="U66" s="217">
        <v>7.0430000000000002E-5</v>
      </c>
      <c r="V66" s="217">
        <v>6.61615E-5</v>
      </c>
      <c r="W66" s="217">
        <v>1.6082602999999999E-3</v>
      </c>
      <c r="X66" s="217">
        <v>1.6082602999999999E-3</v>
      </c>
      <c r="Y66" s="217">
        <v>2.4853544000000001E-3</v>
      </c>
      <c r="Z66" s="217">
        <v>2.4853544000000001E-3</v>
      </c>
      <c r="AA66" s="217">
        <v>1.4164014000000001E-2</v>
      </c>
      <c r="AB66" s="217">
        <v>1.4164014000000001E-2</v>
      </c>
      <c r="AC66" s="217">
        <v>0</v>
      </c>
      <c r="AD66" s="217">
        <v>0</v>
      </c>
      <c r="AE66" s="217">
        <v>0</v>
      </c>
      <c r="AF66" s="217">
        <v>0</v>
      </c>
      <c r="AG66" s="217">
        <v>7.0259160000000001E-3</v>
      </c>
      <c r="AH66" s="217">
        <v>7.0259160000000001E-3</v>
      </c>
      <c r="AI66" s="217">
        <v>7.1681721999999996E-3</v>
      </c>
      <c r="AJ66" s="217">
        <v>7.1681721999999996E-3</v>
      </c>
      <c r="AK66" s="217">
        <v>3.7305465000000003E-2</v>
      </c>
      <c r="AL66" s="217">
        <v>3.7305465000000003E-2</v>
      </c>
      <c r="AM66" s="217">
        <v>67</v>
      </c>
      <c r="AN66" s="217">
        <v>64</v>
      </c>
      <c r="AO66" s="217" t="s">
        <v>253</v>
      </c>
      <c r="AP66" s="96"/>
      <c r="AQ66" s="66"/>
      <c r="AR66" s="82"/>
      <c r="AS66" s="82"/>
      <c r="AT66" s="80"/>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0"/>
      <c r="BY66" s="80"/>
      <c r="BZ66" s="84"/>
      <c r="CA66" s="84"/>
      <c r="CD66" s="143"/>
    </row>
    <row r="67" spans="2:82" s="152" customFormat="1" ht="12.75" customHeight="1" x14ac:dyDescent="0.2">
      <c r="B67" s="220">
        <f t="shared" si="0"/>
        <v>41875</v>
      </c>
      <c r="C67" s="217">
        <v>1.1136680814</v>
      </c>
      <c r="D67" s="217">
        <v>1.1136680814</v>
      </c>
      <c r="E67" s="217">
        <v>0</v>
      </c>
      <c r="F67" s="217">
        <v>0</v>
      </c>
      <c r="G67" s="217">
        <v>0.58311736390000002</v>
      </c>
      <c r="H67" s="217">
        <v>0.58311736390000002</v>
      </c>
      <c r="I67" s="217">
        <v>0.91937068789999998</v>
      </c>
      <c r="J67" s="217">
        <v>0.91883712890000002</v>
      </c>
      <c r="K67" s="217">
        <v>1.1290479041999999</v>
      </c>
      <c r="L67" s="217">
        <v>1.1290479041999999</v>
      </c>
      <c r="M67" s="217">
        <v>1.6707115427999999</v>
      </c>
      <c r="N67" s="217">
        <v>1.6707115427999999</v>
      </c>
      <c r="O67" s="217">
        <v>0.01</v>
      </c>
      <c r="P67" s="217">
        <v>6.6502818999999999E-3</v>
      </c>
      <c r="Q67" s="217">
        <v>0</v>
      </c>
      <c r="R67" s="217">
        <v>0</v>
      </c>
      <c r="S67" s="217">
        <v>5.5534987000000003E-3</v>
      </c>
      <c r="T67" s="217">
        <v>5.5534987000000003E-3</v>
      </c>
      <c r="U67" s="217">
        <v>6.2255766999999998E-3</v>
      </c>
      <c r="V67" s="217">
        <v>6.2170397000000004E-3</v>
      </c>
      <c r="W67" s="217">
        <v>7.5718492000000004E-3</v>
      </c>
      <c r="X67" s="217">
        <v>7.5718492000000004E-3</v>
      </c>
      <c r="Y67" s="217">
        <v>7.5650335000000003E-3</v>
      </c>
      <c r="Z67" s="217">
        <v>7.5650335000000003E-3</v>
      </c>
      <c r="AA67" s="217">
        <v>2.2029435999999999E-3</v>
      </c>
      <c r="AB67" s="217">
        <v>2.2029435999999999E-3</v>
      </c>
      <c r="AC67" s="217">
        <v>0</v>
      </c>
      <c r="AD67" s="217">
        <v>0</v>
      </c>
      <c r="AE67" s="217">
        <v>0</v>
      </c>
      <c r="AF67" s="217">
        <v>0</v>
      </c>
      <c r="AG67" s="217">
        <v>0</v>
      </c>
      <c r="AH67" s="217">
        <v>0</v>
      </c>
      <c r="AI67" s="217">
        <v>2.2118415000000002E-3</v>
      </c>
      <c r="AJ67" s="217">
        <v>2.2118415000000002E-3</v>
      </c>
      <c r="AK67" s="217">
        <v>7.0568560999999998E-3</v>
      </c>
      <c r="AL67" s="217">
        <v>7.0568560999999998E-3</v>
      </c>
      <c r="AM67" s="217">
        <v>112</v>
      </c>
      <c r="AN67" s="217">
        <v>86</v>
      </c>
      <c r="AO67" s="217" t="s">
        <v>253</v>
      </c>
      <c r="AP67" s="96"/>
      <c r="AQ67" s="66"/>
      <c r="AR67" s="82"/>
      <c r="AS67" s="82"/>
      <c r="AT67" s="80"/>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0"/>
      <c r="BY67" s="80"/>
      <c r="BZ67" s="84"/>
      <c r="CA67" s="84"/>
      <c r="CD67" s="143"/>
    </row>
    <row r="68" spans="2:82" s="152" customFormat="1" ht="12.75" customHeight="1" x14ac:dyDescent="0.2">
      <c r="B68" s="220">
        <f t="shared" si="0"/>
        <v>41876</v>
      </c>
      <c r="C68" s="217">
        <v>0.11580707160000001</v>
      </c>
      <c r="D68" s="217">
        <v>0.11580707160000001</v>
      </c>
      <c r="E68" s="217">
        <v>0</v>
      </c>
      <c r="F68" s="217">
        <v>0</v>
      </c>
      <c r="G68" s="217">
        <v>2.5412810099999999E-2</v>
      </c>
      <c r="H68" s="217">
        <v>2.5412810099999999E-2</v>
      </c>
      <c r="I68" s="217">
        <v>0.1085432955</v>
      </c>
      <c r="J68" s="217">
        <v>0.10765972040000001</v>
      </c>
      <c r="K68" s="217">
        <v>0.18388187480000001</v>
      </c>
      <c r="L68" s="217">
        <v>0.1000514037</v>
      </c>
      <c r="M68" s="217">
        <v>9.9297840499999998E-2</v>
      </c>
      <c r="N68" s="217">
        <v>9.8509901799999994E-2</v>
      </c>
      <c r="O68" s="217">
        <v>0</v>
      </c>
      <c r="P68" s="217">
        <v>7.9670930000000004E-4</v>
      </c>
      <c r="Q68" s="217">
        <v>0</v>
      </c>
      <c r="R68" s="217">
        <v>0</v>
      </c>
      <c r="S68" s="217">
        <v>5.9237300000000003E-5</v>
      </c>
      <c r="T68" s="217">
        <v>5.9237300000000003E-5</v>
      </c>
      <c r="U68" s="217">
        <v>1.1503551999999999E-3</v>
      </c>
      <c r="V68" s="217">
        <v>1.1460867E-3</v>
      </c>
      <c r="W68" s="217">
        <v>5.4554470000000004E-4</v>
      </c>
      <c r="X68" s="217">
        <v>4.1657430000000001E-4</v>
      </c>
      <c r="Y68" s="217">
        <v>4.9141280000000005E-4</v>
      </c>
      <c r="Z68" s="217">
        <v>4.8303050000000002E-4</v>
      </c>
      <c r="AA68" s="217">
        <v>5.1468060000000003E-3</v>
      </c>
      <c r="AB68" s="217">
        <v>5.1468060000000003E-3</v>
      </c>
      <c r="AC68" s="217">
        <v>0</v>
      </c>
      <c r="AD68" s="217">
        <v>0</v>
      </c>
      <c r="AE68" s="217">
        <v>0</v>
      </c>
      <c r="AF68" s="217">
        <v>0</v>
      </c>
      <c r="AG68" s="217">
        <v>0</v>
      </c>
      <c r="AH68" s="217">
        <v>0</v>
      </c>
      <c r="AI68" s="217">
        <v>9.2819962999999995E-3</v>
      </c>
      <c r="AJ68" s="217">
        <v>9.2819962999999995E-3</v>
      </c>
      <c r="AK68" s="217">
        <v>1.31445078E-2</v>
      </c>
      <c r="AL68" s="217">
        <v>1.31445078E-2</v>
      </c>
      <c r="AM68" s="217">
        <v>139</v>
      </c>
      <c r="AN68" s="217">
        <v>86</v>
      </c>
      <c r="AO68" s="217" t="s">
        <v>253</v>
      </c>
      <c r="AP68" s="96"/>
      <c r="AQ68" s="66"/>
      <c r="AR68" s="82"/>
      <c r="AS68" s="82"/>
      <c r="AT68" s="80"/>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0"/>
      <c r="BY68" s="80"/>
      <c r="BZ68" s="84"/>
      <c r="CA68" s="84"/>
      <c r="CD68" s="143"/>
    </row>
    <row r="69" spans="2:82" s="152" customFormat="1" ht="12.75" customHeight="1" x14ac:dyDescent="0.2">
      <c r="B69" s="220">
        <f t="shared" si="0"/>
        <v>41877</v>
      </c>
      <c r="C69" s="217">
        <v>0.27231977480000003</v>
      </c>
      <c r="D69" s="217">
        <v>0.27231977480000003</v>
      </c>
      <c r="E69" s="217">
        <v>0</v>
      </c>
      <c r="F69" s="217">
        <v>0</v>
      </c>
      <c r="G69" s="217">
        <v>0</v>
      </c>
      <c r="H69" s="217">
        <v>0</v>
      </c>
      <c r="I69" s="217">
        <v>4.9300914000000003E-3</v>
      </c>
      <c r="J69" s="217">
        <v>4.8020368000000003E-3</v>
      </c>
      <c r="K69" s="217">
        <v>5.2815912800000003E-2</v>
      </c>
      <c r="L69" s="217">
        <v>5.2815912800000003E-2</v>
      </c>
      <c r="M69" s="217">
        <v>1.0418852987</v>
      </c>
      <c r="N69" s="217">
        <v>1.0364787144000001</v>
      </c>
      <c r="O69" s="217">
        <v>0</v>
      </c>
      <c r="P69" s="217">
        <v>4.5534445999999996E-3</v>
      </c>
      <c r="Q69" s="217">
        <v>0</v>
      </c>
      <c r="R69" s="217">
        <v>0</v>
      </c>
      <c r="S69" s="217">
        <v>0</v>
      </c>
      <c r="T69" s="217">
        <v>0</v>
      </c>
      <c r="U69" s="217">
        <v>5.54905E-5</v>
      </c>
      <c r="V69" s="217">
        <v>4.2685000000000002E-5</v>
      </c>
      <c r="W69" s="217">
        <v>2.78576E-4</v>
      </c>
      <c r="X69" s="217">
        <v>2.78576E-4</v>
      </c>
      <c r="Y69" s="217">
        <v>1.7965383099999999E-2</v>
      </c>
      <c r="Z69" s="217">
        <v>1.79224238E-2</v>
      </c>
      <c r="AA69" s="217">
        <v>8.0971859999999993E-3</v>
      </c>
      <c r="AB69" s="217">
        <v>8.0971859999999993E-3</v>
      </c>
      <c r="AC69" s="217">
        <v>0</v>
      </c>
      <c r="AD69" s="217">
        <v>0</v>
      </c>
      <c r="AE69" s="217">
        <v>0</v>
      </c>
      <c r="AF69" s="217">
        <v>0</v>
      </c>
      <c r="AG69" s="217">
        <v>5.1317786000000002E-3</v>
      </c>
      <c r="AH69" s="217">
        <v>5.1317786000000002E-3</v>
      </c>
      <c r="AI69" s="217">
        <v>1.8326687099999999E-2</v>
      </c>
      <c r="AJ69" s="217">
        <v>1.8326687099999999E-2</v>
      </c>
      <c r="AK69" s="217">
        <v>7.5765592999999997E-3</v>
      </c>
      <c r="AL69" s="217">
        <v>7.5765592999999997E-3</v>
      </c>
      <c r="AM69" s="217">
        <v>99</v>
      </c>
      <c r="AN69" s="217">
        <v>78</v>
      </c>
      <c r="AO69" s="217" t="s">
        <v>253</v>
      </c>
      <c r="AP69" s="96"/>
      <c r="AQ69" s="66"/>
      <c r="AR69" s="82"/>
      <c r="AS69" s="82"/>
      <c r="AT69" s="80"/>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0"/>
      <c r="BY69" s="80"/>
      <c r="BZ69" s="84"/>
      <c r="CA69" s="84"/>
      <c r="CD69" s="143"/>
    </row>
    <row r="70" spans="2:82" s="152" customFormat="1" ht="12.75" customHeight="1" x14ac:dyDescent="0.2">
      <c r="B70" s="220">
        <f t="shared" si="0"/>
        <v>41878</v>
      </c>
      <c r="C70" s="217">
        <v>1.2363549949999999</v>
      </c>
      <c r="D70" s="217">
        <v>1.2363549949999999</v>
      </c>
      <c r="E70" s="217">
        <v>0</v>
      </c>
      <c r="F70" s="217">
        <v>0</v>
      </c>
      <c r="G70" s="217">
        <v>0</v>
      </c>
      <c r="H70" s="217">
        <v>0</v>
      </c>
      <c r="I70" s="217">
        <v>9.0790774999999994E-3</v>
      </c>
      <c r="J70" s="217">
        <v>9.0150501999999993E-3</v>
      </c>
      <c r="K70" s="217">
        <v>3.4831941813</v>
      </c>
      <c r="L70" s="217">
        <v>3.4815949509999999</v>
      </c>
      <c r="M70" s="217">
        <v>2.1213473008000001</v>
      </c>
      <c r="N70" s="217">
        <v>2.1204671583999999</v>
      </c>
      <c r="O70" s="217">
        <v>0</v>
      </c>
      <c r="P70" s="217">
        <v>4.7612254999999997E-3</v>
      </c>
      <c r="Q70" s="217">
        <v>0</v>
      </c>
      <c r="R70" s="217">
        <v>0</v>
      </c>
      <c r="S70" s="217">
        <v>0</v>
      </c>
      <c r="T70" s="217">
        <v>0</v>
      </c>
      <c r="U70" s="217">
        <v>1.32323E-4</v>
      </c>
      <c r="V70" s="217">
        <v>1.23786E-4</v>
      </c>
      <c r="W70" s="217">
        <v>1.25681609E-2</v>
      </c>
      <c r="X70" s="217">
        <v>1.25578433E-2</v>
      </c>
      <c r="Y70" s="217">
        <v>8.6652116000000001E-3</v>
      </c>
      <c r="Z70" s="217">
        <v>8.6568293000000001E-3</v>
      </c>
      <c r="AA70" s="217">
        <v>4.0171781999999998E-3</v>
      </c>
      <c r="AB70" s="217">
        <v>4.0171781999999998E-3</v>
      </c>
      <c r="AC70" s="217">
        <v>0</v>
      </c>
      <c r="AD70" s="217">
        <v>0</v>
      </c>
      <c r="AE70" s="217">
        <v>0</v>
      </c>
      <c r="AF70" s="217">
        <v>0</v>
      </c>
      <c r="AG70" s="217">
        <v>0</v>
      </c>
      <c r="AH70" s="217">
        <v>0</v>
      </c>
      <c r="AI70" s="217">
        <v>8.7764325000000004E-3</v>
      </c>
      <c r="AJ70" s="217">
        <v>8.7764325000000004E-3</v>
      </c>
      <c r="AK70" s="217">
        <v>9.0151730999999992E-3</v>
      </c>
      <c r="AL70" s="217">
        <v>9.0151730999999992E-3</v>
      </c>
      <c r="AM70" s="217">
        <v>125</v>
      </c>
      <c r="AN70" s="217">
        <v>113</v>
      </c>
      <c r="AO70" s="217" t="s">
        <v>253</v>
      </c>
      <c r="AP70" s="96"/>
      <c r="AQ70" s="66"/>
      <c r="AR70" s="82"/>
      <c r="AS70" s="82"/>
      <c r="AT70" s="80"/>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0"/>
      <c r="BY70" s="80"/>
      <c r="BZ70" s="84"/>
      <c r="CA70" s="84"/>
      <c r="CD70" s="143"/>
    </row>
    <row r="71" spans="2:82" s="152" customFormat="1" ht="12.75" customHeight="1" x14ac:dyDescent="0.2">
      <c r="B71" s="220">
        <f t="shared" si="0"/>
        <v>41879</v>
      </c>
      <c r="C71" s="217">
        <v>0.1529302911</v>
      </c>
      <c r="D71" s="217">
        <v>0.1529302911</v>
      </c>
      <c r="E71" s="217">
        <v>0</v>
      </c>
      <c r="F71" s="217">
        <v>0</v>
      </c>
      <c r="G71" s="217">
        <v>0</v>
      </c>
      <c r="H71" s="217">
        <v>0</v>
      </c>
      <c r="I71" s="217">
        <v>2.52232958E-2</v>
      </c>
      <c r="J71" s="217">
        <v>2.45958293E-2</v>
      </c>
      <c r="K71" s="217">
        <v>4.8194913399999997E-2</v>
      </c>
      <c r="L71" s="217">
        <v>4.8194913399999997E-2</v>
      </c>
      <c r="M71" s="217">
        <v>0.52595205199999995</v>
      </c>
      <c r="N71" s="217">
        <v>0.52595205199999995</v>
      </c>
      <c r="O71" s="217">
        <v>0</v>
      </c>
      <c r="P71" s="217">
        <v>1.4615031000000001E-3</v>
      </c>
      <c r="Q71" s="217">
        <v>0</v>
      </c>
      <c r="R71" s="217">
        <v>0</v>
      </c>
      <c r="S71" s="217">
        <v>0</v>
      </c>
      <c r="T71" s="217">
        <v>0</v>
      </c>
      <c r="U71" s="217">
        <v>3.4361260000000002E-4</v>
      </c>
      <c r="V71" s="217">
        <v>3.308071E-4</v>
      </c>
      <c r="W71" s="217">
        <v>2.1022169999999999E-4</v>
      </c>
      <c r="X71" s="217">
        <v>2.1022169999999999E-4</v>
      </c>
      <c r="Y71" s="217">
        <v>5.0283374E-3</v>
      </c>
      <c r="Z71" s="217">
        <v>5.0283374E-3</v>
      </c>
      <c r="AA71" s="217">
        <v>7.3153370000000005E-4</v>
      </c>
      <c r="AB71" s="217">
        <v>7.3153370000000005E-4</v>
      </c>
      <c r="AC71" s="217">
        <v>0</v>
      </c>
      <c r="AD71" s="217">
        <v>0</v>
      </c>
      <c r="AE71" s="217">
        <v>0</v>
      </c>
      <c r="AF71" s="217">
        <v>0</v>
      </c>
      <c r="AG71" s="217">
        <v>0</v>
      </c>
      <c r="AH71" s="217">
        <v>0</v>
      </c>
      <c r="AI71" s="217">
        <v>0</v>
      </c>
      <c r="AJ71" s="217">
        <v>0</v>
      </c>
      <c r="AK71" s="217">
        <v>2.9400948000000001E-3</v>
      </c>
      <c r="AL71" s="217">
        <v>2.9400948000000001E-3</v>
      </c>
      <c r="AM71" s="217">
        <v>101</v>
      </c>
      <c r="AN71" s="217">
        <v>87</v>
      </c>
      <c r="AO71" s="217" t="s">
        <v>253</v>
      </c>
      <c r="AP71" s="96"/>
      <c r="AQ71" s="66"/>
      <c r="AR71" s="82"/>
      <c r="AS71" s="82"/>
      <c r="AT71" s="80"/>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0"/>
      <c r="BY71" s="80"/>
      <c r="BZ71" s="84"/>
      <c r="CA71" s="84"/>
      <c r="CD71" s="143"/>
    </row>
    <row r="72" spans="2:82" s="152" customFormat="1" ht="12.75" customHeight="1" x14ac:dyDescent="0.2">
      <c r="B72" s="220">
        <f t="shared" si="0"/>
        <v>41880</v>
      </c>
      <c r="C72" s="217">
        <v>0.117937417</v>
      </c>
      <c r="D72" s="217">
        <v>0.117937417</v>
      </c>
      <c r="E72" s="217">
        <v>0</v>
      </c>
      <c r="F72" s="217">
        <v>0</v>
      </c>
      <c r="G72" s="217">
        <v>0</v>
      </c>
      <c r="H72" s="217">
        <v>0</v>
      </c>
      <c r="I72" s="217">
        <v>1.33027075E-2</v>
      </c>
      <c r="J72" s="217">
        <v>5.5831721000000004E-3</v>
      </c>
      <c r="K72" s="217">
        <v>0.2103942929</v>
      </c>
      <c r="L72" s="217">
        <v>0.2071442419</v>
      </c>
      <c r="M72" s="217">
        <v>0.27694707969999999</v>
      </c>
      <c r="N72" s="217">
        <v>0.27694707969999999</v>
      </c>
      <c r="O72" s="217">
        <v>0</v>
      </c>
      <c r="P72" s="217">
        <v>9.8493699999999997E-4</v>
      </c>
      <c r="Q72" s="217">
        <v>0</v>
      </c>
      <c r="R72" s="217">
        <v>0</v>
      </c>
      <c r="S72" s="217">
        <v>0</v>
      </c>
      <c r="T72" s="217">
        <v>0</v>
      </c>
      <c r="U72" s="217">
        <v>9.1772499999999996E-5</v>
      </c>
      <c r="V72" s="217">
        <v>2.1342500000000001E-5</v>
      </c>
      <c r="W72" s="217">
        <v>2.5458746999999999E-3</v>
      </c>
      <c r="X72" s="217">
        <v>2.5252395E-3</v>
      </c>
      <c r="Y72" s="217">
        <v>1.7099909000000001E-3</v>
      </c>
      <c r="Z72" s="217">
        <v>1.7099909000000001E-3</v>
      </c>
      <c r="AA72" s="217">
        <v>0</v>
      </c>
      <c r="AB72" s="217">
        <v>0</v>
      </c>
      <c r="AC72" s="217">
        <v>0</v>
      </c>
      <c r="AD72" s="217">
        <v>0</v>
      </c>
      <c r="AE72" s="217">
        <v>0</v>
      </c>
      <c r="AF72" s="217">
        <v>0</v>
      </c>
      <c r="AG72" s="217">
        <v>0</v>
      </c>
      <c r="AH72" s="217">
        <v>0</v>
      </c>
      <c r="AI72" s="217">
        <v>0</v>
      </c>
      <c r="AJ72" s="217">
        <v>0</v>
      </c>
      <c r="AK72" s="217">
        <v>0</v>
      </c>
      <c r="AL72" s="217">
        <v>0</v>
      </c>
      <c r="AM72" s="217">
        <v>88</v>
      </c>
      <c r="AN72" s="217">
        <v>79</v>
      </c>
      <c r="AO72" s="217" t="s">
        <v>253</v>
      </c>
      <c r="AP72" s="96"/>
      <c r="AQ72" s="66"/>
      <c r="AR72" s="82"/>
      <c r="AS72" s="82"/>
      <c r="AT72" s="80"/>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0"/>
      <c r="BY72" s="80"/>
      <c r="BZ72" s="84"/>
      <c r="CA72" s="84"/>
      <c r="CD72" s="143"/>
    </row>
    <row r="73" spans="2:82" s="152" customFormat="1" ht="12.75" customHeight="1" x14ac:dyDescent="0.2">
      <c r="B73" s="220">
        <f t="shared" si="0"/>
        <v>41881</v>
      </c>
      <c r="C73" s="217">
        <v>0.1643849979</v>
      </c>
      <c r="D73" s="217">
        <v>0.1643849979</v>
      </c>
      <c r="E73" s="217">
        <v>0</v>
      </c>
      <c r="F73" s="217">
        <v>0</v>
      </c>
      <c r="G73" s="217">
        <v>0</v>
      </c>
      <c r="H73" s="217">
        <v>0</v>
      </c>
      <c r="I73" s="217">
        <v>8.3832886999999998E-3</v>
      </c>
      <c r="J73" s="217">
        <v>8.3192613999999998E-3</v>
      </c>
      <c r="K73" s="217">
        <v>4.1825100699999999E-2</v>
      </c>
      <c r="L73" s="217">
        <v>4.1825100699999999E-2</v>
      </c>
      <c r="M73" s="217">
        <v>0.61023436900000005</v>
      </c>
      <c r="N73" s="217">
        <v>0.61023436900000005</v>
      </c>
      <c r="O73" s="217">
        <v>0</v>
      </c>
      <c r="P73" s="217">
        <v>1.7222063000000001E-3</v>
      </c>
      <c r="Q73" s="217">
        <v>0</v>
      </c>
      <c r="R73" s="217">
        <v>0</v>
      </c>
      <c r="S73" s="217">
        <v>0</v>
      </c>
      <c r="T73" s="217">
        <v>0</v>
      </c>
      <c r="U73" s="217">
        <v>1.4086E-4</v>
      </c>
      <c r="V73" s="217">
        <v>1.32323E-4</v>
      </c>
      <c r="W73" s="217">
        <v>3.5466849999999999E-4</v>
      </c>
      <c r="X73" s="217">
        <v>3.5466849999999999E-4</v>
      </c>
      <c r="Y73" s="217">
        <v>6.3569333999999996E-3</v>
      </c>
      <c r="Z73" s="217">
        <v>6.3569333999999996E-3</v>
      </c>
      <c r="AA73" s="217">
        <v>0</v>
      </c>
      <c r="AB73" s="217">
        <v>0</v>
      </c>
      <c r="AC73" s="217">
        <v>0</v>
      </c>
      <c r="AD73" s="217">
        <v>0</v>
      </c>
      <c r="AE73" s="217">
        <v>0</v>
      </c>
      <c r="AF73" s="217">
        <v>0</v>
      </c>
      <c r="AG73" s="217">
        <v>0</v>
      </c>
      <c r="AH73" s="217">
        <v>0</v>
      </c>
      <c r="AI73" s="217">
        <v>0</v>
      </c>
      <c r="AJ73" s="217">
        <v>0</v>
      </c>
      <c r="AK73" s="217">
        <v>0</v>
      </c>
      <c r="AL73" s="217">
        <v>0</v>
      </c>
      <c r="AM73" s="217">
        <v>59</v>
      </c>
      <c r="AN73" s="217">
        <v>51</v>
      </c>
      <c r="AO73" s="217" t="s">
        <v>253</v>
      </c>
      <c r="AP73" s="96"/>
      <c r="AQ73" s="66"/>
      <c r="AR73" s="82"/>
      <c r="AS73" s="82"/>
      <c r="AT73" s="80"/>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0"/>
      <c r="BY73" s="80"/>
      <c r="BZ73" s="84"/>
      <c r="CA73" s="84"/>
      <c r="CD73" s="143"/>
    </row>
    <row r="74" spans="2:82" s="152" customFormat="1" ht="12.75" customHeight="1" x14ac:dyDescent="0.2">
      <c r="B74" s="220">
        <f t="shared" si="0"/>
        <v>41882</v>
      </c>
      <c r="C74" s="217">
        <v>5.1781502200000003E-2</v>
      </c>
      <c r="D74" s="217">
        <v>5.1781502200000003E-2</v>
      </c>
      <c r="E74" s="217">
        <v>0</v>
      </c>
      <c r="F74" s="217">
        <v>0</v>
      </c>
      <c r="G74" s="217">
        <v>0</v>
      </c>
      <c r="H74" s="217">
        <v>0</v>
      </c>
      <c r="I74" s="217">
        <v>9.7150381000000001E-3</v>
      </c>
      <c r="J74" s="217">
        <v>9.7150381000000001E-3</v>
      </c>
      <c r="K74" s="217">
        <v>0.1744300896</v>
      </c>
      <c r="L74" s="217">
        <v>0.1744300896</v>
      </c>
      <c r="M74" s="217">
        <v>4.7324549799999997E-2</v>
      </c>
      <c r="N74" s="217">
        <v>4.7324549799999997E-2</v>
      </c>
      <c r="O74" s="217">
        <v>0</v>
      </c>
      <c r="P74" s="217">
        <v>4.0461149999999999E-4</v>
      </c>
      <c r="Q74" s="217">
        <v>0</v>
      </c>
      <c r="R74" s="217">
        <v>0</v>
      </c>
      <c r="S74" s="217">
        <v>0</v>
      </c>
      <c r="T74" s="217">
        <v>0</v>
      </c>
      <c r="U74" s="217">
        <v>1.195175E-4</v>
      </c>
      <c r="V74" s="217">
        <v>1.195175E-4</v>
      </c>
      <c r="W74" s="217">
        <v>1.6211572999999999E-3</v>
      </c>
      <c r="X74" s="217">
        <v>1.6211572999999999E-3</v>
      </c>
      <c r="Y74" s="217">
        <v>7.4393000000000004E-5</v>
      </c>
      <c r="Z74" s="217">
        <v>7.4393000000000004E-5</v>
      </c>
      <c r="AA74" s="217">
        <v>0</v>
      </c>
      <c r="AB74" s="217">
        <v>0</v>
      </c>
      <c r="AC74" s="217">
        <v>0</v>
      </c>
      <c r="AD74" s="217">
        <v>0</v>
      </c>
      <c r="AE74" s="217">
        <v>0</v>
      </c>
      <c r="AF74" s="217">
        <v>0</v>
      </c>
      <c r="AG74" s="217">
        <v>0</v>
      </c>
      <c r="AH74" s="217">
        <v>0</v>
      </c>
      <c r="AI74" s="217">
        <v>0</v>
      </c>
      <c r="AJ74" s="217">
        <v>0</v>
      </c>
      <c r="AK74" s="217">
        <v>0</v>
      </c>
      <c r="AL74" s="217">
        <v>0</v>
      </c>
      <c r="AM74" s="217">
        <v>32</v>
      </c>
      <c r="AN74" s="217">
        <v>29</v>
      </c>
      <c r="AO74" s="217" t="s">
        <v>253</v>
      </c>
      <c r="AP74" s="96"/>
      <c r="AQ74" s="66"/>
      <c r="AR74" s="82"/>
      <c r="AS74" s="82"/>
      <c r="AT74" s="80"/>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0"/>
      <c r="BY74" s="80"/>
      <c r="BZ74" s="84"/>
      <c r="CA74" s="84"/>
      <c r="CD74" s="143"/>
    </row>
    <row r="75" spans="2:82" s="152" customFormat="1" ht="12.75" customHeight="1" x14ac:dyDescent="0.2">
      <c r="B75" s="220">
        <f t="shared" si="0"/>
        <v>41883</v>
      </c>
      <c r="C75" s="217">
        <v>0.15745238819999999</v>
      </c>
      <c r="D75" s="217">
        <v>0.15745238819999999</v>
      </c>
      <c r="E75" s="217">
        <v>0</v>
      </c>
      <c r="F75" s="217">
        <v>0</v>
      </c>
      <c r="G75" s="217">
        <v>0</v>
      </c>
      <c r="H75" s="217">
        <v>0</v>
      </c>
      <c r="I75" s="217">
        <v>1.5665316999999999E-3</v>
      </c>
      <c r="J75" s="217">
        <v>1.5665316999999999E-3</v>
      </c>
      <c r="K75" s="217">
        <v>0.2311472181</v>
      </c>
      <c r="L75" s="217">
        <v>0.2311472181</v>
      </c>
      <c r="M75" s="217">
        <v>0.4419479731</v>
      </c>
      <c r="N75" s="217">
        <v>0.44022959810000001</v>
      </c>
      <c r="O75" s="217">
        <v>0</v>
      </c>
      <c r="P75" s="217">
        <v>1.5535312E-3</v>
      </c>
      <c r="Q75" s="217">
        <v>0</v>
      </c>
      <c r="R75" s="217">
        <v>0</v>
      </c>
      <c r="S75" s="217">
        <v>0</v>
      </c>
      <c r="T75" s="217">
        <v>0</v>
      </c>
      <c r="U75" s="217">
        <v>2.1342500000000001E-5</v>
      </c>
      <c r="V75" s="217">
        <v>2.1342500000000001E-5</v>
      </c>
      <c r="W75" s="217">
        <v>2.1563843E-3</v>
      </c>
      <c r="X75" s="217">
        <v>2.1563843E-3</v>
      </c>
      <c r="Y75" s="217">
        <v>4.4499581E-3</v>
      </c>
      <c r="Z75" s="217">
        <v>4.4331934999999999E-3</v>
      </c>
      <c r="AA75" s="217">
        <v>0</v>
      </c>
      <c r="AB75" s="217">
        <v>0</v>
      </c>
      <c r="AC75" s="217">
        <v>0</v>
      </c>
      <c r="AD75" s="217">
        <v>0</v>
      </c>
      <c r="AE75" s="217">
        <v>0</v>
      </c>
      <c r="AF75" s="217">
        <v>0</v>
      </c>
      <c r="AG75" s="217">
        <v>0</v>
      </c>
      <c r="AH75" s="217">
        <v>0</v>
      </c>
      <c r="AI75" s="217">
        <v>0</v>
      </c>
      <c r="AJ75" s="217">
        <v>0</v>
      </c>
      <c r="AK75" s="217">
        <v>0</v>
      </c>
      <c r="AL75" s="217">
        <v>0</v>
      </c>
      <c r="AM75" s="217">
        <v>152</v>
      </c>
      <c r="AN75" s="217">
        <v>108</v>
      </c>
      <c r="AO75" s="217" t="s">
        <v>253</v>
      </c>
      <c r="AP75" s="96"/>
      <c r="AQ75" s="66"/>
      <c r="AR75" s="82"/>
      <c r="AS75" s="82"/>
      <c r="AT75" s="80"/>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0"/>
      <c r="BY75" s="80"/>
      <c r="BZ75" s="84"/>
      <c r="CA75" s="84"/>
      <c r="CD75" s="143"/>
    </row>
    <row r="76" spans="2:82" s="152" customFormat="1" ht="12.75" customHeight="1" x14ac:dyDescent="0.2">
      <c r="B76" s="220">
        <f t="shared" si="0"/>
        <v>41884</v>
      </c>
      <c r="C76" s="217">
        <v>0.43379465449999999</v>
      </c>
      <c r="D76" s="217">
        <v>0.43379465449999999</v>
      </c>
      <c r="E76" s="217">
        <v>0</v>
      </c>
      <c r="F76" s="217">
        <v>0</v>
      </c>
      <c r="G76" s="217">
        <v>0</v>
      </c>
      <c r="H76" s="217">
        <v>0</v>
      </c>
      <c r="I76" s="217">
        <v>1.1823679E-3</v>
      </c>
      <c r="J76" s="217">
        <v>4.4392189999999999E-4</v>
      </c>
      <c r="K76" s="217">
        <v>0.18389113430000001</v>
      </c>
      <c r="L76" s="217">
        <v>0.1829935006</v>
      </c>
      <c r="M76" s="217">
        <v>1.5917370588999999</v>
      </c>
      <c r="N76" s="217">
        <v>1.5917370588999999</v>
      </c>
      <c r="O76" s="217">
        <v>0.01</v>
      </c>
      <c r="P76" s="217">
        <v>6.6182154000000003E-3</v>
      </c>
      <c r="Q76" s="217">
        <v>0</v>
      </c>
      <c r="R76" s="217">
        <v>0</v>
      </c>
      <c r="S76" s="217">
        <v>0</v>
      </c>
      <c r="T76" s="217">
        <v>0</v>
      </c>
      <c r="U76" s="217">
        <v>6.61615E-5</v>
      </c>
      <c r="V76" s="217">
        <v>5.7624499999999997E-5</v>
      </c>
      <c r="W76" s="217">
        <v>4.7770618000000003E-3</v>
      </c>
      <c r="X76" s="217">
        <v>4.7667441999999999E-3</v>
      </c>
      <c r="Y76" s="217">
        <v>2.25882263E-2</v>
      </c>
      <c r="Z76" s="217">
        <v>2.25882263E-2</v>
      </c>
      <c r="AA76" s="217">
        <v>6.6792203999999997E-3</v>
      </c>
      <c r="AB76" s="217">
        <v>6.6792203999999997E-3</v>
      </c>
      <c r="AC76" s="217">
        <v>0</v>
      </c>
      <c r="AD76" s="217">
        <v>0</v>
      </c>
      <c r="AE76" s="217">
        <v>0</v>
      </c>
      <c r="AF76" s="217">
        <v>0</v>
      </c>
      <c r="AG76" s="217">
        <v>1.25093106E-2</v>
      </c>
      <c r="AH76" s="217">
        <v>1.25093106E-2</v>
      </c>
      <c r="AI76" s="217">
        <v>2.8051053000000001E-3</v>
      </c>
      <c r="AJ76" s="217">
        <v>2.8051053000000001E-3</v>
      </c>
      <c r="AK76" s="217">
        <v>0</v>
      </c>
      <c r="AL76" s="217">
        <v>0</v>
      </c>
      <c r="AM76" s="217">
        <v>216</v>
      </c>
      <c r="AN76" s="217">
        <v>125</v>
      </c>
      <c r="AO76" s="217" t="s">
        <v>253</v>
      </c>
      <c r="AP76" s="96"/>
      <c r="AQ76" s="66"/>
      <c r="AR76" s="82"/>
      <c r="AS76" s="82"/>
      <c r="AT76" s="80"/>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0"/>
      <c r="BY76" s="80"/>
      <c r="BZ76" s="84"/>
      <c r="CA76" s="84"/>
      <c r="CD76" s="143"/>
    </row>
    <row r="77" spans="2:82" s="152" customFormat="1" ht="12.75" customHeight="1" x14ac:dyDescent="0.2">
      <c r="B77" s="220">
        <f t="shared" si="0"/>
        <v>41885</v>
      </c>
      <c r="C77" s="217">
        <v>5.07132468E-2</v>
      </c>
      <c r="D77" s="217">
        <v>5.07132468E-2</v>
      </c>
      <c r="E77" s="217">
        <v>0</v>
      </c>
      <c r="F77" s="217">
        <v>0</v>
      </c>
      <c r="G77" s="217">
        <v>0</v>
      </c>
      <c r="H77" s="217">
        <v>0</v>
      </c>
      <c r="I77" s="217">
        <v>4.4306800000000002E-3</v>
      </c>
      <c r="J77" s="217">
        <v>4.4093376000000004E-3</v>
      </c>
      <c r="K77" s="217">
        <v>0.13099744930000001</v>
      </c>
      <c r="L77" s="217">
        <v>0.13099744930000001</v>
      </c>
      <c r="M77" s="217">
        <v>8.8694207600000005E-2</v>
      </c>
      <c r="N77" s="217">
        <v>8.8694207600000005E-2</v>
      </c>
      <c r="O77" s="217">
        <v>0</v>
      </c>
      <c r="P77" s="217">
        <v>5.3704869999999995E-4</v>
      </c>
      <c r="Q77" s="217">
        <v>0</v>
      </c>
      <c r="R77" s="217">
        <v>0</v>
      </c>
      <c r="S77" s="217">
        <v>0</v>
      </c>
      <c r="T77" s="217">
        <v>0</v>
      </c>
      <c r="U77" s="217">
        <v>7.4698500000000003E-5</v>
      </c>
      <c r="V77" s="217">
        <v>7.0430000000000002E-5</v>
      </c>
      <c r="W77" s="217">
        <v>1.8429863999999999E-3</v>
      </c>
      <c r="X77" s="217">
        <v>1.8429863999999999E-3</v>
      </c>
      <c r="Y77" s="217">
        <v>5.1446420000000003E-4</v>
      </c>
      <c r="Z77" s="217">
        <v>5.1446420000000003E-4</v>
      </c>
      <c r="AA77" s="217">
        <v>8.0244497999999997E-3</v>
      </c>
      <c r="AB77" s="217">
        <v>8.0244497999999997E-3</v>
      </c>
      <c r="AC77" s="217">
        <v>0</v>
      </c>
      <c r="AD77" s="217">
        <v>0</v>
      </c>
      <c r="AE77" s="217">
        <v>0</v>
      </c>
      <c r="AF77" s="217">
        <v>0</v>
      </c>
      <c r="AG77" s="217">
        <v>1.6342938299999998E-2</v>
      </c>
      <c r="AH77" s="217">
        <v>1.6342938299999998E-2</v>
      </c>
      <c r="AI77" s="217">
        <v>1.934556E-4</v>
      </c>
      <c r="AJ77" s="217">
        <v>1.934556E-4</v>
      </c>
      <c r="AK77" s="217">
        <v>0</v>
      </c>
      <c r="AL77" s="217">
        <v>0</v>
      </c>
      <c r="AM77" s="217">
        <v>134</v>
      </c>
      <c r="AN77" s="217">
        <v>124</v>
      </c>
      <c r="AO77" s="217" t="s">
        <v>253</v>
      </c>
      <c r="AP77" s="96"/>
      <c r="AQ77" s="66"/>
      <c r="AR77" s="82"/>
      <c r="AS77" s="82"/>
      <c r="AT77" s="80"/>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0"/>
      <c r="BY77" s="80"/>
      <c r="BZ77" s="84"/>
      <c r="CA77" s="84"/>
      <c r="CD77" s="143"/>
    </row>
    <row r="78" spans="2:82" s="152" customFormat="1" ht="12.75" customHeight="1" x14ac:dyDescent="0.2">
      <c r="B78" s="220">
        <f t="shared" si="0"/>
        <v>41886</v>
      </c>
      <c r="C78" s="217">
        <v>9.5248520700000006E-2</v>
      </c>
      <c r="D78" s="217">
        <v>9.5248520700000006E-2</v>
      </c>
      <c r="E78" s="217">
        <v>0</v>
      </c>
      <c r="F78" s="217">
        <v>0</v>
      </c>
      <c r="G78" s="217">
        <v>0</v>
      </c>
      <c r="H78" s="217">
        <v>0</v>
      </c>
      <c r="I78" s="217">
        <v>9.7022520999999994E-3</v>
      </c>
      <c r="J78" s="217">
        <v>9.4034587000000006E-3</v>
      </c>
      <c r="K78" s="217">
        <v>0.2474657925</v>
      </c>
      <c r="L78" s="217">
        <v>0.24649593340000001</v>
      </c>
      <c r="M78" s="217">
        <v>0.1627111309</v>
      </c>
      <c r="N78" s="217">
        <v>0.16266921940000001</v>
      </c>
      <c r="O78" s="217">
        <v>0</v>
      </c>
      <c r="P78" s="217">
        <v>2.5601068999999998E-3</v>
      </c>
      <c r="Q78" s="217">
        <v>0</v>
      </c>
      <c r="R78" s="217">
        <v>0</v>
      </c>
      <c r="S78" s="217">
        <v>0</v>
      </c>
      <c r="T78" s="217">
        <v>0</v>
      </c>
      <c r="U78" s="217">
        <v>1.3659149999999999E-4</v>
      </c>
      <c r="V78" s="217">
        <v>1.2805450000000001E-4</v>
      </c>
      <c r="W78" s="217">
        <v>6.9295770000000001E-3</v>
      </c>
      <c r="X78" s="217">
        <v>6.9192593999999998E-3</v>
      </c>
      <c r="Y78" s="217">
        <v>4.3912819999999998E-3</v>
      </c>
      <c r="Z78" s="217">
        <v>4.3828996999999998E-3</v>
      </c>
      <c r="AA78" s="217">
        <v>7.6062817000000001E-3</v>
      </c>
      <c r="AB78" s="217">
        <v>7.6062817000000001E-3</v>
      </c>
      <c r="AC78" s="217">
        <v>0</v>
      </c>
      <c r="AD78" s="217">
        <v>0</v>
      </c>
      <c r="AE78" s="217">
        <v>0</v>
      </c>
      <c r="AF78" s="217">
        <v>0</v>
      </c>
      <c r="AG78" s="217">
        <v>1.3082887600000001E-2</v>
      </c>
      <c r="AH78" s="217">
        <v>1.3082887600000001E-2</v>
      </c>
      <c r="AI78" s="217">
        <v>0</v>
      </c>
      <c r="AJ78" s="217">
        <v>0</v>
      </c>
      <c r="AK78" s="217">
        <v>4.8785037E-3</v>
      </c>
      <c r="AL78" s="217">
        <v>4.8785037E-3</v>
      </c>
      <c r="AM78" s="217">
        <v>101</v>
      </c>
      <c r="AN78" s="217">
        <v>89</v>
      </c>
      <c r="AO78" s="217" t="s">
        <v>253</v>
      </c>
      <c r="AP78" s="96"/>
      <c r="AQ78" s="66"/>
      <c r="AR78" s="82"/>
      <c r="AS78" s="82"/>
      <c r="AT78" s="80"/>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0"/>
      <c r="BY78" s="80"/>
      <c r="BZ78" s="84"/>
      <c r="CA78" s="84"/>
      <c r="CD78" s="143"/>
    </row>
    <row r="79" spans="2:82" s="152" customFormat="1" ht="12.75" customHeight="1" x14ac:dyDescent="0.2">
      <c r="B79" s="220">
        <f t="shared" ref="B79:B142" si="1">B78+1</f>
        <v>41887</v>
      </c>
      <c r="C79" s="217">
        <v>1.1846091E-2</v>
      </c>
      <c r="D79" s="217">
        <v>1.1846091E-2</v>
      </c>
      <c r="E79" s="217">
        <v>0</v>
      </c>
      <c r="F79" s="217">
        <v>0</v>
      </c>
      <c r="G79" s="217">
        <v>0</v>
      </c>
      <c r="H79" s="217">
        <v>0</v>
      </c>
      <c r="I79" s="217">
        <v>4.3623843999999997E-3</v>
      </c>
      <c r="J79" s="217">
        <v>3.8288253999999998E-3</v>
      </c>
      <c r="K79" s="217">
        <v>4.12162924E-2</v>
      </c>
      <c r="L79" s="217">
        <v>4.0855175600000002E-2</v>
      </c>
      <c r="M79" s="217">
        <v>5.5585245000000002E-3</v>
      </c>
      <c r="N79" s="217">
        <v>5.5585245000000002E-3</v>
      </c>
      <c r="O79" s="217">
        <v>0</v>
      </c>
      <c r="P79" s="217">
        <v>9.3853100000000004E-5</v>
      </c>
      <c r="Q79" s="217">
        <v>0</v>
      </c>
      <c r="R79" s="217">
        <v>0</v>
      </c>
      <c r="S79" s="217">
        <v>0</v>
      </c>
      <c r="T79" s="217">
        <v>0</v>
      </c>
      <c r="U79" s="217">
        <v>2.5610999999999999E-5</v>
      </c>
      <c r="V79" s="217">
        <v>2.1342500000000001E-5</v>
      </c>
      <c r="W79" s="217">
        <v>3.4306110000000001E-4</v>
      </c>
      <c r="X79" s="217">
        <v>3.3274349999999999E-4</v>
      </c>
      <c r="Y79" s="217">
        <v>4.8198200000000002E-5</v>
      </c>
      <c r="Z79" s="217">
        <v>4.8198200000000002E-5</v>
      </c>
      <c r="AA79" s="217">
        <v>4.8050239000000002E-3</v>
      </c>
      <c r="AB79" s="217">
        <v>4.8050239000000002E-3</v>
      </c>
      <c r="AC79" s="217">
        <v>0</v>
      </c>
      <c r="AD79" s="217">
        <v>0</v>
      </c>
      <c r="AE79" s="217">
        <v>0</v>
      </c>
      <c r="AF79" s="217">
        <v>0</v>
      </c>
      <c r="AG79" s="217">
        <v>8.4451852999999997E-3</v>
      </c>
      <c r="AH79" s="217">
        <v>8.4451852999999997E-3</v>
      </c>
      <c r="AI79" s="217">
        <v>9.6727799999999999E-5</v>
      </c>
      <c r="AJ79" s="217">
        <v>9.6727799999999999E-5</v>
      </c>
      <c r="AK79" s="217">
        <v>2.6488096E-3</v>
      </c>
      <c r="AL79" s="217">
        <v>2.6488096E-3</v>
      </c>
      <c r="AM79" s="217">
        <v>100</v>
      </c>
      <c r="AN79" s="217">
        <v>89</v>
      </c>
      <c r="AO79" s="217" t="s">
        <v>253</v>
      </c>
      <c r="AP79" s="96"/>
      <c r="AQ79" s="66"/>
      <c r="AR79" s="82"/>
      <c r="AS79" s="82"/>
      <c r="AT79" s="80"/>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0"/>
      <c r="BY79" s="80"/>
      <c r="BZ79" s="84"/>
      <c r="CA79" s="84"/>
      <c r="CD79" s="143"/>
    </row>
    <row r="80" spans="2:82" s="152" customFormat="1" ht="12.75" customHeight="1" x14ac:dyDescent="0.2">
      <c r="B80" s="220">
        <f t="shared" si="1"/>
        <v>41888</v>
      </c>
      <c r="C80" s="217">
        <v>6.1336716700000002E-2</v>
      </c>
      <c r="D80" s="217">
        <v>6.1336716700000002E-2</v>
      </c>
      <c r="E80" s="217">
        <v>0</v>
      </c>
      <c r="F80" s="217">
        <v>0</v>
      </c>
      <c r="G80" s="217">
        <v>0</v>
      </c>
      <c r="H80" s="217">
        <v>0</v>
      </c>
      <c r="I80" s="217">
        <v>3.0092776000000001E-3</v>
      </c>
      <c r="J80" s="217">
        <v>3.0092776000000001E-3</v>
      </c>
      <c r="K80" s="217">
        <v>7.944553E-4</v>
      </c>
      <c r="L80" s="217">
        <v>7.944553E-4</v>
      </c>
      <c r="M80" s="217">
        <v>0.2399624142</v>
      </c>
      <c r="N80" s="217">
        <v>0.23745610549999999</v>
      </c>
      <c r="O80" s="217">
        <v>0</v>
      </c>
      <c r="P80" s="217">
        <v>3.806266E-4</v>
      </c>
      <c r="Q80" s="217">
        <v>0</v>
      </c>
      <c r="R80" s="217">
        <v>0</v>
      </c>
      <c r="S80" s="217">
        <v>0</v>
      </c>
      <c r="T80" s="217">
        <v>0</v>
      </c>
      <c r="U80" s="217">
        <v>2.5610999999999999E-5</v>
      </c>
      <c r="V80" s="217">
        <v>2.5610999999999999E-5</v>
      </c>
      <c r="W80" s="217">
        <v>1.0317599999999999E-5</v>
      </c>
      <c r="X80" s="217">
        <v>1.0317599999999999E-5</v>
      </c>
      <c r="Y80" s="217">
        <v>1.4710953000000001E-3</v>
      </c>
      <c r="Z80" s="217">
        <v>1.4543307E-3</v>
      </c>
      <c r="AA80" s="217">
        <v>0</v>
      </c>
      <c r="AB80" s="217">
        <v>0</v>
      </c>
      <c r="AC80" s="217">
        <v>0</v>
      </c>
      <c r="AD80" s="217">
        <v>0</v>
      </c>
      <c r="AE80" s="217">
        <v>0</v>
      </c>
      <c r="AF80" s="217">
        <v>0</v>
      </c>
      <c r="AG80" s="217">
        <v>0</v>
      </c>
      <c r="AH80" s="217">
        <v>0</v>
      </c>
      <c r="AI80" s="217">
        <v>0</v>
      </c>
      <c r="AJ80" s="217">
        <v>0</v>
      </c>
      <c r="AK80" s="217">
        <v>0</v>
      </c>
      <c r="AL80" s="217">
        <v>0</v>
      </c>
      <c r="AM80" s="217">
        <v>69</v>
      </c>
      <c r="AN80" s="217">
        <v>60</v>
      </c>
      <c r="AO80" s="217" t="s">
        <v>253</v>
      </c>
      <c r="AP80" s="96"/>
      <c r="AQ80" s="66"/>
      <c r="AR80" s="82"/>
      <c r="AS80" s="82"/>
      <c r="AT80" s="80"/>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0"/>
      <c r="BY80" s="80"/>
      <c r="BZ80" s="84"/>
      <c r="CA80" s="84"/>
      <c r="CD80" s="143"/>
    </row>
    <row r="81" spans="2:82" s="152" customFormat="1" ht="12.75" customHeight="1" x14ac:dyDescent="0.2">
      <c r="B81" s="220">
        <f t="shared" si="1"/>
        <v>41889</v>
      </c>
      <c r="C81" s="217">
        <v>0.240941353</v>
      </c>
      <c r="D81" s="217">
        <v>0.240941353</v>
      </c>
      <c r="E81" s="217">
        <v>0</v>
      </c>
      <c r="F81" s="217">
        <v>0</v>
      </c>
      <c r="G81" s="217">
        <v>0</v>
      </c>
      <c r="H81" s="217">
        <v>0</v>
      </c>
      <c r="I81" s="217">
        <v>0.4802152254</v>
      </c>
      <c r="J81" s="217">
        <v>0.48017254050000002</v>
      </c>
      <c r="K81" s="217">
        <v>2.96631862E-2</v>
      </c>
      <c r="L81" s="217">
        <v>2.96631862E-2</v>
      </c>
      <c r="M81" s="217">
        <v>1.2321993999999999E-3</v>
      </c>
      <c r="N81" s="217">
        <v>1.2321993999999999E-3</v>
      </c>
      <c r="O81" s="217">
        <v>0</v>
      </c>
      <c r="P81" s="217">
        <v>2.5147447E-3</v>
      </c>
      <c r="Q81" s="217">
        <v>0</v>
      </c>
      <c r="R81" s="217">
        <v>0</v>
      </c>
      <c r="S81" s="217">
        <v>0</v>
      </c>
      <c r="T81" s="217">
        <v>0</v>
      </c>
      <c r="U81" s="217">
        <v>4.8756698999999999E-3</v>
      </c>
      <c r="V81" s="217">
        <v>4.8714014000000002E-3</v>
      </c>
      <c r="W81" s="217">
        <v>6.4485180000000005E-4</v>
      </c>
      <c r="X81" s="217">
        <v>6.4485180000000005E-4</v>
      </c>
      <c r="Y81" s="217">
        <v>8.3822999999999993E-6</v>
      </c>
      <c r="Z81" s="217">
        <v>8.3822999999999993E-6</v>
      </c>
      <c r="AA81" s="217">
        <v>1.5026942E-3</v>
      </c>
      <c r="AB81" s="217">
        <v>1.5026942E-3</v>
      </c>
      <c r="AC81" s="217">
        <v>0</v>
      </c>
      <c r="AD81" s="217">
        <v>0</v>
      </c>
      <c r="AE81" s="217">
        <v>0</v>
      </c>
      <c r="AF81" s="217">
        <v>0</v>
      </c>
      <c r="AG81" s="217">
        <v>0</v>
      </c>
      <c r="AH81" s="217">
        <v>0</v>
      </c>
      <c r="AI81" s="217">
        <v>0</v>
      </c>
      <c r="AJ81" s="217">
        <v>0</v>
      </c>
      <c r="AK81" s="217">
        <v>6.0394534000000003E-3</v>
      </c>
      <c r="AL81" s="217">
        <v>6.0394534000000003E-3</v>
      </c>
      <c r="AM81" s="217">
        <v>191</v>
      </c>
      <c r="AN81" s="217">
        <v>50</v>
      </c>
      <c r="AO81" s="217" t="s">
        <v>253</v>
      </c>
      <c r="AP81" s="96"/>
      <c r="AQ81" s="66"/>
      <c r="AR81" s="82"/>
      <c r="AS81" s="82"/>
      <c r="AT81" s="80"/>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0"/>
      <c r="BY81" s="80"/>
      <c r="BZ81" s="84"/>
      <c r="CA81" s="84"/>
      <c r="CD81" s="143"/>
    </row>
    <row r="82" spans="2:82" s="152" customFormat="1" ht="12.75" customHeight="1" x14ac:dyDescent="0.2">
      <c r="B82" s="220">
        <f t="shared" si="1"/>
        <v>41890</v>
      </c>
      <c r="C82" s="217">
        <v>0.25384052639999999</v>
      </c>
      <c r="D82" s="217">
        <v>0.25384052639999999</v>
      </c>
      <c r="E82" s="217">
        <v>0</v>
      </c>
      <c r="F82" s="217">
        <v>0</v>
      </c>
      <c r="G82" s="217">
        <v>0</v>
      </c>
      <c r="H82" s="217">
        <v>0</v>
      </c>
      <c r="I82" s="217">
        <v>2.7944164300000001E-2</v>
      </c>
      <c r="J82" s="217">
        <v>2.7944164300000001E-2</v>
      </c>
      <c r="K82" s="217">
        <v>0.44213401460000001</v>
      </c>
      <c r="L82" s="217">
        <v>0.44213401460000001</v>
      </c>
      <c r="M82" s="217">
        <v>0.60612919980000002</v>
      </c>
      <c r="N82" s="217">
        <v>0.60510655980000005</v>
      </c>
      <c r="O82" s="217">
        <v>0</v>
      </c>
      <c r="P82" s="217">
        <v>1.5582242E-3</v>
      </c>
      <c r="Q82" s="217">
        <v>0</v>
      </c>
      <c r="R82" s="217">
        <v>0</v>
      </c>
      <c r="S82" s="217">
        <v>0</v>
      </c>
      <c r="T82" s="217">
        <v>0</v>
      </c>
      <c r="U82" s="217">
        <v>1.856789E-4</v>
      </c>
      <c r="V82" s="217">
        <v>1.856789E-4</v>
      </c>
      <c r="W82" s="217">
        <v>2.3549986999999999E-3</v>
      </c>
      <c r="X82" s="217">
        <v>2.3549986999999999E-3</v>
      </c>
      <c r="Y82" s="217">
        <v>3.9847399E-3</v>
      </c>
      <c r="Z82" s="217">
        <v>3.9763576E-3</v>
      </c>
      <c r="AA82" s="217">
        <v>6.1403465999999999E-3</v>
      </c>
      <c r="AB82" s="217">
        <v>6.1403465999999999E-3</v>
      </c>
      <c r="AC82" s="217">
        <v>0</v>
      </c>
      <c r="AD82" s="217">
        <v>0</v>
      </c>
      <c r="AE82" s="217">
        <v>0</v>
      </c>
      <c r="AF82" s="217">
        <v>0</v>
      </c>
      <c r="AG82" s="217">
        <v>0</v>
      </c>
      <c r="AH82" s="217">
        <v>0</v>
      </c>
      <c r="AI82" s="217">
        <v>2.96992926E-2</v>
      </c>
      <c r="AJ82" s="217">
        <v>2.96992926E-2</v>
      </c>
      <c r="AK82" s="217">
        <v>5.5008900000000002E-4</v>
      </c>
      <c r="AL82" s="217">
        <v>5.5008900000000002E-4</v>
      </c>
      <c r="AM82" s="217">
        <v>179</v>
      </c>
      <c r="AN82" s="217">
        <v>130</v>
      </c>
      <c r="AO82" s="217" t="s">
        <v>253</v>
      </c>
      <c r="AP82" s="96"/>
      <c r="AQ82" s="66"/>
      <c r="AR82" s="82"/>
      <c r="AS82" s="82"/>
      <c r="AT82" s="80"/>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0"/>
      <c r="BY82" s="80"/>
      <c r="BZ82" s="84"/>
      <c r="CA82" s="84"/>
      <c r="CD82" s="143"/>
    </row>
    <row r="83" spans="2:82" s="152" customFormat="1" ht="12.75" customHeight="1" x14ac:dyDescent="0.2">
      <c r="B83" s="220">
        <f t="shared" si="1"/>
        <v>41891</v>
      </c>
      <c r="C83" s="217">
        <v>0.43576142379999999</v>
      </c>
      <c r="D83" s="217">
        <v>0.43576142379999999</v>
      </c>
      <c r="E83" s="217">
        <v>0</v>
      </c>
      <c r="F83" s="217">
        <v>0</v>
      </c>
      <c r="G83" s="217">
        <v>0</v>
      </c>
      <c r="H83" s="217">
        <v>0</v>
      </c>
      <c r="I83" s="217">
        <v>9.07632409E-2</v>
      </c>
      <c r="J83" s="217">
        <v>9.0251023400000005E-2</v>
      </c>
      <c r="K83" s="217">
        <v>0.53915652219999999</v>
      </c>
      <c r="L83" s="217">
        <v>0.53451358520000003</v>
      </c>
      <c r="M83" s="217">
        <v>1.1350986621000001</v>
      </c>
      <c r="N83" s="217">
        <v>1.1350986621000001</v>
      </c>
      <c r="O83" s="217">
        <v>0.01</v>
      </c>
      <c r="P83" s="217">
        <v>5.7784897999999998E-3</v>
      </c>
      <c r="Q83" s="217">
        <v>0</v>
      </c>
      <c r="R83" s="217">
        <v>0</v>
      </c>
      <c r="S83" s="217">
        <v>0</v>
      </c>
      <c r="T83" s="217">
        <v>0</v>
      </c>
      <c r="U83" s="217">
        <v>4.7577534000000001E-3</v>
      </c>
      <c r="V83" s="217">
        <v>4.7534849000000004E-3</v>
      </c>
      <c r="W83" s="217">
        <v>5.7366010999999996E-3</v>
      </c>
      <c r="X83" s="217">
        <v>5.7056483000000003E-3</v>
      </c>
      <c r="Y83" s="217">
        <v>9.2205394999999996E-3</v>
      </c>
      <c r="Z83" s="217">
        <v>9.2205394999999996E-3</v>
      </c>
      <c r="AA83" s="217">
        <v>1.79233567E-2</v>
      </c>
      <c r="AB83" s="217">
        <v>1.79233567E-2</v>
      </c>
      <c r="AC83" s="217">
        <v>0</v>
      </c>
      <c r="AD83" s="217">
        <v>0</v>
      </c>
      <c r="AE83" s="217">
        <v>0</v>
      </c>
      <c r="AF83" s="217">
        <v>0</v>
      </c>
      <c r="AG83" s="217">
        <v>2.2087243400000001E-2</v>
      </c>
      <c r="AH83" s="217">
        <v>2.2087243400000001E-2</v>
      </c>
      <c r="AI83" s="217">
        <v>3.1030265999999998E-3</v>
      </c>
      <c r="AJ83" s="217">
        <v>3.1030265999999998E-3</v>
      </c>
      <c r="AK83" s="217">
        <v>2.6140229800000001E-2</v>
      </c>
      <c r="AL83" s="217">
        <v>2.6140229800000001E-2</v>
      </c>
      <c r="AM83" s="217">
        <v>307</v>
      </c>
      <c r="AN83" s="217">
        <v>225</v>
      </c>
      <c r="AO83" s="217" t="s">
        <v>253</v>
      </c>
      <c r="AP83" s="96"/>
      <c r="AQ83" s="66"/>
      <c r="AR83" s="82"/>
      <c r="AS83" s="82"/>
      <c r="AT83" s="80"/>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0"/>
      <c r="BY83" s="80"/>
      <c r="BZ83" s="84"/>
      <c r="CA83" s="84"/>
      <c r="CD83" s="143"/>
    </row>
    <row r="84" spans="2:82" s="152" customFormat="1" ht="12.75" customHeight="1" x14ac:dyDescent="0.2">
      <c r="B84" s="220">
        <f t="shared" si="1"/>
        <v>41892</v>
      </c>
      <c r="C84" s="217">
        <v>0.29072222599999997</v>
      </c>
      <c r="D84" s="217">
        <v>0.29072222599999997</v>
      </c>
      <c r="E84" s="217">
        <v>0</v>
      </c>
      <c r="F84" s="217">
        <v>0</v>
      </c>
      <c r="G84" s="217">
        <v>0</v>
      </c>
      <c r="H84" s="217">
        <v>0</v>
      </c>
      <c r="I84" s="217">
        <v>7.2669658299999995E-2</v>
      </c>
      <c r="J84" s="217">
        <v>7.2669658299999995E-2</v>
      </c>
      <c r="K84" s="217">
        <v>0.2331616071</v>
      </c>
      <c r="L84" s="217">
        <v>0.2331616071</v>
      </c>
      <c r="M84" s="217">
        <v>0.83630386560000003</v>
      </c>
      <c r="N84" s="217">
        <v>0.83622004230000002</v>
      </c>
      <c r="O84" s="217">
        <v>0</v>
      </c>
      <c r="P84" s="217">
        <v>2.2191070000000001E-3</v>
      </c>
      <c r="Q84" s="217">
        <v>0</v>
      </c>
      <c r="R84" s="217">
        <v>0</v>
      </c>
      <c r="S84" s="217">
        <v>0</v>
      </c>
      <c r="T84" s="217">
        <v>0</v>
      </c>
      <c r="U84" s="217">
        <v>9.8121670000000005E-4</v>
      </c>
      <c r="V84" s="217">
        <v>9.8121670000000005E-4</v>
      </c>
      <c r="W84" s="217">
        <v>1.2819654000000001E-3</v>
      </c>
      <c r="X84" s="217">
        <v>1.2819654000000001E-3</v>
      </c>
      <c r="Y84" s="217">
        <v>5.9503912999999999E-3</v>
      </c>
      <c r="Z84" s="217">
        <v>5.9420089999999998E-3</v>
      </c>
      <c r="AA84" s="217">
        <v>1.05285056E-2</v>
      </c>
      <c r="AB84" s="217">
        <v>1.05285056E-2</v>
      </c>
      <c r="AC84" s="217">
        <v>0</v>
      </c>
      <c r="AD84" s="217">
        <v>0</v>
      </c>
      <c r="AE84" s="217">
        <v>0</v>
      </c>
      <c r="AF84" s="217">
        <v>0</v>
      </c>
      <c r="AG84" s="217">
        <v>1.0992400100000001E-2</v>
      </c>
      <c r="AH84" s="217">
        <v>1.0992400100000001E-2</v>
      </c>
      <c r="AI84" s="217">
        <v>7.4583554999999996E-3</v>
      </c>
      <c r="AJ84" s="217">
        <v>7.4583554999999996E-3</v>
      </c>
      <c r="AK84" s="217">
        <v>1.46690403E-2</v>
      </c>
      <c r="AL84" s="217">
        <v>1.46690403E-2</v>
      </c>
      <c r="AM84" s="217">
        <v>148</v>
      </c>
      <c r="AN84" s="217">
        <v>99</v>
      </c>
      <c r="AO84" s="217" t="s">
        <v>253</v>
      </c>
      <c r="AP84" s="96"/>
      <c r="AQ84" s="66"/>
      <c r="AR84" s="82"/>
      <c r="AS84" s="82"/>
      <c r="AT84" s="80"/>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0"/>
      <c r="BY84" s="80"/>
      <c r="BZ84" s="84"/>
      <c r="CA84" s="84"/>
      <c r="CD84" s="143"/>
    </row>
    <row r="85" spans="2:82" s="152" customFormat="1" ht="12.75" customHeight="1" x14ac:dyDescent="0.2">
      <c r="B85" s="220">
        <f t="shared" si="1"/>
        <v>41893</v>
      </c>
      <c r="C85" s="217">
        <v>1.5700044453999999</v>
      </c>
      <c r="D85" s="217">
        <v>1.5700044453999999</v>
      </c>
      <c r="E85" s="217">
        <v>0</v>
      </c>
      <c r="F85" s="217">
        <v>0</v>
      </c>
      <c r="G85" s="217">
        <v>0</v>
      </c>
      <c r="H85" s="217">
        <v>0</v>
      </c>
      <c r="I85" s="217">
        <v>0.96785036069999997</v>
      </c>
      <c r="J85" s="217">
        <v>0.96785036069999997</v>
      </c>
      <c r="K85" s="217">
        <v>0.23439222840000001</v>
      </c>
      <c r="L85" s="217">
        <v>0.23439222840000001</v>
      </c>
      <c r="M85" s="217">
        <v>4.2189173546000003</v>
      </c>
      <c r="N85" s="217">
        <v>4.2146318972000003</v>
      </c>
      <c r="O85" s="217">
        <v>0.01</v>
      </c>
      <c r="P85" s="217">
        <v>9.3902745000000003E-3</v>
      </c>
      <c r="Q85" s="217">
        <v>0</v>
      </c>
      <c r="R85" s="217">
        <v>0</v>
      </c>
      <c r="S85" s="217">
        <v>0</v>
      </c>
      <c r="T85" s="217">
        <v>0</v>
      </c>
      <c r="U85" s="217">
        <v>4.7630889000000003E-3</v>
      </c>
      <c r="V85" s="217">
        <v>4.7630889000000003E-3</v>
      </c>
      <c r="W85" s="217">
        <v>3.0785222999999999E-3</v>
      </c>
      <c r="X85" s="217">
        <v>3.0785222999999999E-3</v>
      </c>
      <c r="Y85" s="217">
        <v>2.5885617100000001E-2</v>
      </c>
      <c r="Z85" s="217">
        <v>2.5875139200000001E-2</v>
      </c>
      <c r="AA85" s="217">
        <v>1.20095614E-2</v>
      </c>
      <c r="AB85" s="217">
        <v>1.20095614E-2</v>
      </c>
      <c r="AC85" s="217">
        <v>0</v>
      </c>
      <c r="AD85" s="217">
        <v>0</v>
      </c>
      <c r="AE85" s="217">
        <v>0</v>
      </c>
      <c r="AF85" s="217">
        <v>0</v>
      </c>
      <c r="AG85" s="217">
        <v>4.6393029000000004E-3</v>
      </c>
      <c r="AH85" s="217">
        <v>4.6393029000000004E-3</v>
      </c>
      <c r="AI85" s="217">
        <v>1.44408104E-2</v>
      </c>
      <c r="AJ85" s="217">
        <v>1.44408104E-2</v>
      </c>
      <c r="AK85" s="217">
        <v>2.7424818600000001E-2</v>
      </c>
      <c r="AL85" s="217">
        <v>2.7424818600000001E-2</v>
      </c>
      <c r="AM85" s="217">
        <v>158</v>
      </c>
      <c r="AN85" s="217">
        <v>139</v>
      </c>
      <c r="AO85" s="217" t="s">
        <v>253</v>
      </c>
      <c r="AP85" s="96"/>
      <c r="AQ85" s="66"/>
      <c r="AR85" s="82"/>
      <c r="AS85" s="82"/>
      <c r="AT85" s="80"/>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0"/>
      <c r="BY85" s="80"/>
      <c r="BZ85" s="84"/>
      <c r="CA85" s="84"/>
      <c r="CD85" s="143"/>
    </row>
    <row r="86" spans="2:82" s="152" customFormat="1" ht="12.75" customHeight="1" x14ac:dyDescent="0.2">
      <c r="B86" s="220">
        <f t="shared" si="1"/>
        <v>41894</v>
      </c>
      <c r="C86" s="217">
        <v>0.37931959399999998</v>
      </c>
      <c r="D86" s="217">
        <v>0.37931959399999998</v>
      </c>
      <c r="E86" s="217">
        <v>0</v>
      </c>
      <c r="F86" s="217">
        <v>0</v>
      </c>
      <c r="G86" s="217">
        <v>5.5683199000000003E-3</v>
      </c>
      <c r="H86" s="217">
        <v>5.5683199000000003E-3</v>
      </c>
      <c r="I86" s="217">
        <v>0.68652795119999999</v>
      </c>
      <c r="J86" s="217">
        <v>0.68652795119999999</v>
      </c>
      <c r="K86" s="217">
        <v>0.1644255389</v>
      </c>
      <c r="L86" s="217">
        <v>0.1644255389</v>
      </c>
      <c r="M86" s="217">
        <v>4.19628659E-2</v>
      </c>
      <c r="N86" s="217">
        <v>4.1920954400000002E-2</v>
      </c>
      <c r="O86" s="217">
        <v>0.01</v>
      </c>
      <c r="P86" s="217">
        <v>7.2845734000000001E-3</v>
      </c>
      <c r="Q86" s="217">
        <v>0</v>
      </c>
      <c r="R86" s="217">
        <v>0</v>
      </c>
      <c r="S86" s="217">
        <v>5.9237300000000003E-5</v>
      </c>
      <c r="T86" s="217">
        <v>5.9237300000000003E-5</v>
      </c>
      <c r="U86" s="217">
        <v>1.4434928099999999E-2</v>
      </c>
      <c r="V86" s="217">
        <v>1.4434928099999999E-2</v>
      </c>
      <c r="W86" s="217">
        <v>5.8939449999999998E-4</v>
      </c>
      <c r="X86" s="217">
        <v>5.8939449999999998E-4</v>
      </c>
      <c r="Y86" s="217">
        <v>4.432145E-4</v>
      </c>
      <c r="Z86" s="217">
        <v>4.3483219999999997E-4</v>
      </c>
      <c r="AA86" s="217">
        <v>2.4078564E-3</v>
      </c>
      <c r="AB86" s="217">
        <v>2.4078564E-3</v>
      </c>
      <c r="AC86" s="217">
        <v>0</v>
      </c>
      <c r="AD86" s="217">
        <v>0</v>
      </c>
      <c r="AE86" s="217">
        <v>0</v>
      </c>
      <c r="AF86" s="217">
        <v>0</v>
      </c>
      <c r="AG86" s="217">
        <v>4.092404E-3</v>
      </c>
      <c r="AH86" s="217">
        <v>4.092404E-3</v>
      </c>
      <c r="AI86" s="217">
        <v>2.0196757000000001E-3</v>
      </c>
      <c r="AJ86" s="217">
        <v>2.0196757000000001E-3</v>
      </c>
      <c r="AK86" s="217">
        <v>0</v>
      </c>
      <c r="AL86" s="217">
        <v>0</v>
      </c>
      <c r="AM86" s="217">
        <v>174</v>
      </c>
      <c r="AN86" s="217">
        <v>146</v>
      </c>
      <c r="AO86" s="217" t="s">
        <v>253</v>
      </c>
      <c r="AP86" s="96"/>
      <c r="AQ86" s="66"/>
      <c r="AR86" s="82"/>
      <c r="AS86" s="82"/>
      <c r="AT86" s="80"/>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0"/>
      <c r="BY86" s="80"/>
      <c r="BZ86" s="84"/>
      <c r="CA86" s="84"/>
      <c r="CD86" s="143"/>
    </row>
    <row r="87" spans="2:82" s="152" customFormat="1" ht="12.75" customHeight="1" x14ac:dyDescent="0.2">
      <c r="B87" s="220">
        <f t="shared" si="1"/>
        <v>41895</v>
      </c>
      <c r="C87" s="217">
        <v>0.3364032622</v>
      </c>
      <c r="D87" s="217">
        <v>0.3364032622</v>
      </c>
      <c r="E87" s="217">
        <v>0</v>
      </c>
      <c r="F87" s="217">
        <v>0</v>
      </c>
      <c r="G87" s="217">
        <v>0</v>
      </c>
      <c r="H87" s="217">
        <v>0</v>
      </c>
      <c r="I87" s="217">
        <v>0.12052583309999999</v>
      </c>
      <c r="J87" s="217">
        <v>0.1202185025</v>
      </c>
      <c r="K87" s="217">
        <v>0.37324773789999999</v>
      </c>
      <c r="L87" s="217">
        <v>0.37324773789999999</v>
      </c>
      <c r="M87" s="217">
        <v>0.81211165370000005</v>
      </c>
      <c r="N87" s="217">
        <v>0.81176588270000005</v>
      </c>
      <c r="O87" s="217">
        <v>0</v>
      </c>
      <c r="P87" s="217">
        <v>1.4385610000000001E-3</v>
      </c>
      <c r="Q87" s="217">
        <v>0</v>
      </c>
      <c r="R87" s="217">
        <v>0</v>
      </c>
      <c r="S87" s="217">
        <v>0</v>
      </c>
      <c r="T87" s="217">
        <v>0</v>
      </c>
      <c r="U87" s="217">
        <v>4.9140879999999998E-4</v>
      </c>
      <c r="V87" s="217">
        <v>4.7860330000000002E-4</v>
      </c>
      <c r="W87" s="217">
        <v>1.2677785E-3</v>
      </c>
      <c r="X87" s="217">
        <v>1.2677785E-3</v>
      </c>
      <c r="Y87" s="217">
        <v>3.7867081000000002E-3</v>
      </c>
      <c r="Z87" s="217">
        <v>3.7521311000000002E-3</v>
      </c>
      <c r="AA87" s="217">
        <v>1.09417205E-2</v>
      </c>
      <c r="AB87" s="217">
        <v>1.09417205E-2</v>
      </c>
      <c r="AC87" s="217">
        <v>0</v>
      </c>
      <c r="AD87" s="217">
        <v>0</v>
      </c>
      <c r="AE87" s="217">
        <v>0</v>
      </c>
      <c r="AF87" s="217">
        <v>0</v>
      </c>
      <c r="AG87" s="217">
        <v>6.1466094000000001E-3</v>
      </c>
      <c r="AH87" s="217">
        <v>6.1466094000000001E-3</v>
      </c>
      <c r="AI87" s="217">
        <v>2.0744881199999999E-2</v>
      </c>
      <c r="AJ87" s="217">
        <v>2.0744881199999999E-2</v>
      </c>
      <c r="AK87" s="217">
        <v>1.5051483100000001E-2</v>
      </c>
      <c r="AL87" s="217">
        <v>1.5051483100000001E-2</v>
      </c>
      <c r="AM87" s="217">
        <v>95</v>
      </c>
      <c r="AN87" s="217">
        <v>78</v>
      </c>
      <c r="AO87" s="217" t="s">
        <v>253</v>
      </c>
      <c r="AP87" s="96"/>
      <c r="AQ87" s="66"/>
      <c r="AR87" s="82"/>
      <c r="AS87" s="82"/>
      <c r="AT87" s="80"/>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0"/>
      <c r="BY87" s="80"/>
      <c r="BZ87" s="84"/>
      <c r="CA87" s="84"/>
      <c r="CD87" s="143"/>
    </row>
    <row r="88" spans="2:82" s="152" customFormat="1" ht="12.75" customHeight="1" x14ac:dyDescent="0.2">
      <c r="B88" s="220">
        <f t="shared" si="1"/>
        <v>41896</v>
      </c>
      <c r="C88" s="217">
        <v>2.55218015E-2</v>
      </c>
      <c r="D88" s="217">
        <v>2.55218015E-2</v>
      </c>
      <c r="E88" s="217">
        <v>0</v>
      </c>
      <c r="F88" s="217">
        <v>0</v>
      </c>
      <c r="G88" s="217">
        <v>0</v>
      </c>
      <c r="H88" s="217">
        <v>0</v>
      </c>
      <c r="I88" s="217">
        <v>5.0846086300000003E-2</v>
      </c>
      <c r="J88" s="217">
        <v>4.9941169700000003E-2</v>
      </c>
      <c r="K88" s="217">
        <v>3.3532304000000001E-3</v>
      </c>
      <c r="L88" s="217">
        <v>3.3532304000000001E-3</v>
      </c>
      <c r="M88" s="217">
        <v>0</v>
      </c>
      <c r="N88" s="217">
        <v>0</v>
      </c>
      <c r="O88" s="217">
        <v>0</v>
      </c>
      <c r="P88" s="217">
        <v>2.236835E-4</v>
      </c>
      <c r="Q88" s="217">
        <v>0</v>
      </c>
      <c r="R88" s="217">
        <v>0</v>
      </c>
      <c r="S88" s="217">
        <v>0</v>
      </c>
      <c r="T88" s="217">
        <v>0</v>
      </c>
      <c r="U88" s="217">
        <v>4.3111640000000003E-4</v>
      </c>
      <c r="V88" s="217">
        <v>4.2684789999999998E-4</v>
      </c>
      <c r="W88" s="217">
        <v>6.4485200000000004E-5</v>
      </c>
      <c r="X88" s="217">
        <v>6.4485200000000004E-5</v>
      </c>
      <c r="Y88" s="217">
        <v>0</v>
      </c>
      <c r="Z88" s="217">
        <v>0</v>
      </c>
      <c r="AA88" s="217">
        <v>0</v>
      </c>
      <c r="AB88" s="217">
        <v>0</v>
      </c>
      <c r="AC88" s="217">
        <v>0</v>
      </c>
      <c r="AD88" s="217">
        <v>0</v>
      </c>
      <c r="AE88" s="217">
        <v>0</v>
      </c>
      <c r="AF88" s="217">
        <v>0</v>
      </c>
      <c r="AG88" s="217">
        <v>0</v>
      </c>
      <c r="AH88" s="217">
        <v>0</v>
      </c>
      <c r="AI88" s="217">
        <v>0</v>
      </c>
      <c r="AJ88" s="217">
        <v>0</v>
      </c>
      <c r="AK88" s="217">
        <v>0</v>
      </c>
      <c r="AL88" s="217">
        <v>0</v>
      </c>
      <c r="AM88" s="217">
        <v>35</v>
      </c>
      <c r="AN88" s="217">
        <v>33</v>
      </c>
      <c r="AO88" s="217" t="s">
        <v>253</v>
      </c>
      <c r="AP88" s="96"/>
      <c r="AQ88" s="66"/>
      <c r="AR88" s="82"/>
      <c r="AS88" s="82"/>
      <c r="AT88" s="80"/>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0"/>
      <c r="BY88" s="80"/>
      <c r="BZ88" s="84"/>
      <c r="CA88" s="84"/>
      <c r="CD88" s="143"/>
    </row>
    <row r="89" spans="2:82" s="152" customFormat="1" ht="12.75" customHeight="1" x14ac:dyDescent="0.2">
      <c r="B89" s="220">
        <f t="shared" si="1"/>
        <v>41897</v>
      </c>
      <c r="C89" s="217">
        <v>0.1067511954</v>
      </c>
      <c r="D89" s="217">
        <v>0.1067511954</v>
      </c>
      <c r="E89" s="217">
        <v>0</v>
      </c>
      <c r="F89" s="217">
        <v>0</v>
      </c>
      <c r="G89" s="217">
        <v>0</v>
      </c>
      <c r="H89" s="217">
        <v>0</v>
      </c>
      <c r="I89" s="217">
        <v>2.5790127400000001E-2</v>
      </c>
      <c r="J89" s="217">
        <v>2.5768784999999999E-2</v>
      </c>
      <c r="K89" s="217">
        <v>5.7665251700000003E-2</v>
      </c>
      <c r="L89" s="217">
        <v>5.7665251700000003E-2</v>
      </c>
      <c r="M89" s="217">
        <v>0.33154734130000002</v>
      </c>
      <c r="N89" s="217">
        <v>0.33154734130000002</v>
      </c>
      <c r="O89" s="217">
        <v>0</v>
      </c>
      <c r="P89" s="217">
        <v>1.0068360999999999E-3</v>
      </c>
      <c r="Q89" s="217">
        <v>0</v>
      </c>
      <c r="R89" s="217">
        <v>0</v>
      </c>
      <c r="S89" s="217">
        <v>0</v>
      </c>
      <c r="T89" s="217">
        <v>0</v>
      </c>
      <c r="U89" s="217">
        <v>1.195175E-4</v>
      </c>
      <c r="V89" s="217">
        <v>1.1524899999999999E-4</v>
      </c>
      <c r="W89" s="217">
        <v>2.8889360000000002E-4</v>
      </c>
      <c r="X89" s="217">
        <v>2.8889360000000002E-4</v>
      </c>
      <c r="Y89" s="217">
        <v>3.5771501999999999E-3</v>
      </c>
      <c r="Z89" s="217">
        <v>3.5771501999999999E-3</v>
      </c>
      <c r="AA89" s="217">
        <v>3.3891438000000001E-3</v>
      </c>
      <c r="AB89" s="217">
        <v>3.3891438000000001E-3</v>
      </c>
      <c r="AC89" s="217">
        <v>0</v>
      </c>
      <c r="AD89" s="217">
        <v>0</v>
      </c>
      <c r="AE89" s="217">
        <v>0</v>
      </c>
      <c r="AF89" s="217">
        <v>0</v>
      </c>
      <c r="AG89" s="217">
        <v>6.9362779999999997E-3</v>
      </c>
      <c r="AH89" s="217">
        <v>6.9362779999999997E-3</v>
      </c>
      <c r="AI89" s="217">
        <v>0</v>
      </c>
      <c r="AJ89" s="217">
        <v>0</v>
      </c>
      <c r="AK89" s="217">
        <v>0</v>
      </c>
      <c r="AL89" s="217">
        <v>0</v>
      </c>
      <c r="AM89" s="217">
        <v>155</v>
      </c>
      <c r="AN89" s="217">
        <v>130</v>
      </c>
      <c r="AO89" s="217" t="s">
        <v>253</v>
      </c>
      <c r="AP89" s="96"/>
      <c r="AQ89" s="66"/>
      <c r="AR89" s="82"/>
      <c r="AS89" s="82"/>
      <c r="AT89" s="80"/>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0"/>
      <c r="BY89" s="80"/>
      <c r="BZ89" s="84"/>
      <c r="CA89" s="84"/>
      <c r="CD89" s="143"/>
    </row>
    <row r="90" spans="2:82" s="152" customFormat="1" ht="12.75" customHeight="1" x14ac:dyDescent="0.2">
      <c r="B90" s="220">
        <f t="shared" si="1"/>
        <v>41898</v>
      </c>
      <c r="C90" s="217">
        <v>6.3379827900000005E-2</v>
      </c>
      <c r="D90" s="217">
        <v>6.3379827900000005E-2</v>
      </c>
      <c r="E90" s="217">
        <v>2.3408925E-3</v>
      </c>
      <c r="F90" s="217">
        <v>0</v>
      </c>
      <c r="G90" s="217">
        <v>4.0281259000000003E-3</v>
      </c>
      <c r="H90" s="217">
        <v>0</v>
      </c>
      <c r="I90" s="217">
        <v>8.8784300000000003E-4</v>
      </c>
      <c r="J90" s="217">
        <v>4.2684900000000002E-5</v>
      </c>
      <c r="K90" s="217">
        <v>0.1756627107</v>
      </c>
      <c r="L90" s="217">
        <v>0.1756627107</v>
      </c>
      <c r="M90" s="217">
        <v>0.1094005939</v>
      </c>
      <c r="N90" s="217">
        <v>0.1092539037</v>
      </c>
      <c r="O90" s="217">
        <v>0</v>
      </c>
      <c r="P90" s="217">
        <v>2.7530239999999997E-4</v>
      </c>
      <c r="Q90" s="217">
        <v>6.5024799999999994E-5</v>
      </c>
      <c r="R90" s="217">
        <v>0</v>
      </c>
      <c r="S90" s="217">
        <v>5.9237300000000003E-5</v>
      </c>
      <c r="T90" s="217">
        <v>0</v>
      </c>
      <c r="U90" s="217">
        <v>2.5610999999999999E-5</v>
      </c>
      <c r="V90" s="217">
        <v>4.2684999999999999E-6</v>
      </c>
      <c r="W90" s="217">
        <v>3.5982720000000002E-4</v>
      </c>
      <c r="X90" s="217">
        <v>3.5982720000000002E-4</v>
      </c>
      <c r="Y90" s="217">
        <v>7.470733E-4</v>
      </c>
      <c r="Z90" s="217">
        <v>7.3659539999999996E-4</v>
      </c>
      <c r="AA90" s="217">
        <v>9.7899331000000003E-3</v>
      </c>
      <c r="AB90" s="217">
        <v>9.7899331000000003E-3</v>
      </c>
      <c r="AC90" s="217">
        <v>0</v>
      </c>
      <c r="AD90" s="217">
        <v>0</v>
      </c>
      <c r="AE90" s="217">
        <v>0</v>
      </c>
      <c r="AF90" s="217">
        <v>0</v>
      </c>
      <c r="AG90" s="217">
        <v>7.2350716000000002E-3</v>
      </c>
      <c r="AH90" s="217">
        <v>7.2350716000000002E-3</v>
      </c>
      <c r="AI90" s="217">
        <v>9.8404380000000004E-4</v>
      </c>
      <c r="AJ90" s="217">
        <v>9.8404380000000004E-4</v>
      </c>
      <c r="AK90" s="217">
        <v>2.4339081200000001E-2</v>
      </c>
      <c r="AL90" s="217">
        <v>2.4339081200000001E-2</v>
      </c>
      <c r="AM90" s="217">
        <v>121</v>
      </c>
      <c r="AN90" s="217">
        <v>110</v>
      </c>
      <c r="AO90" s="217" t="s">
        <v>253</v>
      </c>
      <c r="AP90" s="96"/>
      <c r="AQ90" s="66"/>
      <c r="AR90" s="82"/>
      <c r="AS90" s="82"/>
      <c r="AT90" s="80"/>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0"/>
      <c r="BY90" s="80"/>
      <c r="BZ90" s="84"/>
      <c r="CA90" s="84"/>
      <c r="CD90" s="143"/>
    </row>
    <row r="91" spans="2:82" s="152" customFormat="1" ht="12.75" customHeight="1" x14ac:dyDescent="0.2">
      <c r="B91" s="220">
        <f t="shared" si="1"/>
        <v>41899</v>
      </c>
      <c r="C91" s="217">
        <v>3.6309724100000003E-2</v>
      </c>
      <c r="D91" s="217">
        <v>3.6309724100000003E-2</v>
      </c>
      <c r="E91" s="217">
        <v>0</v>
      </c>
      <c r="F91" s="217">
        <v>0</v>
      </c>
      <c r="G91" s="217">
        <v>0</v>
      </c>
      <c r="H91" s="217">
        <v>0</v>
      </c>
      <c r="I91" s="217">
        <v>7.4196873999999996E-3</v>
      </c>
      <c r="J91" s="217">
        <v>6.9373483E-3</v>
      </c>
      <c r="K91" s="217">
        <v>1.6425662000000001E-2</v>
      </c>
      <c r="L91" s="217">
        <v>1.6425662000000001E-2</v>
      </c>
      <c r="M91" s="217">
        <v>0.1180166181</v>
      </c>
      <c r="N91" s="217">
        <v>0.1180166181</v>
      </c>
      <c r="O91" s="217">
        <v>0</v>
      </c>
      <c r="P91" s="217">
        <v>4.0982550000000001E-4</v>
      </c>
      <c r="Q91" s="217">
        <v>0</v>
      </c>
      <c r="R91" s="217">
        <v>0</v>
      </c>
      <c r="S91" s="217">
        <v>0</v>
      </c>
      <c r="T91" s="217">
        <v>0</v>
      </c>
      <c r="U91" s="217">
        <v>2.3049799999999999E-4</v>
      </c>
      <c r="V91" s="217">
        <v>2.2196100000000001E-4</v>
      </c>
      <c r="W91" s="217">
        <v>2.7857590000000002E-4</v>
      </c>
      <c r="X91" s="217">
        <v>2.7857590000000002E-4</v>
      </c>
      <c r="Y91" s="217">
        <v>9.6815669999999999E-4</v>
      </c>
      <c r="Z91" s="217">
        <v>9.6815669999999999E-4</v>
      </c>
      <c r="AA91" s="217">
        <v>2.5566397599999999E-2</v>
      </c>
      <c r="AB91" s="217">
        <v>2.5566397599999999E-2</v>
      </c>
      <c r="AC91" s="217">
        <v>0</v>
      </c>
      <c r="AD91" s="217">
        <v>0</v>
      </c>
      <c r="AE91" s="217">
        <v>0</v>
      </c>
      <c r="AF91" s="217">
        <v>0</v>
      </c>
      <c r="AG91" s="217">
        <v>1.7869986399999999E-2</v>
      </c>
      <c r="AH91" s="217">
        <v>1.7869986399999999E-2</v>
      </c>
      <c r="AI91" s="217">
        <v>1.6488859500000001E-2</v>
      </c>
      <c r="AJ91" s="217">
        <v>1.6488859500000001E-2</v>
      </c>
      <c r="AK91" s="217">
        <v>5.4264971000000002E-2</v>
      </c>
      <c r="AL91" s="217">
        <v>5.4264971000000002E-2</v>
      </c>
      <c r="AM91" s="217">
        <v>144</v>
      </c>
      <c r="AN91" s="217">
        <v>131</v>
      </c>
      <c r="AO91" s="217" t="s">
        <v>253</v>
      </c>
      <c r="AP91" s="96"/>
      <c r="AQ91" s="66"/>
      <c r="AR91" s="82"/>
      <c r="AS91" s="82"/>
      <c r="AT91" s="80"/>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0"/>
      <c r="BY91" s="80"/>
      <c r="BZ91" s="84"/>
      <c r="CA91" s="84"/>
      <c r="CD91" s="143"/>
    </row>
    <row r="92" spans="2:82" s="152" customFormat="1" ht="12.75" customHeight="1" x14ac:dyDescent="0.2">
      <c r="B92" s="220">
        <f t="shared" si="1"/>
        <v>41900</v>
      </c>
      <c r="C92" s="217">
        <v>0.26733829609999998</v>
      </c>
      <c r="D92" s="217">
        <v>0.26733829609999998</v>
      </c>
      <c r="E92" s="217">
        <v>0</v>
      </c>
      <c r="F92" s="217">
        <v>0</v>
      </c>
      <c r="G92" s="217">
        <v>0</v>
      </c>
      <c r="H92" s="217">
        <v>0</v>
      </c>
      <c r="I92" s="217">
        <v>2.0673302599999999E-2</v>
      </c>
      <c r="J92" s="217">
        <v>2.0438536199999999E-2</v>
      </c>
      <c r="K92" s="217">
        <v>0.84311897479999998</v>
      </c>
      <c r="L92" s="217">
        <v>0.84311897479999998</v>
      </c>
      <c r="M92" s="217">
        <v>0.34888557790000002</v>
      </c>
      <c r="N92" s="217">
        <v>0.34888557790000002</v>
      </c>
      <c r="O92" s="217">
        <v>0</v>
      </c>
      <c r="P92" s="217">
        <v>4.8337010999999997E-3</v>
      </c>
      <c r="Q92" s="217">
        <v>0</v>
      </c>
      <c r="R92" s="217">
        <v>0</v>
      </c>
      <c r="S92" s="217">
        <v>0</v>
      </c>
      <c r="T92" s="217">
        <v>0</v>
      </c>
      <c r="U92" s="217">
        <v>2.342329E-4</v>
      </c>
      <c r="V92" s="217">
        <v>2.2996440000000001E-4</v>
      </c>
      <c r="W92" s="217">
        <v>1.29873144E-2</v>
      </c>
      <c r="X92" s="217">
        <v>1.29873144E-2</v>
      </c>
      <c r="Y92" s="217">
        <v>8.4158379000000005E-3</v>
      </c>
      <c r="Z92" s="217">
        <v>8.4158379000000005E-3</v>
      </c>
      <c r="AA92" s="217">
        <v>7.0603686999999998E-3</v>
      </c>
      <c r="AB92" s="217">
        <v>7.0603686999999998E-3</v>
      </c>
      <c r="AC92" s="217">
        <v>0</v>
      </c>
      <c r="AD92" s="217">
        <v>0</v>
      </c>
      <c r="AE92" s="217">
        <v>0</v>
      </c>
      <c r="AF92" s="217">
        <v>0</v>
      </c>
      <c r="AG92" s="217">
        <v>5.1675269999999999E-3</v>
      </c>
      <c r="AH92" s="217">
        <v>5.1675269999999999E-3</v>
      </c>
      <c r="AI92" s="217">
        <v>9.9397450999999994E-3</v>
      </c>
      <c r="AJ92" s="217">
        <v>9.9397450999999994E-3</v>
      </c>
      <c r="AK92" s="217">
        <v>1.01530714E-2</v>
      </c>
      <c r="AL92" s="217">
        <v>1.01530714E-2</v>
      </c>
      <c r="AM92" s="217">
        <v>117</v>
      </c>
      <c r="AN92" s="217">
        <v>86</v>
      </c>
      <c r="AO92" s="217" t="s">
        <v>253</v>
      </c>
      <c r="AP92" s="96"/>
      <c r="AQ92" s="66"/>
      <c r="AR92" s="82"/>
      <c r="AS92" s="82"/>
      <c r="AT92" s="80"/>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0"/>
      <c r="BY92" s="80"/>
      <c r="BZ92" s="84"/>
      <c r="CA92" s="84"/>
      <c r="CD92" s="143"/>
    </row>
    <row r="93" spans="2:82" s="152" customFormat="1" ht="12.75" customHeight="1" x14ac:dyDescent="0.2">
      <c r="B93" s="220">
        <f t="shared" si="1"/>
        <v>41901</v>
      </c>
      <c r="C93" s="217">
        <v>3.8132300299999998E-2</v>
      </c>
      <c r="D93" s="217">
        <v>3.8132300299999998E-2</v>
      </c>
      <c r="E93" s="217">
        <v>0</v>
      </c>
      <c r="F93" s="217">
        <v>0</v>
      </c>
      <c r="G93" s="217">
        <v>0</v>
      </c>
      <c r="H93" s="217">
        <v>0</v>
      </c>
      <c r="I93" s="217">
        <v>7.7366123999999996E-3</v>
      </c>
      <c r="J93" s="217">
        <v>7.7366123999999996E-3</v>
      </c>
      <c r="K93" s="217">
        <v>0.13292593159999999</v>
      </c>
      <c r="L93" s="217">
        <v>0.13260350509999999</v>
      </c>
      <c r="M93" s="217">
        <v>3.0071495899999998E-2</v>
      </c>
      <c r="N93" s="217">
        <v>3.0071495899999998E-2</v>
      </c>
      <c r="O93" s="217">
        <v>0</v>
      </c>
      <c r="P93" s="217">
        <v>3.0606589999999999E-4</v>
      </c>
      <c r="Q93" s="217">
        <v>0</v>
      </c>
      <c r="R93" s="217">
        <v>0</v>
      </c>
      <c r="S93" s="217">
        <v>0</v>
      </c>
      <c r="T93" s="217">
        <v>0</v>
      </c>
      <c r="U93" s="217">
        <v>2.6678000000000001E-5</v>
      </c>
      <c r="V93" s="217">
        <v>2.6678000000000001E-5</v>
      </c>
      <c r="W93" s="217">
        <v>1.152995E-3</v>
      </c>
      <c r="X93" s="217">
        <v>1.1207524E-3</v>
      </c>
      <c r="Y93" s="217">
        <v>2.4099129999999999E-4</v>
      </c>
      <c r="Z93" s="217">
        <v>2.4099129999999999E-4</v>
      </c>
      <c r="AA93" s="217">
        <v>6.1272070200000001E-2</v>
      </c>
      <c r="AB93" s="217">
        <v>6.1272070200000001E-2</v>
      </c>
      <c r="AC93" s="217">
        <v>0</v>
      </c>
      <c r="AD93" s="217">
        <v>0</v>
      </c>
      <c r="AE93" s="217">
        <v>0.11662347269999999</v>
      </c>
      <c r="AF93" s="217">
        <v>0.11662347269999999</v>
      </c>
      <c r="AG93" s="217">
        <v>0.1162829661</v>
      </c>
      <c r="AH93" s="217">
        <v>0.1162829661</v>
      </c>
      <c r="AI93" s="217">
        <v>0</v>
      </c>
      <c r="AJ93" s="217">
        <v>0</v>
      </c>
      <c r="AK93" s="217">
        <v>1.4019410999999999E-3</v>
      </c>
      <c r="AL93" s="217">
        <v>1.4019410999999999E-3</v>
      </c>
      <c r="AM93" s="217">
        <v>112</v>
      </c>
      <c r="AN93" s="217">
        <v>100</v>
      </c>
      <c r="AO93" s="217" t="s">
        <v>253</v>
      </c>
      <c r="AP93" s="96"/>
      <c r="AQ93" s="66"/>
      <c r="AR93" s="82"/>
      <c r="AS93" s="82"/>
      <c r="AT93" s="80"/>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0"/>
      <c r="BY93" s="80"/>
      <c r="BZ93" s="84"/>
      <c r="CA93" s="84"/>
      <c r="CD93" s="143"/>
    </row>
    <row r="94" spans="2:82" s="152" customFormat="1" ht="12.75" customHeight="1" x14ac:dyDescent="0.2">
      <c r="B94" s="220">
        <f t="shared" si="1"/>
        <v>41902</v>
      </c>
      <c r="C94" s="217">
        <v>0.59749715169999995</v>
      </c>
      <c r="D94" s="217">
        <v>0.59749715169999995</v>
      </c>
      <c r="E94" s="217">
        <v>0</v>
      </c>
      <c r="F94" s="217">
        <v>0</v>
      </c>
      <c r="G94" s="217">
        <v>0</v>
      </c>
      <c r="H94" s="217">
        <v>0</v>
      </c>
      <c r="I94" s="217">
        <v>3.69650272E-2</v>
      </c>
      <c r="J94" s="217">
        <v>3.69650272E-2</v>
      </c>
      <c r="K94" s="217">
        <v>0.90004837400000004</v>
      </c>
      <c r="L94" s="217">
        <v>0.90004837400000004</v>
      </c>
      <c r="M94" s="217">
        <v>1.5975774321</v>
      </c>
      <c r="N94" s="217">
        <v>1.5975774321</v>
      </c>
      <c r="O94" s="217">
        <v>0</v>
      </c>
      <c r="P94" s="217">
        <v>3.2898159000000001E-3</v>
      </c>
      <c r="Q94" s="217">
        <v>0</v>
      </c>
      <c r="R94" s="217">
        <v>0</v>
      </c>
      <c r="S94" s="217">
        <v>0</v>
      </c>
      <c r="T94" s="217">
        <v>0</v>
      </c>
      <c r="U94" s="217">
        <v>1.766084E-4</v>
      </c>
      <c r="V94" s="217">
        <v>1.766084E-4</v>
      </c>
      <c r="W94" s="217">
        <v>4.5732886000000002E-3</v>
      </c>
      <c r="X94" s="217">
        <v>4.5732886000000002E-3</v>
      </c>
      <c r="Y94" s="217">
        <v>9.1597677999999995E-3</v>
      </c>
      <c r="Z94" s="217">
        <v>9.1597677999999995E-3</v>
      </c>
      <c r="AA94" s="217">
        <v>4.9710919000000003E-3</v>
      </c>
      <c r="AB94" s="217">
        <v>4.9710919000000003E-3</v>
      </c>
      <c r="AC94" s="217">
        <v>0</v>
      </c>
      <c r="AD94" s="217">
        <v>0</v>
      </c>
      <c r="AE94" s="217">
        <v>0</v>
      </c>
      <c r="AF94" s="217">
        <v>0</v>
      </c>
      <c r="AG94" s="217">
        <v>0</v>
      </c>
      <c r="AH94" s="217">
        <v>0</v>
      </c>
      <c r="AI94" s="217">
        <v>1.4916710999999999E-2</v>
      </c>
      <c r="AJ94" s="217">
        <v>1.4916710999999999E-2</v>
      </c>
      <c r="AK94" s="217">
        <v>7.8605099999999994E-3</v>
      </c>
      <c r="AL94" s="217">
        <v>7.8605099999999994E-3</v>
      </c>
      <c r="AM94" s="217">
        <v>51</v>
      </c>
      <c r="AN94" s="217">
        <v>47</v>
      </c>
      <c r="AO94" s="217" t="s">
        <v>253</v>
      </c>
      <c r="AP94" s="96"/>
      <c r="AQ94" s="66"/>
      <c r="AR94" s="82"/>
      <c r="AS94" s="82"/>
      <c r="AT94" s="80"/>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0"/>
      <c r="BY94" s="80"/>
      <c r="BZ94" s="84"/>
      <c r="CA94" s="84"/>
      <c r="CD94" s="143"/>
    </row>
    <row r="95" spans="2:82" s="152" customFormat="1" ht="12.75" customHeight="1" x14ac:dyDescent="0.2">
      <c r="B95" s="220">
        <f t="shared" si="1"/>
        <v>41903</v>
      </c>
      <c r="C95" s="217">
        <v>0.33013991980000001</v>
      </c>
      <c r="D95" s="217">
        <v>0.33013991980000001</v>
      </c>
      <c r="E95" s="217">
        <v>0</v>
      </c>
      <c r="F95" s="217">
        <v>0</v>
      </c>
      <c r="G95" s="217">
        <v>0.1166234728</v>
      </c>
      <c r="H95" s="217">
        <v>0.1166234728</v>
      </c>
      <c r="I95" s="217">
        <v>0.64034544729999998</v>
      </c>
      <c r="J95" s="217">
        <v>0.64030276239999995</v>
      </c>
      <c r="K95" s="217">
        <v>5.3193967500000001E-2</v>
      </c>
      <c r="L95" s="217">
        <v>5.3193967500000001E-2</v>
      </c>
      <c r="M95" s="217">
        <v>9.650133E-3</v>
      </c>
      <c r="N95" s="217">
        <v>9.650133E-3</v>
      </c>
      <c r="O95" s="217">
        <v>0.01</v>
      </c>
      <c r="P95" s="217">
        <v>5.5136155000000001E-3</v>
      </c>
      <c r="Q95" s="217">
        <v>0</v>
      </c>
      <c r="R95" s="217">
        <v>0</v>
      </c>
      <c r="S95" s="217">
        <v>5.5534987000000003E-3</v>
      </c>
      <c r="T95" s="217">
        <v>5.5534987000000003E-3</v>
      </c>
      <c r="U95" s="217">
        <v>1.05212667E-2</v>
      </c>
      <c r="V95" s="217">
        <v>1.0516998200000001E-2</v>
      </c>
      <c r="W95" s="217">
        <v>7.2868249999999998E-4</v>
      </c>
      <c r="X95" s="217">
        <v>7.2868249999999998E-4</v>
      </c>
      <c r="Y95" s="217">
        <v>1.204957E-4</v>
      </c>
      <c r="Z95" s="217">
        <v>1.204957E-4</v>
      </c>
      <c r="AA95" s="217">
        <v>8.7051462999999992E-3</v>
      </c>
      <c r="AB95" s="217">
        <v>8.7051462999999992E-3</v>
      </c>
      <c r="AC95" s="217">
        <v>0</v>
      </c>
      <c r="AD95" s="217">
        <v>0</v>
      </c>
      <c r="AE95" s="217">
        <v>0</v>
      </c>
      <c r="AF95" s="217">
        <v>0</v>
      </c>
      <c r="AG95" s="217">
        <v>8.4409167000000004E-3</v>
      </c>
      <c r="AH95" s="217">
        <v>8.4409167000000004E-3</v>
      </c>
      <c r="AI95" s="217">
        <v>1.8750999500000001E-2</v>
      </c>
      <c r="AJ95" s="217">
        <v>1.8750999500000001E-2</v>
      </c>
      <c r="AK95" s="217">
        <v>3.1768949999999999E-3</v>
      </c>
      <c r="AL95" s="217">
        <v>3.1768949999999999E-3</v>
      </c>
      <c r="AM95" s="217">
        <v>78</v>
      </c>
      <c r="AN95" s="217">
        <v>59</v>
      </c>
      <c r="AO95" s="217" t="s">
        <v>253</v>
      </c>
      <c r="AP95" s="96"/>
      <c r="AQ95" s="66"/>
      <c r="AR95" s="82"/>
      <c r="AS95" s="82"/>
      <c r="AT95" s="80"/>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0"/>
      <c r="BY95" s="80"/>
      <c r="BZ95" s="84"/>
      <c r="CA95" s="84"/>
      <c r="CD95" s="143"/>
    </row>
    <row r="96" spans="2:82" s="152" customFormat="1" ht="12.75" customHeight="1" x14ac:dyDescent="0.2">
      <c r="B96" s="220">
        <f t="shared" si="1"/>
        <v>41904</v>
      </c>
      <c r="C96" s="217">
        <v>0.2563826957</v>
      </c>
      <c r="D96" s="217">
        <v>0.2563826957</v>
      </c>
      <c r="E96" s="217">
        <v>0</v>
      </c>
      <c r="F96" s="217">
        <v>0</v>
      </c>
      <c r="G96" s="217">
        <v>0</v>
      </c>
      <c r="H96" s="217">
        <v>0</v>
      </c>
      <c r="I96" s="217">
        <v>0.48168929310000003</v>
      </c>
      <c r="J96" s="217">
        <v>0.48168929310000003</v>
      </c>
      <c r="K96" s="217">
        <v>1.0129329499999999E-2</v>
      </c>
      <c r="L96" s="217">
        <v>1.0088059E-2</v>
      </c>
      <c r="M96" s="217">
        <v>7.6267325699999999E-2</v>
      </c>
      <c r="N96" s="217">
        <v>7.6267325699999999E-2</v>
      </c>
      <c r="O96" s="217">
        <v>0</v>
      </c>
      <c r="P96" s="217">
        <v>7.5942869999999995E-4</v>
      </c>
      <c r="Q96" s="217">
        <v>0</v>
      </c>
      <c r="R96" s="217">
        <v>0</v>
      </c>
      <c r="S96" s="217">
        <v>0</v>
      </c>
      <c r="T96" s="217">
        <v>0</v>
      </c>
      <c r="U96" s="217">
        <v>1.0841937E-3</v>
      </c>
      <c r="V96" s="217">
        <v>1.0841937E-3</v>
      </c>
      <c r="W96" s="217">
        <v>1.1220410000000001E-4</v>
      </c>
      <c r="X96" s="217">
        <v>1.018865E-4</v>
      </c>
      <c r="Y96" s="217">
        <v>8.3194409999999997E-4</v>
      </c>
      <c r="Z96" s="217">
        <v>8.3194409999999997E-4</v>
      </c>
      <c r="AA96" s="217">
        <v>2.4532186999999999E-3</v>
      </c>
      <c r="AB96" s="217">
        <v>2.4532186999999999E-3</v>
      </c>
      <c r="AC96" s="217">
        <v>0</v>
      </c>
      <c r="AD96" s="217">
        <v>0</v>
      </c>
      <c r="AE96" s="217">
        <v>0</v>
      </c>
      <c r="AF96" s="217">
        <v>0</v>
      </c>
      <c r="AG96" s="217">
        <v>4.7540181999999997E-3</v>
      </c>
      <c r="AH96" s="217">
        <v>4.7540181999999997E-3</v>
      </c>
      <c r="AI96" s="217">
        <v>0</v>
      </c>
      <c r="AJ96" s="217">
        <v>0</v>
      </c>
      <c r="AK96" s="217">
        <v>5.238943E-4</v>
      </c>
      <c r="AL96" s="217">
        <v>5.238943E-4</v>
      </c>
      <c r="AM96" s="217">
        <v>143</v>
      </c>
      <c r="AN96" s="217">
        <v>129</v>
      </c>
      <c r="AO96" s="217" t="s">
        <v>253</v>
      </c>
      <c r="AP96" s="96"/>
      <c r="AQ96" s="66"/>
      <c r="AR96" s="82"/>
      <c r="AS96" s="82"/>
      <c r="AT96" s="80"/>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0"/>
      <c r="BY96" s="80"/>
      <c r="BZ96" s="84"/>
      <c r="CA96" s="84"/>
      <c r="CD96" s="143"/>
    </row>
    <row r="97" spans="2:82" s="152" customFormat="1" ht="12.75" customHeight="1" x14ac:dyDescent="0.2">
      <c r="B97" s="220">
        <f t="shared" si="1"/>
        <v>41905</v>
      </c>
      <c r="C97" s="217">
        <v>0.34441401449999998</v>
      </c>
      <c r="D97" s="217">
        <v>0.34441401449999998</v>
      </c>
      <c r="E97" s="217">
        <v>0</v>
      </c>
      <c r="F97" s="217">
        <v>0</v>
      </c>
      <c r="G97" s="217">
        <v>0</v>
      </c>
      <c r="H97" s="217">
        <v>0</v>
      </c>
      <c r="I97" s="217">
        <v>3.28512808E-2</v>
      </c>
      <c r="J97" s="217">
        <v>3.2637856299999997E-2</v>
      </c>
      <c r="K97" s="217">
        <v>0.27975216980000001</v>
      </c>
      <c r="L97" s="217">
        <v>0.27975216980000001</v>
      </c>
      <c r="M97" s="217">
        <v>1.0924383765000001</v>
      </c>
      <c r="N97" s="217">
        <v>1.0924383765000001</v>
      </c>
      <c r="O97" s="217">
        <v>0.01</v>
      </c>
      <c r="P97" s="217">
        <v>7.2624139000000004E-3</v>
      </c>
      <c r="Q97" s="217">
        <v>0</v>
      </c>
      <c r="R97" s="217">
        <v>0</v>
      </c>
      <c r="S97" s="217">
        <v>0</v>
      </c>
      <c r="T97" s="217">
        <v>0</v>
      </c>
      <c r="U97" s="217">
        <v>2.2425522000000002E-3</v>
      </c>
      <c r="V97" s="217">
        <v>2.2212096999999998E-3</v>
      </c>
      <c r="W97" s="217">
        <v>1.7141449499999999E-2</v>
      </c>
      <c r="X97" s="217">
        <v>1.7141449499999999E-2</v>
      </c>
      <c r="Y97" s="217">
        <v>1.08582331E-2</v>
      </c>
      <c r="Z97" s="217">
        <v>1.08582331E-2</v>
      </c>
      <c r="AA97" s="217">
        <v>9.2575769999999995E-4</v>
      </c>
      <c r="AB97" s="217">
        <v>9.2575769999999995E-4</v>
      </c>
      <c r="AC97" s="217">
        <v>0</v>
      </c>
      <c r="AD97" s="217">
        <v>0</v>
      </c>
      <c r="AE97" s="217">
        <v>0</v>
      </c>
      <c r="AF97" s="217">
        <v>0</v>
      </c>
      <c r="AG97" s="217">
        <v>0</v>
      </c>
      <c r="AH97" s="217">
        <v>0</v>
      </c>
      <c r="AI97" s="217">
        <v>4.1154438999999998E-3</v>
      </c>
      <c r="AJ97" s="217">
        <v>4.1154438999999998E-3</v>
      </c>
      <c r="AK97" s="217">
        <v>3.7720389999999998E-4</v>
      </c>
      <c r="AL97" s="217">
        <v>3.7720389999999998E-4</v>
      </c>
      <c r="AM97" s="217">
        <v>137</v>
      </c>
      <c r="AN97" s="217">
        <v>101</v>
      </c>
      <c r="AO97" s="217" t="s">
        <v>253</v>
      </c>
      <c r="AP97" s="96"/>
      <c r="AQ97" s="66"/>
      <c r="AR97" s="82"/>
      <c r="AS97" s="82"/>
      <c r="AT97" s="80"/>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0"/>
      <c r="BY97" s="80"/>
      <c r="BZ97" s="84"/>
      <c r="CA97" s="84"/>
      <c r="CD97" s="143"/>
    </row>
    <row r="98" spans="2:82" s="152" customFormat="1" ht="12.75" customHeight="1" x14ac:dyDescent="0.2">
      <c r="B98" s="220">
        <f t="shared" si="1"/>
        <v>41906</v>
      </c>
      <c r="C98" s="217">
        <v>0.1157458676</v>
      </c>
      <c r="D98" s="217">
        <v>0.1157458676</v>
      </c>
      <c r="E98" s="217">
        <v>0</v>
      </c>
      <c r="F98" s="217">
        <v>0</v>
      </c>
      <c r="G98" s="217">
        <v>0</v>
      </c>
      <c r="H98" s="217">
        <v>0</v>
      </c>
      <c r="I98" s="217">
        <v>3.1085215000000001E-3</v>
      </c>
      <c r="J98" s="217">
        <v>3.1085215000000001E-3</v>
      </c>
      <c r="K98" s="217">
        <v>9.9503302399999993E-2</v>
      </c>
      <c r="L98" s="217">
        <v>9.9503302399999993E-2</v>
      </c>
      <c r="M98" s="217">
        <v>0.37824880760000001</v>
      </c>
      <c r="N98" s="217">
        <v>0.37824880760000001</v>
      </c>
      <c r="O98" s="217">
        <v>0</v>
      </c>
      <c r="P98" s="217">
        <v>1.5394531999999999E-3</v>
      </c>
      <c r="Q98" s="217">
        <v>0</v>
      </c>
      <c r="R98" s="217">
        <v>0</v>
      </c>
      <c r="S98" s="217">
        <v>0</v>
      </c>
      <c r="T98" s="217">
        <v>0</v>
      </c>
      <c r="U98" s="217">
        <v>5.4956800000000002E-5</v>
      </c>
      <c r="V98" s="217">
        <v>5.4956800000000002E-5</v>
      </c>
      <c r="W98" s="217">
        <v>1.3903004E-3</v>
      </c>
      <c r="X98" s="217">
        <v>1.3903004E-3</v>
      </c>
      <c r="Y98" s="217">
        <v>4.9497533999999996E-3</v>
      </c>
      <c r="Z98" s="217">
        <v>4.9497533999999996E-3</v>
      </c>
      <c r="AA98" s="217">
        <v>4.0156139999999998E-3</v>
      </c>
      <c r="AB98" s="217">
        <v>4.0156139999999998E-3</v>
      </c>
      <c r="AC98" s="217">
        <v>0</v>
      </c>
      <c r="AD98" s="217">
        <v>0</v>
      </c>
      <c r="AE98" s="217">
        <v>0</v>
      </c>
      <c r="AF98" s="217">
        <v>0</v>
      </c>
      <c r="AG98" s="217">
        <v>0</v>
      </c>
      <c r="AH98" s="217">
        <v>0</v>
      </c>
      <c r="AI98" s="217">
        <v>1.3247834599999999E-2</v>
      </c>
      <c r="AJ98" s="217">
        <v>1.3247834599999999E-2</v>
      </c>
      <c r="AK98" s="217">
        <v>5.3762033000000001E-3</v>
      </c>
      <c r="AL98" s="217">
        <v>5.3762033000000001E-3</v>
      </c>
      <c r="AM98" s="217">
        <v>130</v>
      </c>
      <c r="AN98" s="217">
        <v>96</v>
      </c>
      <c r="AO98" s="217" t="s">
        <v>253</v>
      </c>
      <c r="AP98" s="96"/>
      <c r="AQ98" s="66"/>
      <c r="AR98" s="82"/>
      <c r="AS98" s="82"/>
      <c r="AT98" s="80"/>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0"/>
      <c r="BY98" s="80"/>
      <c r="BZ98" s="84"/>
      <c r="CA98" s="84"/>
      <c r="CD98" s="143"/>
    </row>
    <row r="99" spans="2:82" s="152" customFormat="1" ht="12.75" customHeight="1" x14ac:dyDescent="0.2">
      <c r="B99" s="220">
        <f t="shared" si="1"/>
        <v>41907</v>
      </c>
      <c r="C99" s="217">
        <v>8.0002240999999998E-3</v>
      </c>
      <c r="D99" s="217">
        <v>8.0002240999999998E-3</v>
      </c>
      <c r="E99" s="217">
        <v>0</v>
      </c>
      <c r="F99" s="217">
        <v>0</v>
      </c>
      <c r="G99" s="217">
        <v>0</v>
      </c>
      <c r="H99" s="217">
        <v>0</v>
      </c>
      <c r="I99" s="217">
        <v>6.2746739999999996E-4</v>
      </c>
      <c r="J99" s="217">
        <v>5.8478250000000001E-4</v>
      </c>
      <c r="K99" s="217">
        <v>4.3553265999999998E-3</v>
      </c>
      <c r="L99" s="217">
        <v>4.3553265999999998E-3</v>
      </c>
      <c r="M99" s="217">
        <v>2.7382986599999999E-2</v>
      </c>
      <c r="N99" s="217">
        <v>2.7299163299999998E-2</v>
      </c>
      <c r="O99" s="217">
        <v>0</v>
      </c>
      <c r="P99" s="217">
        <v>1.4599360000000001E-4</v>
      </c>
      <c r="Q99" s="217">
        <v>0</v>
      </c>
      <c r="R99" s="217">
        <v>0</v>
      </c>
      <c r="S99" s="217">
        <v>0</v>
      </c>
      <c r="T99" s="217">
        <v>0</v>
      </c>
      <c r="U99" s="217">
        <v>1.28055E-5</v>
      </c>
      <c r="V99" s="217">
        <v>8.5369999999999997E-6</v>
      </c>
      <c r="W99" s="217">
        <v>1.018865E-4</v>
      </c>
      <c r="X99" s="217">
        <v>1.018865E-4</v>
      </c>
      <c r="Y99" s="217">
        <v>4.7883939999999997E-4</v>
      </c>
      <c r="Z99" s="217">
        <v>4.7045710000000001E-4</v>
      </c>
      <c r="AA99" s="217">
        <v>0</v>
      </c>
      <c r="AB99" s="217">
        <v>0</v>
      </c>
      <c r="AC99" s="217">
        <v>0</v>
      </c>
      <c r="AD99" s="217">
        <v>0</v>
      </c>
      <c r="AE99" s="217">
        <v>0</v>
      </c>
      <c r="AF99" s="217">
        <v>0</v>
      </c>
      <c r="AG99" s="217">
        <v>0</v>
      </c>
      <c r="AH99" s="217">
        <v>0</v>
      </c>
      <c r="AI99" s="217">
        <v>0</v>
      </c>
      <c r="AJ99" s="217">
        <v>0</v>
      </c>
      <c r="AK99" s="217">
        <v>0</v>
      </c>
      <c r="AL99" s="217">
        <v>0</v>
      </c>
      <c r="AM99" s="217">
        <v>111</v>
      </c>
      <c r="AN99" s="217">
        <v>101</v>
      </c>
      <c r="AO99" s="217" t="s">
        <v>253</v>
      </c>
      <c r="AP99" s="96"/>
      <c r="AQ99" s="66"/>
      <c r="AR99" s="82"/>
      <c r="AS99" s="82"/>
      <c r="AT99" s="80"/>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0"/>
      <c r="BY99" s="80"/>
      <c r="BZ99" s="84"/>
      <c r="CA99" s="84"/>
      <c r="CD99" s="143"/>
    </row>
    <row r="100" spans="2:82" s="152" customFormat="1" ht="12.75" customHeight="1" x14ac:dyDescent="0.2">
      <c r="B100" s="220">
        <f t="shared" si="1"/>
        <v>41908</v>
      </c>
      <c r="C100" s="217">
        <v>0.1455571782</v>
      </c>
      <c r="D100" s="217">
        <v>0.1455571782</v>
      </c>
      <c r="E100" s="217">
        <v>0</v>
      </c>
      <c r="F100" s="217">
        <v>0</v>
      </c>
      <c r="G100" s="217">
        <v>0</v>
      </c>
      <c r="H100" s="217">
        <v>0</v>
      </c>
      <c r="I100" s="217">
        <v>9.390647E-4</v>
      </c>
      <c r="J100" s="217">
        <v>8.9637980000000005E-4</v>
      </c>
      <c r="K100" s="217">
        <v>0.10415003389999999</v>
      </c>
      <c r="L100" s="217">
        <v>0.1040468574</v>
      </c>
      <c r="M100" s="217">
        <v>0.49854813980000001</v>
      </c>
      <c r="N100" s="217">
        <v>0.49850622830000002</v>
      </c>
      <c r="O100" s="217">
        <v>0</v>
      </c>
      <c r="P100" s="217">
        <v>8.7179170000000004E-4</v>
      </c>
      <c r="Q100" s="217">
        <v>0</v>
      </c>
      <c r="R100" s="217">
        <v>0</v>
      </c>
      <c r="S100" s="217">
        <v>0</v>
      </c>
      <c r="T100" s="217">
        <v>0</v>
      </c>
      <c r="U100" s="217">
        <v>2.5610999999999999E-5</v>
      </c>
      <c r="V100" s="217">
        <v>2.1342500000000001E-5</v>
      </c>
      <c r="W100" s="217">
        <v>7.8156030000000004E-4</v>
      </c>
      <c r="X100" s="217">
        <v>7.7124270000000002E-4</v>
      </c>
      <c r="Y100" s="217">
        <v>2.8185511999999999E-3</v>
      </c>
      <c r="Z100" s="217">
        <v>2.8101688999999999E-3</v>
      </c>
      <c r="AA100" s="217">
        <v>1.9456293E-3</v>
      </c>
      <c r="AB100" s="217">
        <v>1.9456293E-3</v>
      </c>
      <c r="AC100" s="217">
        <v>0</v>
      </c>
      <c r="AD100" s="217">
        <v>0</v>
      </c>
      <c r="AE100" s="217">
        <v>0</v>
      </c>
      <c r="AF100" s="217">
        <v>0</v>
      </c>
      <c r="AG100" s="217">
        <v>0</v>
      </c>
      <c r="AH100" s="217">
        <v>0</v>
      </c>
      <c r="AI100" s="217">
        <v>9.6250573999999995E-3</v>
      </c>
      <c r="AJ100" s="217">
        <v>9.6250573999999995E-3</v>
      </c>
      <c r="AK100" s="217">
        <v>0</v>
      </c>
      <c r="AL100" s="217">
        <v>0</v>
      </c>
      <c r="AM100" s="217">
        <v>110</v>
      </c>
      <c r="AN100" s="217">
        <v>89</v>
      </c>
      <c r="AO100" s="217" t="s">
        <v>253</v>
      </c>
      <c r="AP100" s="96"/>
      <c r="AQ100" s="66"/>
      <c r="AR100" s="82"/>
      <c r="AS100" s="82"/>
      <c r="AT100" s="80"/>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0"/>
      <c r="BY100" s="80"/>
      <c r="BZ100" s="84"/>
      <c r="CA100" s="84"/>
      <c r="CD100" s="143"/>
    </row>
    <row r="101" spans="2:82" s="152" customFormat="1" ht="12.75" customHeight="1" x14ac:dyDescent="0.2">
      <c r="B101" s="220">
        <f t="shared" si="1"/>
        <v>41909</v>
      </c>
      <c r="C101" s="217">
        <v>1.6762716800000001E-2</v>
      </c>
      <c r="D101" s="217">
        <v>1.6762716800000001E-2</v>
      </c>
      <c r="E101" s="217">
        <v>0</v>
      </c>
      <c r="F101" s="217">
        <v>0</v>
      </c>
      <c r="G101" s="217">
        <v>0</v>
      </c>
      <c r="H101" s="217">
        <v>0</v>
      </c>
      <c r="I101" s="217">
        <v>2.9025570000000003E-4</v>
      </c>
      <c r="J101" s="217">
        <v>2.9025570000000003E-4</v>
      </c>
      <c r="K101" s="217">
        <v>8.0294418100000001E-2</v>
      </c>
      <c r="L101" s="217">
        <v>8.0294418100000001E-2</v>
      </c>
      <c r="M101" s="217">
        <v>1.5674934E-3</v>
      </c>
      <c r="N101" s="217">
        <v>1.5674934E-3</v>
      </c>
      <c r="O101" s="217">
        <v>0</v>
      </c>
      <c r="P101" s="217">
        <v>2.0725910000000001E-4</v>
      </c>
      <c r="Q101" s="217">
        <v>0</v>
      </c>
      <c r="R101" s="217">
        <v>0</v>
      </c>
      <c r="S101" s="217">
        <v>0</v>
      </c>
      <c r="T101" s="217">
        <v>0</v>
      </c>
      <c r="U101" s="217">
        <v>4.2684999999999999E-6</v>
      </c>
      <c r="V101" s="217">
        <v>4.2684999999999999E-6</v>
      </c>
      <c r="W101" s="217">
        <v>9.9436160000000002E-4</v>
      </c>
      <c r="X101" s="217">
        <v>9.9436160000000002E-4</v>
      </c>
      <c r="Y101" s="217">
        <v>1.6764599999999999E-5</v>
      </c>
      <c r="Z101" s="217">
        <v>1.6764599999999999E-5</v>
      </c>
      <c r="AA101" s="217">
        <v>0</v>
      </c>
      <c r="AB101" s="217">
        <v>0</v>
      </c>
      <c r="AC101" s="217">
        <v>0</v>
      </c>
      <c r="AD101" s="217">
        <v>0</v>
      </c>
      <c r="AE101" s="217">
        <v>0</v>
      </c>
      <c r="AF101" s="217">
        <v>0</v>
      </c>
      <c r="AG101" s="217">
        <v>0</v>
      </c>
      <c r="AH101" s="217">
        <v>0</v>
      </c>
      <c r="AI101" s="217">
        <v>0</v>
      </c>
      <c r="AJ101" s="217">
        <v>0</v>
      </c>
      <c r="AK101" s="217">
        <v>0</v>
      </c>
      <c r="AL101" s="217">
        <v>0</v>
      </c>
      <c r="AM101" s="217">
        <v>46</v>
      </c>
      <c r="AN101" s="217">
        <v>44</v>
      </c>
      <c r="AO101" s="217" t="s">
        <v>253</v>
      </c>
      <c r="AP101" s="96"/>
      <c r="AQ101" s="66"/>
      <c r="AR101" s="82"/>
      <c r="AS101" s="82"/>
      <c r="AT101" s="80"/>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0"/>
      <c r="BY101" s="80"/>
      <c r="BZ101" s="84"/>
      <c r="CA101" s="84"/>
      <c r="CD101" s="143"/>
    </row>
    <row r="102" spans="2:82" s="152" customFormat="1" ht="12.75" customHeight="1" x14ac:dyDescent="0.2">
      <c r="B102" s="220">
        <f t="shared" si="1"/>
        <v>41910</v>
      </c>
      <c r="C102" s="217">
        <v>15.519334277900001</v>
      </c>
      <c r="D102" s="217">
        <v>0</v>
      </c>
      <c r="E102" s="217">
        <v>0</v>
      </c>
      <c r="F102" s="217">
        <v>0</v>
      </c>
      <c r="G102" s="217">
        <v>0</v>
      </c>
      <c r="H102" s="217">
        <v>0</v>
      </c>
      <c r="I102" s="217">
        <v>2.2250240022000001</v>
      </c>
      <c r="J102" s="217">
        <v>0</v>
      </c>
      <c r="K102" s="217">
        <v>19.066248399300001</v>
      </c>
      <c r="L102" s="217">
        <v>0</v>
      </c>
      <c r="M102" s="217">
        <v>42.514149273199997</v>
      </c>
      <c r="N102" s="217">
        <v>0</v>
      </c>
      <c r="O102" s="217">
        <v>0.04</v>
      </c>
      <c r="P102" s="217">
        <v>0</v>
      </c>
      <c r="Q102" s="217">
        <v>0</v>
      </c>
      <c r="R102" s="217">
        <v>0</v>
      </c>
      <c r="S102" s="217">
        <v>0</v>
      </c>
      <c r="T102" s="217">
        <v>0</v>
      </c>
      <c r="U102" s="217">
        <v>1.65622315E-2</v>
      </c>
      <c r="V102" s="217">
        <v>0</v>
      </c>
      <c r="W102" s="217">
        <v>5.4157230600000002E-2</v>
      </c>
      <c r="X102" s="217">
        <v>0</v>
      </c>
      <c r="Y102" s="217">
        <v>8.3362060099999996E-2</v>
      </c>
      <c r="Z102" s="217">
        <v>0</v>
      </c>
      <c r="AA102" s="217">
        <v>2.8658339599999999E-2</v>
      </c>
      <c r="AB102" s="217">
        <v>0</v>
      </c>
      <c r="AC102" s="217">
        <v>0</v>
      </c>
      <c r="AD102" s="217">
        <v>0</v>
      </c>
      <c r="AE102" s="217">
        <v>0</v>
      </c>
      <c r="AF102" s="217">
        <v>0</v>
      </c>
      <c r="AG102" s="217">
        <v>1.45293682E-2</v>
      </c>
      <c r="AH102" s="217">
        <v>0</v>
      </c>
      <c r="AI102" s="217">
        <v>4.1705142799999997E-2</v>
      </c>
      <c r="AJ102" s="217">
        <v>0</v>
      </c>
      <c r="AK102" s="217">
        <v>5.2765585800000001E-2</v>
      </c>
      <c r="AL102" s="217">
        <v>0</v>
      </c>
      <c r="AM102" s="217">
        <v>0</v>
      </c>
      <c r="AN102" s="217">
        <v>0</v>
      </c>
      <c r="AO102" s="217" t="s">
        <v>254</v>
      </c>
      <c r="AP102" s="96"/>
      <c r="AQ102" s="66"/>
      <c r="AR102" s="82"/>
      <c r="AS102" s="82"/>
      <c r="AT102" s="80"/>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0"/>
      <c r="BY102" s="80"/>
      <c r="BZ102" s="84"/>
      <c r="CA102" s="84"/>
      <c r="CD102" s="143"/>
    </row>
    <row r="103" spans="2:82" s="152" customFormat="1" ht="12.75" customHeight="1" x14ac:dyDescent="0.2">
      <c r="B103" s="220">
        <f t="shared" si="1"/>
        <v>41911</v>
      </c>
      <c r="C103" s="217">
        <v>0.35555178100000001</v>
      </c>
      <c r="D103" s="217">
        <v>0.35555178100000001</v>
      </c>
      <c r="E103" s="217">
        <v>0</v>
      </c>
      <c r="F103" s="217">
        <v>0</v>
      </c>
      <c r="G103" s="217">
        <v>0</v>
      </c>
      <c r="H103" s="217">
        <v>0</v>
      </c>
      <c r="I103" s="217">
        <v>3.6685440700000002E-2</v>
      </c>
      <c r="J103" s="217">
        <v>3.6382378700000002E-2</v>
      </c>
      <c r="K103" s="217">
        <v>0.16142580479999999</v>
      </c>
      <c r="L103" s="217">
        <v>0.16137421669999999</v>
      </c>
      <c r="M103" s="217">
        <v>1.2258039901</v>
      </c>
      <c r="N103" s="217">
        <v>1.2253848735999999</v>
      </c>
      <c r="O103" s="217">
        <v>0</v>
      </c>
      <c r="P103" s="217">
        <v>4.2544178999999998E-3</v>
      </c>
      <c r="Q103" s="217">
        <v>0</v>
      </c>
      <c r="R103" s="217">
        <v>0</v>
      </c>
      <c r="S103" s="217">
        <v>0</v>
      </c>
      <c r="T103" s="217">
        <v>0</v>
      </c>
      <c r="U103" s="217">
        <v>2.0275299999999999E-4</v>
      </c>
      <c r="V103" s="217">
        <v>1.9421600000000001E-4</v>
      </c>
      <c r="W103" s="217">
        <v>1.1117245000000001E-3</v>
      </c>
      <c r="X103" s="217">
        <v>1.1014069E-3</v>
      </c>
      <c r="Y103" s="217">
        <v>1.57975084E-2</v>
      </c>
      <c r="Z103" s="217">
        <v>1.5755596899999998E-2</v>
      </c>
      <c r="AA103" s="217">
        <v>0</v>
      </c>
      <c r="AB103" s="217">
        <v>0</v>
      </c>
      <c r="AC103" s="217">
        <v>0</v>
      </c>
      <c r="AD103" s="217">
        <v>0</v>
      </c>
      <c r="AE103" s="217">
        <v>0</v>
      </c>
      <c r="AF103" s="217">
        <v>0</v>
      </c>
      <c r="AG103" s="217">
        <v>0</v>
      </c>
      <c r="AH103" s="217">
        <v>0</v>
      </c>
      <c r="AI103" s="217">
        <v>0</v>
      </c>
      <c r="AJ103" s="217">
        <v>0</v>
      </c>
      <c r="AK103" s="217">
        <v>0</v>
      </c>
      <c r="AL103" s="217">
        <v>0</v>
      </c>
      <c r="AM103" s="217">
        <v>286</v>
      </c>
      <c r="AN103" s="217">
        <v>207</v>
      </c>
      <c r="AO103" s="217" t="s">
        <v>253</v>
      </c>
      <c r="AP103" s="96"/>
      <c r="AQ103" s="66"/>
      <c r="AR103" s="82"/>
      <c r="AS103" s="82"/>
      <c r="AT103" s="80"/>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0"/>
      <c r="BY103" s="80"/>
      <c r="BZ103" s="84"/>
      <c r="CA103" s="84"/>
      <c r="CD103" s="143"/>
    </row>
    <row r="104" spans="2:82" s="152" customFormat="1" ht="12.75" customHeight="1" x14ac:dyDescent="0.2">
      <c r="B104" s="220">
        <f t="shared" si="1"/>
        <v>41912</v>
      </c>
      <c r="C104" s="217">
        <v>0.65768805259999996</v>
      </c>
      <c r="D104" s="217">
        <v>0.65768805259999996</v>
      </c>
      <c r="E104" s="217">
        <v>0</v>
      </c>
      <c r="F104" s="217">
        <v>0</v>
      </c>
      <c r="G104" s="217">
        <v>0</v>
      </c>
      <c r="H104" s="217">
        <v>0</v>
      </c>
      <c r="I104" s="217">
        <v>0.10276686760000001</v>
      </c>
      <c r="J104" s="217">
        <v>0.1027241827</v>
      </c>
      <c r="K104" s="217">
        <v>2.4179319917000002</v>
      </c>
      <c r="L104" s="217">
        <v>2.4179319917000002</v>
      </c>
      <c r="M104" s="217">
        <v>0.4771020131</v>
      </c>
      <c r="N104" s="217">
        <v>0.4771020131</v>
      </c>
      <c r="O104" s="217">
        <v>0.01</v>
      </c>
      <c r="P104" s="217">
        <v>1.30938268E-2</v>
      </c>
      <c r="Q104" s="217">
        <v>0</v>
      </c>
      <c r="R104" s="217">
        <v>0</v>
      </c>
      <c r="S104" s="217">
        <v>0</v>
      </c>
      <c r="T104" s="217">
        <v>0</v>
      </c>
      <c r="U104" s="217">
        <v>2.8022566000000001E-3</v>
      </c>
      <c r="V104" s="217">
        <v>2.7979881E-3</v>
      </c>
      <c r="W104" s="217">
        <v>1.0436280799999999E-2</v>
      </c>
      <c r="X104" s="217">
        <v>1.0436280799999999E-2</v>
      </c>
      <c r="Y104" s="217">
        <v>3.8643490900000001E-2</v>
      </c>
      <c r="Z104" s="217">
        <v>3.8643490900000001E-2</v>
      </c>
      <c r="AA104" s="217">
        <v>3.7958410999999999E-3</v>
      </c>
      <c r="AB104" s="217">
        <v>3.7958410999999999E-3</v>
      </c>
      <c r="AC104" s="217">
        <v>0</v>
      </c>
      <c r="AD104" s="217">
        <v>0</v>
      </c>
      <c r="AE104" s="217">
        <v>0</v>
      </c>
      <c r="AF104" s="217">
        <v>0</v>
      </c>
      <c r="AG104" s="217">
        <v>0</v>
      </c>
      <c r="AH104" s="217">
        <v>0</v>
      </c>
      <c r="AI104" s="217">
        <v>7.9587604000000006E-3</v>
      </c>
      <c r="AJ104" s="217">
        <v>7.9587604000000006E-3</v>
      </c>
      <c r="AK104" s="217">
        <v>8.7898986000000002E-3</v>
      </c>
      <c r="AL104" s="217">
        <v>8.7898986000000002E-3</v>
      </c>
      <c r="AM104" s="217">
        <v>268</v>
      </c>
      <c r="AN104" s="217">
        <v>211</v>
      </c>
      <c r="AO104" s="217" t="s">
        <v>253</v>
      </c>
      <c r="AP104" s="96"/>
      <c r="AQ104" s="66"/>
      <c r="AR104" s="82"/>
      <c r="AS104" s="82"/>
      <c r="AT104" s="80"/>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0"/>
      <c r="BY104" s="80"/>
      <c r="BZ104" s="84"/>
      <c r="CA104" s="84"/>
      <c r="CD104" s="143"/>
    </row>
    <row r="105" spans="2:82" s="152" customFormat="1" ht="12.75" customHeight="1" x14ac:dyDescent="0.2">
      <c r="B105" s="220">
        <f t="shared" si="1"/>
        <v>41913</v>
      </c>
      <c r="C105" s="217">
        <v>4.4595413899999999E-2</v>
      </c>
      <c r="D105" s="217">
        <v>4.4595413899999999E-2</v>
      </c>
      <c r="E105" s="217">
        <v>0</v>
      </c>
      <c r="F105" s="217">
        <v>0</v>
      </c>
      <c r="G105" s="217">
        <v>0</v>
      </c>
      <c r="H105" s="217">
        <v>0</v>
      </c>
      <c r="I105" s="217">
        <v>2.5589584499999998E-2</v>
      </c>
      <c r="J105" s="217">
        <v>2.5589584499999998E-2</v>
      </c>
      <c r="K105" s="217">
        <v>5.2942278000000002E-2</v>
      </c>
      <c r="L105" s="217">
        <v>5.2942278000000002E-2</v>
      </c>
      <c r="M105" s="217">
        <v>8.59689597E-2</v>
      </c>
      <c r="N105" s="217">
        <v>8.59689597E-2</v>
      </c>
      <c r="O105" s="217">
        <v>0</v>
      </c>
      <c r="P105" s="217">
        <v>5.3809159999999997E-4</v>
      </c>
      <c r="Q105" s="217">
        <v>0</v>
      </c>
      <c r="R105" s="217">
        <v>0</v>
      </c>
      <c r="S105" s="217">
        <v>0</v>
      </c>
      <c r="T105" s="217">
        <v>0</v>
      </c>
      <c r="U105" s="217">
        <v>2.7531689999999999E-4</v>
      </c>
      <c r="V105" s="217">
        <v>2.7531689999999999E-4</v>
      </c>
      <c r="W105" s="217">
        <v>1.2316669000000001E-3</v>
      </c>
      <c r="X105" s="217">
        <v>1.2316669000000001E-3</v>
      </c>
      <c r="Y105" s="217">
        <v>6.2133860000000002E-4</v>
      </c>
      <c r="Z105" s="217">
        <v>6.2133860000000002E-4</v>
      </c>
      <c r="AA105" s="217">
        <v>0</v>
      </c>
      <c r="AB105" s="217">
        <v>0</v>
      </c>
      <c r="AC105" s="217">
        <v>0</v>
      </c>
      <c r="AD105" s="217">
        <v>0</v>
      </c>
      <c r="AE105" s="217">
        <v>0</v>
      </c>
      <c r="AF105" s="217">
        <v>0</v>
      </c>
      <c r="AG105" s="217">
        <v>0</v>
      </c>
      <c r="AH105" s="217">
        <v>0</v>
      </c>
      <c r="AI105" s="217">
        <v>0</v>
      </c>
      <c r="AJ105" s="217">
        <v>0</v>
      </c>
      <c r="AK105" s="217">
        <v>0</v>
      </c>
      <c r="AL105" s="217">
        <v>0</v>
      </c>
      <c r="AM105" s="217">
        <v>112</v>
      </c>
      <c r="AN105" s="217">
        <v>101</v>
      </c>
      <c r="AO105" s="217" t="s">
        <v>253</v>
      </c>
      <c r="AP105" s="96"/>
      <c r="AQ105" s="66"/>
      <c r="AR105" s="82"/>
      <c r="AS105" s="82"/>
      <c r="AT105" s="80"/>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0"/>
      <c r="BY105" s="80"/>
      <c r="BZ105" s="84"/>
      <c r="CA105" s="84"/>
      <c r="CD105" s="143"/>
    </row>
    <row r="106" spans="2:82" s="152" customFormat="1" ht="12.75" customHeight="1" x14ac:dyDescent="0.2">
      <c r="B106" s="220">
        <f t="shared" si="1"/>
        <v>41914</v>
      </c>
      <c r="C106" s="217">
        <v>0.105695728</v>
      </c>
      <c r="D106" s="217">
        <v>0.105695728</v>
      </c>
      <c r="E106" s="217">
        <v>0</v>
      </c>
      <c r="F106" s="217">
        <v>0</v>
      </c>
      <c r="G106" s="217">
        <v>0</v>
      </c>
      <c r="H106" s="217">
        <v>0</v>
      </c>
      <c r="I106" s="217">
        <v>5.9566523999999999E-3</v>
      </c>
      <c r="J106" s="217">
        <v>5.9139674999999997E-3</v>
      </c>
      <c r="K106" s="217">
        <v>0.15611874540000001</v>
      </c>
      <c r="L106" s="217">
        <v>0.15611874540000001</v>
      </c>
      <c r="M106" s="217">
        <v>0.28626753370000002</v>
      </c>
      <c r="N106" s="217">
        <v>0.28609988710000001</v>
      </c>
      <c r="O106" s="217">
        <v>0</v>
      </c>
      <c r="P106" s="217">
        <v>1.9568392000000002E-3</v>
      </c>
      <c r="Q106" s="217">
        <v>0</v>
      </c>
      <c r="R106" s="217">
        <v>0</v>
      </c>
      <c r="S106" s="217">
        <v>0</v>
      </c>
      <c r="T106" s="217">
        <v>0</v>
      </c>
      <c r="U106" s="217">
        <v>7.8967000000000005E-5</v>
      </c>
      <c r="V106" s="217">
        <v>7.4698500000000003E-5</v>
      </c>
      <c r="W106" s="217">
        <v>2.2144208999999998E-3</v>
      </c>
      <c r="X106" s="217">
        <v>2.2144208999999998E-3</v>
      </c>
      <c r="Y106" s="217">
        <v>5.9105753999999996E-3</v>
      </c>
      <c r="Z106" s="217">
        <v>5.8938107999999996E-3</v>
      </c>
      <c r="AA106" s="217">
        <v>0</v>
      </c>
      <c r="AB106" s="217">
        <v>0</v>
      </c>
      <c r="AC106" s="217">
        <v>0</v>
      </c>
      <c r="AD106" s="217">
        <v>0</v>
      </c>
      <c r="AE106" s="217">
        <v>0</v>
      </c>
      <c r="AF106" s="217">
        <v>0</v>
      </c>
      <c r="AG106" s="217">
        <v>0</v>
      </c>
      <c r="AH106" s="217">
        <v>0</v>
      </c>
      <c r="AI106" s="217">
        <v>0</v>
      </c>
      <c r="AJ106" s="217">
        <v>0</v>
      </c>
      <c r="AK106" s="217">
        <v>0</v>
      </c>
      <c r="AL106" s="217">
        <v>0</v>
      </c>
      <c r="AM106" s="217">
        <v>127</v>
      </c>
      <c r="AN106" s="217">
        <v>111</v>
      </c>
      <c r="AO106" s="217" t="s">
        <v>253</v>
      </c>
      <c r="AP106" s="96"/>
      <c r="AQ106" s="66"/>
      <c r="AR106" s="82"/>
      <c r="AS106" s="82"/>
      <c r="AT106" s="80"/>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0"/>
      <c r="BY106" s="80"/>
      <c r="BZ106" s="84"/>
      <c r="CA106" s="84"/>
      <c r="CD106" s="143"/>
    </row>
    <row r="107" spans="2:82" s="152" customFormat="1" ht="12.75" customHeight="1" x14ac:dyDescent="0.2">
      <c r="B107" s="220">
        <f t="shared" si="1"/>
        <v>41915</v>
      </c>
      <c r="C107" s="217">
        <v>0.187906616</v>
      </c>
      <c r="D107" s="217">
        <v>0.187906616</v>
      </c>
      <c r="E107" s="217">
        <v>0</v>
      </c>
      <c r="F107" s="217">
        <v>0</v>
      </c>
      <c r="G107" s="217">
        <v>0</v>
      </c>
      <c r="H107" s="217">
        <v>0</v>
      </c>
      <c r="I107" s="217">
        <v>4.0795970100000002E-2</v>
      </c>
      <c r="J107" s="217">
        <v>4.0441685400000003E-2</v>
      </c>
      <c r="K107" s="217">
        <v>5.4629197499999997E-2</v>
      </c>
      <c r="L107" s="217">
        <v>5.4629197499999997E-2</v>
      </c>
      <c r="M107" s="217">
        <v>0.6307162946</v>
      </c>
      <c r="N107" s="217">
        <v>0.6307162946</v>
      </c>
      <c r="O107" s="217">
        <v>0</v>
      </c>
      <c r="P107" s="217">
        <v>2.7037544999999998E-3</v>
      </c>
      <c r="Q107" s="217">
        <v>0</v>
      </c>
      <c r="R107" s="217">
        <v>0</v>
      </c>
      <c r="S107" s="217">
        <v>0</v>
      </c>
      <c r="T107" s="217">
        <v>0</v>
      </c>
      <c r="U107" s="217">
        <v>8.3021929999999998E-4</v>
      </c>
      <c r="V107" s="217">
        <v>8.2168230000000001E-4</v>
      </c>
      <c r="W107" s="217">
        <v>4.075463E-4</v>
      </c>
      <c r="X107" s="217">
        <v>4.075463E-4</v>
      </c>
      <c r="Y107" s="217">
        <v>8.9051553000000002E-3</v>
      </c>
      <c r="Z107" s="217">
        <v>8.9051553000000002E-3</v>
      </c>
      <c r="AA107" s="217">
        <v>0</v>
      </c>
      <c r="AB107" s="217">
        <v>0</v>
      </c>
      <c r="AC107" s="217">
        <v>0</v>
      </c>
      <c r="AD107" s="217">
        <v>0</v>
      </c>
      <c r="AE107" s="217">
        <v>0</v>
      </c>
      <c r="AF107" s="217">
        <v>0</v>
      </c>
      <c r="AG107" s="217">
        <v>0</v>
      </c>
      <c r="AH107" s="217">
        <v>0</v>
      </c>
      <c r="AI107" s="217">
        <v>0</v>
      </c>
      <c r="AJ107" s="217">
        <v>0</v>
      </c>
      <c r="AK107" s="217">
        <v>0</v>
      </c>
      <c r="AL107" s="217">
        <v>0</v>
      </c>
      <c r="AM107" s="217">
        <v>118</v>
      </c>
      <c r="AN107" s="217">
        <v>97</v>
      </c>
      <c r="AO107" s="217" t="s">
        <v>253</v>
      </c>
      <c r="AP107" s="96"/>
      <c r="AQ107" s="66"/>
      <c r="AR107" s="82"/>
      <c r="AS107" s="82"/>
      <c r="AT107" s="80"/>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0"/>
      <c r="BY107" s="80"/>
      <c r="BZ107" s="84"/>
      <c r="CA107" s="84"/>
      <c r="CD107" s="143"/>
    </row>
    <row r="108" spans="2:82" s="152" customFormat="1" ht="12.75" customHeight="1" x14ac:dyDescent="0.2">
      <c r="B108" s="220">
        <f t="shared" si="1"/>
        <v>41916</v>
      </c>
      <c r="C108" s="217">
        <v>0.258900925</v>
      </c>
      <c r="D108" s="217">
        <v>0.258900925</v>
      </c>
      <c r="E108" s="217">
        <v>0</v>
      </c>
      <c r="F108" s="217">
        <v>0</v>
      </c>
      <c r="G108" s="217">
        <v>0</v>
      </c>
      <c r="H108" s="217">
        <v>0</v>
      </c>
      <c r="I108" s="217">
        <v>0.22882254129999999</v>
      </c>
      <c r="J108" s="217">
        <v>0.22877985640000001</v>
      </c>
      <c r="K108" s="217">
        <v>0.17789783379999999</v>
      </c>
      <c r="L108" s="217">
        <v>0.17779465729999999</v>
      </c>
      <c r="M108" s="217">
        <v>0.44666084750000001</v>
      </c>
      <c r="N108" s="217">
        <v>0.44666084750000001</v>
      </c>
      <c r="O108" s="217">
        <v>0</v>
      </c>
      <c r="P108" s="217">
        <v>3.0116451999999999E-3</v>
      </c>
      <c r="Q108" s="217">
        <v>0</v>
      </c>
      <c r="R108" s="217">
        <v>0</v>
      </c>
      <c r="S108" s="217">
        <v>0</v>
      </c>
      <c r="T108" s="217">
        <v>0</v>
      </c>
      <c r="U108" s="217">
        <v>4.4829698999999997E-3</v>
      </c>
      <c r="V108" s="217">
        <v>4.4787014E-3</v>
      </c>
      <c r="W108" s="217">
        <v>1.0536877E-3</v>
      </c>
      <c r="X108" s="217">
        <v>1.0433701000000001E-3</v>
      </c>
      <c r="Y108" s="217">
        <v>2.4444906999999999E-3</v>
      </c>
      <c r="Z108" s="217">
        <v>2.4444906999999999E-3</v>
      </c>
      <c r="AA108" s="217">
        <v>0</v>
      </c>
      <c r="AB108" s="217">
        <v>0</v>
      </c>
      <c r="AC108" s="217">
        <v>0</v>
      </c>
      <c r="AD108" s="217">
        <v>0</v>
      </c>
      <c r="AE108" s="217">
        <v>0</v>
      </c>
      <c r="AF108" s="217">
        <v>0</v>
      </c>
      <c r="AG108" s="217">
        <v>0</v>
      </c>
      <c r="AH108" s="217">
        <v>0</v>
      </c>
      <c r="AI108" s="217">
        <v>0</v>
      </c>
      <c r="AJ108" s="217">
        <v>0</v>
      </c>
      <c r="AK108" s="217">
        <v>0</v>
      </c>
      <c r="AL108" s="217">
        <v>0</v>
      </c>
      <c r="AM108" s="217">
        <v>67</v>
      </c>
      <c r="AN108" s="217">
        <v>61</v>
      </c>
      <c r="AO108" s="217" t="s">
        <v>253</v>
      </c>
      <c r="AP108" s="96"/>
      <c r="AQ108" s="66"/>
      <c r="AR108" s="82"/>
      <c r="AS108" s="82"/>
      <c r="AT108" s="80"/>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0"/>
      <c r="BY108" s="80"/>
      <c r="BZ108" s="84"/>
      <c r="CA108" s="84"/>
      <c r="CD108" s="143"/>
    </row>
    <row r="109" spans="2:82" s="152" customFormat="1" ht="12.75" customHeight="1" x14ac:dyDescent="0.2">
      <c r="B109" s="220">
        <f t="shared" si="1"/>
        <v>41917</v>
      </c>
      <c r="C109" s="217">
        <v>1.6222476964999999</v>
      </c>
      <c r="D109" s="217">
        <v>1.6222476964999999</v>
      </c>
      <c r="E109" s="217">
        <v>0</v>
      </c>
      <c r="F109" s="217">
        <v>0</v>
      </c>
      <c r="G109" s="217">
        <v>0</v>
      </c>
      <c r="H109" s="217">
        <v>0</v>
      </c>
      <c r="I109" s="217">
        <v>1.3186326733</v>
      </c>
      <c r="J109" s="217">
        <v>1.3184491286</v>
      </c>
      <c r="K109" s="217">
        <v>1.0801955282</v>
      </c>
      <c r="L109" s="217">
        <v>1.0791224969</v>
      </c>
      <c r="M109" s="217">
        <v>3.0528791708999998</v>
      </c>
      <c r="N109" s="217">
        <v>3.0528791708999998</v>
      </c>
      <c r="O109" s="217">
        <v>0.02</v>
      </c>
      <c r="P109" s="217">
        <v>1.7979407900000001E-2</v>
      </c>
      <c r="Q109" s="217">
        <v>0</v>
      </c>
      <c r="R109" s="217">
        <v>0</v>
      </c>
      <c r="S109" s="217">
        <v>0</v>
      </c>
      <c r="T109" s="217">
        <v>0</v>
      </c>
      <c r="U109" s="217">
        <v>1.7749402000000001E-2</v>
      </c>
      <c r="V109" s="217">
        <v>1.7745133499999999E-2</v>
      </c>
      <c r="W109" s="217">
        <v>1.76031634E-2</v>
      </c>
      <c r="X109" s="217">
        <v>1.75928458E-2</v>
      </c>
      <c r="Y109" s="217">
        <v>2.3103738400000001E-2</v>
      </c>
      <c r="Z109" s="217">
        <v>2.3103738400000001E-2</v>
      </c>
      <c r="AA109" s="217">
        <v>8.0114146000000008E-3</v>
      </c>
      <c r="AB109" s="217">
        <v>8.0114146000000008E-3</v>
      </c>
      <c r="AC109" s="217">
        <v>0</v>
      </c>
      <c r="AD109" s="217">
        <v>0</v>
      </c>
      <c r="AE109" s="217">
        <v>0</v>
      </c>
      <c r="AF109" s="217">
        <v>0</v>
      </c>
      <c r="AG109" s="217">
        <v>4.0769307999999997E-3</v>
      </c>
      <c r="AH109" s="217">
        <v>4.0769307999999997E-3</v>
      </c>
      <c r="AI109" s="217">
        <v>2.38582255E-2</v>
      </c>
      <c r="AJ109" s="217">
        <v>2.38582255E-2</v>
      </c>
      <c r="AK109" s="217">
        <v>4.8093496000000003E-3</v>
      </c>
      <c r="AL109" s="217">
        <v>4.8093496000000003E-3</v>
      </c>
      <c r="AM109" s="217">
        <v>148</v>
      </c>
      <c r="AN109" s="217">
        <v>113</v>
      </c>
      <c r="AO109" s="217" t="s">
        <v>253</v>
      </c>
      <c r="AP109" s="96"/>
      <c r="AQ109" s="66"/>
      <c r="AR109" s="82"/>
      <c r="AS109" s="82"/>
      <c r="AT109" s="80"/>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0"/>
      <c r="BY109" s="80"/>
      <c r="BZ109" s="84"/>
      <c r="CA109" s="84"/>
      <c r="CD109" s="143"/>
    </row>
    <row r="110" spans="2:82" s="152" customFormat="1" ht="12.75" customHeight="1" x14ac:dyDescent="0.2">
      <c r="B110" s="220">
        <f t="shared" si="1"/>
        <v>41918</v>
      </c>
      <c r="C110" s="217">
        <v>4.1795286174999999</v>
      </c>
      <c r="D110" s="217">
        <v>4.1795286174999999</v>
      </c>
      <c r="E110" s="217">
        <v>0</v>
      </c>
      <c r="F110" s="217">
        <v>0</v>
      </c>
      <c r="G110" s="217">
        <v>0</v>
      </c>
      <c r="H110" s="217">
        <v>0</v>
      </c>
      <c r="I110" s="217">
        <v>1.4319815380000001</v>
      </c>
      <c r="J110" s="217">
        <v>1.4319388530999999</v>
      </c>
      <c r="K110" s="217">
        <v>10.338381758200001</v>
      </c>
      <c r="L110" s="217">
        <v>10.338278581699999</v>
      </c>
      <c r="M110" s="217">
        <v>5.5866227514000002</v>
      </c>
      <c r="N110" s="217">
        <v>5.5864551047999997</v>
      </c>
      <c r="O110" s="217">
        <v>0.01</v>
      </c>
      <c r="P110" s="217">
        <v>1.44935432E-2</v>
      </c>
      <c r="Q110" s="217">
        <v>0</v>
      </c>
      <c r="R110" s="217">
        <v>0</v>
      </c>
      <c r="S110" s="217">
        <v>0</v>
      </c>
      <c r="T110" s="217">
        <v>0</v>
      </c>
      <c r="U110" s="217">
        <v>1.2360447599999999E-2</v>
      </c>
      <c r="V110" s="217">
        <v>1.23561791E-2</v>
      </c>
      <c r="W110" s="217">
        <v>2.07113487E-2</v>
      </c>
      <c r="X110" s="217">
        <v>2.07010311E-2</v>
      </c>
      <c r="Y110" s="217">
        <v>1.71512513E-2</v>
      </c>
      <c r="Z110" s="217">
        <v>1.71344867E-2</v>
      </c>
      <c r="AA110" s="217">
        <v>1.277994E-2</v>
      </c>
      <c r="AB110" s="217">
        <v>1.277994E-2</v>
      </c>
      <c r="AC110" s="217">
        <v>0</v>
      </c>
      <c r="AD110" s="217">
        <v>0</v>
      </c>
      <c r="AE110" s="217">
        <v>0</v>
      </c>
      <c r="AF110" s="217">
        <v>0</v>
      </c>
      <c r="AG110" s="217">
        <v>6.8663817000000002E-3</v>
      </c>
      <c r="AH110" s="217">
        <v>6.8663817000000002E-3</v>
      </c>
      <c r="AI110" s="217">
        <v>3.7998534899999999E-2</v>
      </c>
      <c r="AJ110" s="217">
        <v>3.7998534899999999E-2</v>
      </c>
      <c r="AK110" s="217">
        <v>7.0086578E-3</v>
      </c>
      <c r="AL110" s="217">
        <v>7.0086578E-3</v>
      </c>
      <c r="AM110" s="217">
        <v>164</v>
      </c>
      <c r="AN110" s="217">
        <v>130</v>
      </c>
      <c r="AO110" s="217" t="s">
        <v>253</v>
      </c>
      <c r="AP110" s="96"/>
      <c r="AQ110" s="66"/>
      <c r="AR110" s="82"/>
      <c r="AS110" s="82"/>
      <c r="AT110" s="80"/>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0"/>
      <c r="BY110" s="80"/>
      <c r="BZ110" s="84"/>
      <c r="CA110" s="84"/>
      <c r="CD110" s="143"/>
    </row>
    <row r="111" spans="2:82" s="152" customFormat="1" ht="12.75" customHeight="1" x14ac:dyDescent="0.2">
      <c r="B111" s="220">
        <f t="shared" si="1"/>
        <v>41919</v>
      </c>
      <c r="C111" s="217">
        <v>1.6377896510000001</v>
      </c>
      <c r="D111" s="217">
        <v>1.6377896510000001</v>
      </c>
      <c r="E111" s="217">
        <v>0</v>
      </c>
      <c r="F111" s="217">
        <v>0</v>
      </c>
      <c r="G111" s="217">
        <v>0</v>
      </c>
      <c r="H111" s="217">
        <v>0</v>
      </c>
      <c r="I111" s="217">
        <v>0.19174859450000001</v>
      </c>
      <c r="J111" s="217">
        <v>0.19174859450000001</v>
      </c>
      <c r="K111" s="217">
        <v>1.7036761508</v>
      </c>
      <c r="L111" s="217">
        <v>1.7034697978</v>
      </c>
      <c r="M111" s="217">
        <v>4.8217524109000003</v>
      </c>
      <c r="N111" s="217">
        <v>4.8217524109000003</v>
      </c>
      <c r="O111" s="217">
        <v>0.01</v>
      </c>
      <c r="P111" s="217">
        <v>1.46064275E-2</v>
      </c>
      <c r="Q111" s="217">
        <v>0</v>
      </c>
      <c r="R111" s="217">
        <v>0</v>
      </c>
      <c r="S111" s="217">
        <v>0</v>
      </c>
      <c r="T111" s="217">
        <v>0</v>
      </c>
      <c r="U111" s="217">
        <v>1.4768940000000001E-3</v>
      </c>
      <c r="V111" s="217">
        <v>1.4768940000000001E-3</v>
      </c>
      <c r="W111" s="217">
        <v>1.53629484E-2</v>
      </c>
      <c r="X111" s="217">
        <v>1.5342313200000001E-2</v>
      </c>
      <c r="Y111" s="217">
        <v>4.3322914699999999E-2</v>
      </c>
      <c r="Z111" s="217">
        <v>4.3322914699999999E-2</v>
      </c>
      <c r="AA111" s="217">
        <v>9.7990575999999992E-3</v>
      </c>
      <c r="AB111" s="217">
        <v>9.7990575999999992E-3</v>
      </c>
      <c r="AC111" s="217">
        <v>0</v>
      </c>
      <c r="AD111" s="217">
        <v>0</v>
      </c>
      <c r="AE111" s="217">
        <v>0</v>
      </c>
      <c r="AF111" s="217">
        <v>0</v>
      </c>
      <c r="AG111" s="217">
        <v>0</v>
      </c>
      <c r="AH111" s="217">
        <v>0</v>
      </c>
      <c r="AI111" s="217">
        <v>2.5083443699999999E-2</v>
      </c>
      <c r="AJ111" s="217">
        <v>2.5083443699999999E-2</v>
      </c>
      <c r="AK111" s="217">
        <v>1.9004789399999999E-2</v>
      </c>
      <c r="AL111" s="217">
        <v>1.9004789399999999E-2</v>
      </c>
      <c r="AM111" s="217">
        <v>311</v>
      </c>
      <c r="AN111" s="217">
        <v>184</v>
      </c>
      <c r="AO111" s="217" t="s">
        <v>253</v>
      </c>
      <c r="AP111" s="96"/>
      <c r="AQ111" s="66"/>
      <c r="AR111" s="82"/>
      <c r="AS111" s="82"/>
      <c r="AT111" s="80"/>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0"/>
      <c r="BY111" s="80"/>
      <c r="BZ111" s="84"/>
      <c r="CA111" s="84"/>
      <c r="CD111" s="143"/>
    </row>
    <row r="112" spans="2:82" s="152" customFormat="1" ht="12.75" customHeight="1" x14ac:dyDescent="0.2">
      <c r="B112" s="220">
        <f t="shared" si="1"/>
        <v>41920</v>
      </c>
      <c r="C112" s="217">
        <v>9.7906530399999997E-2</v>
      </c>
      <c r="D112" s="217">
        <v>9.7906530399999997E-2</v>
      </c>
      <c r="E112" s="217">
        <v>0</v>
      </c>
      <c r="F112" s="217">
        <v>0</v>
      </c>
      <c r="G112" s="217">
        <v>0</v>
      </c>
      <c r="H112" s="217">
        <v>0</v>
      </c>
      <c r="I112" s="217">
        <v>3.0745765500000001E-2</v>
      </c>
      <c r="J112" s="217">
        <v>1.7714168999999999E-3</v>
      </c>
      <c r="K112" s="217">
        <v>0.12767794020000001</v>
      </c>
      <c r="L112" s="217">
        <v>0.12736841069999999</v>
      </c>
      <c r="M112" s="217">
        <v>0.22938804030000001</v>
      </c>
      <c r="N112" s="217">
        <v>0.2289521601</v>
      </c>
      <c r="O112" s="217">
        <v>0</v>
      </c>
      <c r="P112" s="217">
        <v>7.0233470000000001E-4</v>
      </c>
      <c r="Q112" s="217">
        <v>0</v>
      </c>
      <c r="R112" s="217">
        <v>0</v>
      </c>
      <c r="S112" s="217">
        <v>0</v>
      </c>
      <c r="T112" s="217">
        <v>0</v>
      </c>
      <c r="U112" s="217">
        <v>2.1342500000000001E-5</v>
      </c>
      <c r="V112" s="217">
        <v>1.7073999999999999E-5</v>
      </c>
      <c r="W112" s="217">
        <v>6.8999130000000004E-4</v>
      </c>
      <c r="X112" s="217">
        <v>6.5903849999999998E-4</v>
      </c>
      <c r="Y112" s="217">
        <v>2.2202639E-3</v>
      </c>
      <c r="Z112" s="217">
        <v>2.2118815999999999E-3</v>
      </c>
      <c r="AA112" s="217">
        <v>1.03561808E-2</v>
      </c>
      <c r="AB112" s="217">
        <v>1.03561808E-2</v>
      </c>
      <c r="AC112" s="217">
        <v>0</v>
      </c>
      <c r="AD112" s="217">
        <v>0</v>
      </c>
      <c r="AE112" s="217">
        <v>0</v>
      </c>
      <c r="AF112" s="217">
        <v>0</v>
      </c>
      <c r="AG112" s="217">
        <v>2.6715342000000002E-3</v>
      </c>
      <c r="AH112" s="217">
        <v>2.6715342000000002E-3</v>
      </c>
      <c r="AI112" s="217">
        <v>1.48651228E-2</v>
      </c>
      <c r="AJ112" s="217">
        <v>1.48651228E-2</v>
      </c>
      <c r="AK112" s="217">
        <v>2.42992652E-2</v>
      </c>
      <c r="AL112" s="217">
        <v>2.42992652E-2</v>
      </c>
      <c r="AM112" s="217">
        <v>121</v>
      </c>
      <c r="AN112" s="217">
        <v>94</v>
      </c>
      <c r="AO112" s="217" t="s">
        <v>253</v>
      </c>
      <c r="AP112" s="96"/>
      <c r="AQ112" s="66"/>
      <c r="AR112" s="82"/>
      <c r="AS112" s="82"/>
      <c r="AT112" s="80"/>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0"/>
      <c r="BY112" s="80"/>
      <c r="BZ112" s="84"/>
      <c r="CA112" s="84"/>
      <c r="CD112" s="143"/>
    </row>
    <row r="113" spans="2:82" s="152" customFormat="1" ht="12.75" customHeight="1" x14ac:dyDescent="0.2">
      <c r="B113" s="220">
        <f t="shared" si="1"/>
        <v>41921</v>
      </c>
      <c r="C113" s="217">
        <v>0.2456276154</v>
      </c>
      <c r="D113" s="217">
        <v>0.2456276154</v>
      </c>
      <c r="E113" s="217">
        <v>8.1931235999999994E-3</v>
      </c>
      <c r="F113" s="217">
        <v>0</v>
      </c>
      <c r="G113" s="217">
        <v>0</v>
      </c>
      <c r="H113" s="217">
        <v>0</v>
      </c>
      <c r="I113" s="217">
        <v>4.6099489999999998E-4</v>
      </c>
      <c r="J113" s="217">
        <v>4.6099489999999998E-4</v>
      </c>
      <c r="K113" s="217">
        <v>2.0635299999999999E-4</v>
      </c>
      <c r="L113" s="217">
        <v>0</v>
      </c>
      <c r="M113" s="217">
        <v>0.98506875999999999</v>
      </c>
      <c r="N113" s="217">
        <v>0.98506875999999999</v>
      </c>
      <c r="O113" s="217">
        <v>0</v>
      </c>
      <c r="P113" s="217">
        <v>1.6890970000000001E-3</v>
      </c>
      <c r="Q113" s="217">
        <v>6.5024799999999994E-5</v>
      </c>
      <c r="R113" s="217">
        <v>0</v>
      </c>
      <c r="S113" s="217">
        <v>0</v>
      </c>
      <c r="T113" s="217">
        <v>0</v>
      </c>
      <c r="U113" s="217">
        <v>8.5369999999999997E-6</v>
      </c>
      <c r="V113" s="217">
        <v>8.5369999999999997E-6</v>
      </c>
      <c r="W113" s="217">
        <v>2.0635199999999999E-5</v>
      </c>
      <c r="X113" s="217">
        <v>0</v>
      </c>
      <c r="Y113" s="217">
        <v>6.7467107000000002E-3</v>
      </c>
      <c r="Z113" s="217">
        <v>6.7467107000000002E-3</v>
      </c>
      <c r="AA113" s="217">
        <v>7.3195079000000001E-3</v>
      </c>
      <c r="AB113" s="217">
        <v>7.3195079000000001E-3</v>
      </c>
      <c r="AC113" s="217">
        <v>0</v>
      </c>
      <c r="AD113" s="217">
        <v>0</v>
      </c>
      <c r="AE113" s="217">
        <v>0</v>
      </c>
      <c r="AF113" s="217">
        <v>0</v>
      </c>
      <c r="AG113" s="217">
        <v>2.0542054000000001E-3</v>
      </c>
      <c r="AH113" s="217">
        <v>2.0542054000000001E-3</v>
      </c>
      <c r="AI113" s="217">
        <v>1.0098378599999999E-2</v>
      </c>
      <c r="AJ113" s="217">
        <v>1.0098378599999999E-2</v>
      </c>
      <c r="AK113" s="217">
        <v>1.7179541699999998E-2</v>
      </c>
      <c r="AL113" s="217">
        <v>1.7179541699999998E-2</v>
      </c>
      <c r="AM113" s="217">
        <v>131</v>
      </c>
      <c r="AN113" s="217">
        <v>97</v>
      </c>
      <c r="AO113" s="217" t="s">
        <v>253</v>
      </c>
      <c r="AP113" s="96"/>
      <c r="AQ113" s="66"/>
      <c r="AR113" s="82"/>
      <c r="AS113" s="82"/>
      <c r="AT113" s="80"/>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0"/>
      <c r="BY113" s="80"/>
      <c r="BZ113" s="84"/>
      <c r="CA113" s="84"/>
      <c r="CD113" s="143"/>
    </row>
    <row r="114" spans="2:82" s="152" customFormat="1" ht="12.75" customHeight="1" x14ac:dyDescent="0.2">
      <c r="B114" s="220">
        <f t="shared" si="1"/>
        <v>41922</v>
      </c>
      <c r="C114" s="217">
        <v>0.1236720617</v>
      </c>
      <c r="D114" s="217">
        <v>0.1236720617</v>
      </c>
      <c r="E114" s="217">
        <v>0</v>
      </c>
      <c r="F114" s="217">
        <v>0</v>
      </c>
      <c r="G114" s="217">
        <v>0</v>
      </c>
      <c r="H114" s="217">
        <v>0</v>
      </c>
      <c r="I114" s="217">
        <v>0.1526409604</v>
      </c>
      <c r="J114" s="217">
        <v>0.1526409604</v>
      </c>
      <c r="K114" s="217">
        <v>6.8786322600000005E-2</v>
      </c>
      <c r="L114" s="217">
        <v>6.8497428799999996E-2</v>
      </c>
      <c r="M114" s="217">
        <v>0.14141286219999999</v>
      </c>
      <c r="N114" s="217">
        <v>0.14141286219999999</v>
      </c>
      <c r="O114" s="217">
        <v>0</v>
      </c>
      <c r="P114" s="217">
        <v>8.7335620000000001E-4</v>
      </c>
      <c r="Q114" s="217">
        <v>0</v>
      </c>
      <c r="R114" s="217">
        <v>0</v>
      </c>
      <c r="S114" s="217">
        <v>0</v>
      </c>
      <c r="T114" s="217">
        <v>0</v>
      </c>
      <c r="U114" s="217">
        <v>8.0887679999999999E-4</v>
      </c>
      <c r="V114" s="217">
        <v>8.0887679999999999E-4</v>
      </c>
      <c r="W114" s="217">
        <v>8.7312930000000004E-4</v>
      </c>
      <c r="X114" s="217">
        <v>8.6281170000000003E-4</v>
      </c>
      <c r="Y114" s="217">
        <v>1.2122914E-3</v>
      </c>
      <c r="Z114" s="217">
        <v>1.2122914E-3</v>
      </c>
      <c r="AA114" s="217">
        <v>0</v>
      </c>
      <c r="AB114" s="217">
        <v>0</v>
      </c>
      <c r="AC114" s="217">
        <v>0</v>
      </c>
      <c r="AD114" s="217">
        <v>0</v>
      </c>
      <c r="AE114" s="217">
        <v>0</v>
      </c>
      <c r="AF114" s="217">
        <v>0</v>
      </c>
      <c r="AG114" s="217">
        <v>0</v>
      </c>
      <c r="AH114" s="217">
        <v>0</v>
      </c>
      <c r="AI114" s="217">
        <v>0</v>
      </c>
      <c r="AJ114" s="217">
        <v>0</v>
      </c>
      <c r="AK114" s="217">
        <v>0</v>
      </c>
      <c r="AL114" s="217">
        <v>0</v>
      </c>
      <c r="AM114" s="217">
        <v>102</v>
      </c>
      <c r="AN114" s="217">
        <v>89</v>
      </c>
      <c r="AO114" s="217" t="s">
        <v>253</v>
      </c>
      <c r="AP114" s="96"/>
      <c r="AQ114" s="66"/>
      <c r="AR114" s="82"/>
      <c r="AS114" s="82"/>
      <c r="AT114" s="80"/>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0"/>
      <c r="BY114" s="80"/>
      <c r="BZ114" s="84"/>
      <c r="CA114" s="84"/>
      <c r="CD114" s="143"/>
    </row>
    <row r="115" spans="2:82" s="152" customFormat="1" ht="12.75" customHeight="1" x14ac:dyDescent="0.2">
      <c r="B115" s="220">
        <f t="shared" si="1"/>
        <v>41923</v>
      </c>
      <c r="C115" s="217">
        <v>0.11229927789999999</v>
      </c>
      <c r="D115" s="217">
        <v>0.11229927789999999</v>
      </c>
      <c r="E115" s="217">
        <v>0</v>
      </c>
      <c r="F115" s="217">
        <v>0</v>
      </c>
      <c r="G115" s="217">
        <v>0</v>
      </c>
      <c r="H115" s="217">
        <v>0</v>
      </c>
      <c r="I115" s="217">
        <v>0.2044628024</v>
      </c>
      <c r="J115" s="217">
        <v>0.20437743259999999</v>
      </c>
      <c r="K115" s="217">
        <v>1.09625057E-2</v>
      </c>
      <c r="L115" s="217">
        <v>1.09625057E-2</v>
      </c>
      <c r="M115" s="217">
        <v>4.0916108399999998E-2</v>
      </c>
      <c r="N115" s="217">
        <v>4.0916108399999998E-2</v>
      </c>
      <c r="O115" s="217">
        <v>0</v>
      </c>
      <c r="P115" s="217">
        <v>6.8799599999999996E-4</v>
      </c>
      <c r="Q115" s="217">
        <v>0</v>
      </c>
      <c r="R115" s="217">
        <v>0</v>
      </c>
      <c r="S115" s="217">
        <v>0</v>
      </c>
      <c r="T115" s="217">
        <v>0</v>
      </c>
      <c r="U115" s="217">
        <v>1.1498216000000001E-3</v>
      </c>
      <c r="V115" s="217">
        <v>1.1412846E-3</v>
      </c>
      <c r="W115" s="217">
        <v>1.2897040000000001E-4</v>
      </c>
      <c r="X115" s="217">
        <v>1.2897040000000001E-4</v>
      </c>
      <c r="Y115" s="217">
        <v>4.023508E-4</v>
      </c>
      <c r="Z115" s="217">
        <v>4.023508E-4</v>
      </c>
      <c r="AA115" s="217">
        <v>1.3368868999999999E-3</v>
      </c>
      <c r="AB115" s="217">
        <v>1.3368868999999999E-3</v>
      </c>
      <c r="AC115" s="217">
        <v>0</v>
      </c>
      <c r="AD115" s="217">
        <v>0</v>
      </c>
      <c r="AE115" s="217">
        <v>0</v>
      </c>
      <c r="AF115" s="217">
        <v>0</v>
      </c>
      <c r="AG115" s="217">
        <v>0</v>
      </c>
      <c r="AH115" s="217">
        <v>0</v>
      </c>
      <c r="AI115" s="217">
        <v>0</v>
      </c>
      <c r="AJ115" s="217">
        <v>0</v>
      </c>
      <c r="AK115" s="217">
        <v>5.3730599000000002E-3</v>
      </c>
      <c r="AL115" s="217">
        <v>5.3730599000000002E-3</v>
      </c>
      <c r="AM115" s="217">
        <v>49</v>
      </c>
      <c r="AN115" s="217">
        <v>47</v>
      </c>
      <c r="AO115" s="217" t="s">
        <v>253</v>
      </c>
      <c r="AP115" s="96"/>
      <c r="AQ115" s="66"/>
      <c r="AR115" s="82"/>
      <c r="AS115" s="82"/>
      <c r="AT115" s="80"/>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0"/>
      <c r="BY115" s="80"/>
      <c r="BZ115" s="84"/>
      <c r="CA115" s="84"/>
      <c r="CD115" s="143"/>
    </row>
    <row r="116" spans="2:82" s="152" customFormat="1" ht="12.75" customHeight="1" x14ac:dyDescent="0.2">
      <c r="B116" s="220">
        <f t="shared" si="1"/>
        <v>41924</v>
      </c>
      <c r="C116" s="217">
        <v>9.9166842300000002E-2</v>
      </c>
      <c r="D116" s="217">
        <v>9.9166842300000002E-2</v>
      </c>
      <c r="E116" s="217">
        <v>0</v>
      </c>
      <c r="F116" s="217">
        <v>0</v>
      </c>
      <c r="G116" s="217">
        <v>0</v>
      </c>
      <c r="H116" s="217">
        <v>0</v>
      </c>
      <c r="I116" s="217">
        <v>5.1184476299999997E-2</v>
      </c>
      <c r="J116" s="217">
        <v>5.1141791399999997E-2</v>
      </c>
      <c r="K116" s="217">
        <v>0.11219003750000001</v>
      </c>
      <c r="L116" s="217">
        <v>0.111065414</v>
      </c>
      <c r="M116" s="217">
        <v>0.20689919470000001</v>
      </c>
      <c r="N116" s="217">
        <v>0.20689919470000001</v>
      </c>
      <c r="O116" s="217">
        <v>0</v>
      </c>
      <c r="P116" s="217">
        <v>1.0216963E-3</v>
      </c>
      <c r="Q116" s="217">
        <v>0</v>
      </c>
      <c r="R116" s="217">
        <v>0</v>
      </c>
      <c r="S116" s="217">
        <v>0</v>
      </c>
      <c r="T116" s="217">
        <v>0</v>
      </c>
      <c r="U116" s="217">
        <v>4.0870689999999998E-4</v>
      </c>
      <c r="V116" s="217">
        <v>4.0443839999999999E-4</v>
      </c>
      <c r="W116" s="217">
        <v>9.0537180000000003E-4</v>
      </c>
      <c r="X116" s="217">
        <v>8.9505420000000001E-4</v>
      </c>
      <c r="Y116" s="217">
        <v>2.5681299E-3</v>
      </c>
      <c r="Z116" s="217">
        <v>2.5681299E-3</v>
      </c>
      <c r="AA116" s="217">
        <v>9.7450919999999999E-4</v>
      </c>
      <c r="AB116" s="217">
        <v>9.7450919999999999E-4</v>
      </c>
      <c r="AC116" s="217">
        <v>0</v>
      </c>
      <c r="AD116" s="217">
        <v>0</v>
      </c>
      <c r="AE116" s="217">
        <v>0</v>
      </c>
      <c r="AF116" s="217">
        <v>0</v>
      </c>
      <c r="AG116" s="217">
        <v>0</v>
      </c>
      <c r="AH116" s="217">
        <v>0</v>
      </c>
      <c r="AI116" s="217">
        <v>0</v>
      </c>
      <c r="AJ116" s="217">
        <v>0</v>
      </c>
      <c r="AK116" s="217">
        <v>3.9166336999999999E-3</v>
      </c>
      <c r="AL116" s="217">
        <v>3.9166336999999999E-3</v>
      </c>
      <c r="AM116" s="217">
        <v>44</v>
      </c>
      <c r="AN116" s="217">
        <v>41</v>
      </c>
      <c r="AO116" s="217" t="s">
        <v>253</v>
      </c>
      <c r="AP116" s="96"/>
      <c r="AQ116" s="66"/>
      <c r="AR116" s="82"/>
      <c r="AS116" s="82"/>
      <c r="AT116" s="80"/>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0"/>
      <c r="BY116" s="80"/>
      <c r="BZ116" s="84"/>
      <c r="CA116" s="84"/>
      <c r="CD116" s="143"/>
    </row>
    <row r="117" spans="2:82" s="152" customFormat="1" ht="12.75" customHeight="1" x14ac:dyDescent="0.2">
      <c r="B117" s="220">
        <f t="shared" si="1"/>
        <v>41925</v>
      </c>
      <c r="C117" s="217">
        <v>0.13106705599999999</v>
      </c>
      <c r="D117" s="217">
        <v>0.13106705599999999</v>
      </c>
      <c r="E117" s="217">
        <v>0</v>
      </c>
      <c r="F117" s="217">
        <v>0</v>
      </c>
      <c r="G117" s="217">
        <v>0</v>
      </c>
      <c r="H117" s="217">
        <v>0</v>
      </c>
      <c r="I117" s="217">
        <v>3.3550208000000001E-3</v>
      </c>
      <c r="J117" s="217">
        <v>3.0989120000000001E-3</v>
      </c>
      <c r="K117" s="217">
        <v>5.8539639800000001E-2</v>
      </c>
      <c r="L117" s="217">
        <v>5.8539639800000001E-2</v>
      </c>
      <c r="M117" s="217">
        <v>0.47262181660000002</v>
      </c>
      <c r="N117" s="217">
        <v>0.47262181660000002</v>
      </c>
      <c r="O117" s="217">
        <v>0</v>
      </c>
      <c r="P117" s="217">
        <v>2.0048088000000001E-3</v>
      </c>
      <c r="Q117" s="217">
        <v>0</v>
      </c>
      <c r="R117" s="217">
        <v>0</v>
      </c>
      <c r="S117" s="217">
        <v>0</v>
      </c>
      <c r="T117" s="217">
        <v>0</v>
      </c>
      <c r="U117" s="217">
        <v>5.6557500000000002E-5</v>
      </c>
      <c r="V117" s="217">
        <v>4.3751999999999997E-5</v>
      </c>
      <c r="W117" s="217">
        <v>8.3572789999999996E-4</v>
      </c>
      <c r="X117" s="217">
        <v>8.3572789999999996E-4</v>
      </c>
      <c r="Y117" s="217">
        <v>7.2674615999999996E-3</v>
      </c>
      <c r="Z117" s="217">
        <v>7.2674615999999996E-3</v>
      </c>
      <c r="AA117" s="217">
        <v>0</v>
      </c>
      <c r="AB117" s="217">
        <v>0</v>
      </c>
      <c r="AC117" s="217">
        <v>0</v>
      </c>
      <c r="AD117" s="217">
        <v>0</v>
      </c>
      <c r="AE117" s="217">
        <v>0</v>
      </c>
      <c r="AF117" s="217">
        <v>0</v>
      </c>
      <c r="AG117" s="217">
        <v>0</v>
      </c>
      <c r="AH117" s="217">
        <v>0</v>
      </c>
      <c r="AI117" s="217">
        <v>0</v>
      </c>
      <c r="AJ117" s="217">
        <v>0</v>
      </c>
      <c r="AK117" s="217">
        <v>0</v>
      </c>
      <c r="AL117" s="217">
        <v>0</v>
      </c>
      <c r="AM117" s="217">
        <v>178</v>
      </c>
      <c r="AN117" s="217">
        <v>140</v>
      </c>
      <c r="AO117" s="217" t="s">
        <v>253</v>
      </c>
      <c r="AP117" s="96"/>
      <c r="AQ117" s="66"/>
      <c r="AR117" s="82"/>
      <c r="AS117" s="82"/>
      <c r="AT117" s="80"/>
      <c r="AU117" s="82"/>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0"/>
      <c r="BY117" s="80"/>
      <c r="BZ117" s="84"/>
      <c r="CA117" s="84"/>
      <c r="CD117" s="143"/>
    </row>
    <row r="118" spans="2:82" s="152" customFormat="1" ht="12.75" customHeight="1" x14ac:dyDescent="0.2">
      <c r="B118" s="220">
        <f t="shared" si="1"/>
        <v>41926</v>
      </c>
      <c r="C118" s="217">
        <v>0.16196452459999999</v>
      </c>
      <c r="D118" s="217">
        <v>0.16196452459999999</v>
      </c>
      <c r="E118" s="217">
        <v>0</v>
      </c>
      <c r="F118" s="217">
        <v>0</v>
      </c>
      <c r="G118" s="217">
        <v>0</v>
      </c>
      <c r="H118" s="217">
        <v>0</v>
      </c>
      <c r="I118" s="217">
        <v>8.5058989700000004E-2</v>
      </c>
      <c r="J118" s="217">
        <v>8.5058989700000004E-2</v>
      </c>
      <c r="K118" s="217">
        <v>0.25305520669999998</v>
      </c>
      <c r="L118" s="217">
        <v>0.25305520669999998</v>
      </c>
      <c r="M118" s="217">
        <v>0.27832406030000001</v>
      </c>
      <c r="N118" s="217">
        <v>0.27832406030000001</v>
      </c>
      <c r="O118" s="217">
        <v>0</v>
      </c>
      <c r="P118" s="217">
        <v>2.5504608999999999E-3</v>
      </c>
      <c r="Q118" s="217">
        <v>0</v>
      </c>
      <c r="R118" s="217">
        <v>0</v>
      </c>
      <c r="S118" s="217">
        <v>0</v>
      </c>
      <c r="T118" s="217">
        <v>0</v>
      </c>
      <c r="U118" s="217">
        <v>4.1991179999999997E-4</v>
      </c>
      <c r="V118" s="217">
        <v>4.1991179999999997E-4</v>
      </c>
      <c r="W118" s="217">
        <v>5.5921545E-3</v>
      </c>
      <c r="X118" s="217">
        <v>5.5921545E-3</v>
      </c>
      <c r="Y118" s="217">
        <v>4.8826948000000002E-3</v>
      </c>
      <c r="Z118" s="217">
        <v>4.8826948000000002E-3</v>
      </c>
      <c r="AA118" s="217">
        <v>0</v>
      </c>
      <c r="AB118" s="217">
        <v>0</v>
      </c>
      <c r="AC118" s="217">
        <v>0</v>
      </c>
      <c r="AD118" s="217">
        <v>0</v>
      </c>
      <c r="AE118" s="217">
        <v>0</v>
      </c>
      <c r="AF118" s="217">
        <v>0</v>
      </c>
      <c r="AG118" s="217">
        <v>0</v>
      </c>
      <c r="AH118" s="217">
        <v>0</v>
      </c>
      <c r="AI118" s="217">
        <v>0</v>
      </c>
      <c r="AJ118" s="217">
        <v>0</v>
      </c>
      <c r="AK118" s="217">
        <v>0</v>
      </c>
      <c r="AL118" s="217">
        <v>0</v>
      </c>
      <c r="AM118" s="217">
        <v>154</v>
      </c>
      <c r="AN118" s="217">
        <v>119</v>
      </c>
      <c r="AO118" s="217" t="s">
        <v>253</v>
      </c>
      <c r="AP118" s="96"/>
      <c r="AQ118" s="66"/>
      <c r="AR118" s="82"/>
      <c r="AS118" s="82"/>
      <c r="AT118" s="80"/>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0"/>
      <c r="BY118" s="80"/>
      <c r="BZ118" s="84"/>
      <c r="CA118" s="84"/>
      <c r="CD118" s="143"/>
    </row>
    <row r="119" spans="2:82" s="152" customFormat="1" ht="12.75" customHeight="1" x14ac:dyDescent="0.2">
      <c r="B119" s="220">
        <f t="shared" si="1"/>
        <v>41927</v>
      </c>
      <c r="C119" s="217">
        <v>0.12343077700000001</v>
      </c>
      <c r="D119" s="217">
        <v>0.12343077700000001</v>
      </c>
      <c r="E119" s="217">
        <v>0</v>
      </c>
      <c r="F119" s="217">
        <v>0</v>
      </c>
      <c r="G119" s="217">
        <v>0</v>
      </c>
      <c r="H119" s="217">
        <v>0</v>
      </c>
      <c r="I119" s="217">
        <v>1.5494578E-3</v>
      </c>
      <c r="J119" s="217">
        <v>1.5494578E-3</v>
      </c>
      <c r="K119" s="217">
        <v>0.49548474269999998</v>
      </c>
      <c r="L119" s="217">
        <v>0.49548474269999998</v>
      </c>
      <c r="M119" s="217">
        <v>9.0491150399999998E-2</v>
      </c>
      <c r="N119" s="217">
        <v>9.0491150399999998E-2</v>
      </c>
      <c r="O119" s="217">
        <v>0</v>
      </c>
      <c r="P119" s="217">
        <v>1.2386016E-3</v>
      </c>
      <c r="Q119" s="217">
        <v>0</v>
      </c>
      <c r="R119" s="217">
        <v>0</v>
      </c>
      <c r="S119" s="217">
        <v>0</v>
      </c>
      <c r="T119" s="217">
        <v>0</v>
      </c>
      <c r="U119" s="217">
        <v>1.28055E-5</v>
      </c>
      <c r="V119" s="217">
        <v>1.28055E-5</v>
      </c>
      <c r="W119" s="217">
        <v>7.9961620000000002E-4</v>
      </c>
      <c r="X119" s="217">
        <v>7.9961620000000002E-4</v>
      </c>
      <c r="Y119" s="217">
        <v>4.3032677999999998E-3</v>
      </c>
      <c r="Z119" s="217">
        <v>4.3032677999999998E-3</v>
      </c>
      <c r="AA119" s="217">
        <v>1.3368868999999999E-3</v>
      </c>
      <c r="AB119" s="217">
        <v>1.3368868999999999E-3</v>
      </c>
      <c r="AC119" s="217">
        <v>0</v>
      </c>
      <c r="AD119" s="217">
        <v>0</v>
      </c>
      <c r="AE119" s="217">
        <v>0</v>
      </c>
      <c r="AF119" s="217">
        <v>0</v>
      </c>
      <c r="AG119" s="217">
        <v>0</v>
      </c>
      <c r="AH119" s="217">
        <v>0</v>
      </c>
      <c r="AI119" s="217">
        <v>0</v>
      </c>
      <c r="AJ119" s="217">
        <v>0</v>
      </c>
      <c r="AK119" s="217">
        <v>5.3730599000000002E-3</v>
      </c>
      <c r="AL119" s="217">
        <v>5.3730599000000002E-3</v>
      </c>
      <c r="AM119" s="217">
        <v>92</v>
      </c>
      <c r="AN119" s="217">
        <v>89</v>
      </c>
      <c r="AO119" s="217" t="s">
        <v>253</v>
      </c>
      <c r="AP119" s="96"/>
      <c r="AQ119" s="66"/>
      <c r="AR119" s="82"/>
      <c r="AS119" s="82"/>
      <c r="AT119" s="80"/>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0"/>
      <c r="BY119" s="80"/>
      <c r="BZ119" s="84"/>
      <c r="CA119" s="84"/>
      <c r="CD119" s="143"/>
    </row>
    <row r="120" spans="2:82" s="152" customFormat="1" ht="12.75" customHeight="1" x14ac:dyDescent="0.2">
      <c r="B120" s="220">
        <f t="shared" si="1"/>
        <v>41928</v>
      </c>
      <c r="C120" s="217">
        <v>9.8059442699999999E-2</v>
      </c>
      <c r="D120" s="217">
        <v>9.8059442699999999E-2</v>
      </c>
      <c r="E120" s="217">
        <v>0</v>
      </c>
      <c r="F120" s="217">
        <v>0</v>
      </c>
      <c r="G120" s="217">
        <v>0</v>
      </c>
      <c r="H120" s="217">
        <v>0</v>
      </c>
      <c r="I120" s="217">
        <v>6.11566308E-2</v>
      </c>
      <c r="J120" s="217">
        <v>6.11566308E-2</v>
      </c>
      <c r="K120" s="217">
        <v>0.16802517259999999</v>
      </c>
      <c r="L120" s="217">
        <v>0.1654251303</v>
      </c>
      <c r="M120" s="217">
        <v>0.1375035382</v>
      </c>
      <c r="N120" s="217">
        <v>0.1375035382</v>
      </c>
      <c r="O120" s="217">
        <v>0.01</v>
      </c>
      <c r="P120" s="217">
        <v>6.4237306999999997E-3</v>
      </c>
      <c r="Q120" s="217">
        <v>0</v>
      </c>
      <c r="R120" s="217">
        <v>0</v>
      </c>
      <c r="S120" s="217">
        <v>0</v>
      </c>
      <c r="T120" s="217">
        <v>0</v>
      </c>
      <c r="U120" s="217">
        <v>6.4699468000000001E-3</v>
      </c>
      <c r="V120" s="217">
        <v>6.4699468000000001E-3</v>
      </c>
      <c r="W120" s="217">
        <v>1.42460652E-2</v>
      </c>
      <c r="X120" s="217">
        <v>1.4225430000000001E-2</v>
      </c>
      <c r="Y120" s="217">
        <v>1.5381536E-3</v>
      </c>
      <c r="Z120" s="217">
        <v>1.5381536E-3</v>
      </c>
      <c r="AA120" s="217">
        <v>0</v>
      </c>
      <c r="AB120" s="217">
        <v>0</v>
      </c>
      <c r="AC120" s="217">
        <v>0</v>
      </c>
      <c r="AD120" s="217">
        <v>0</v>
      </c>
      <c r="AE120" s="217">
        <v>0</v>
      </c>
      <c r="AF120" s="217">
        <v>0</v>
      </c>
      <c r="AG120" s="217">
        <v>0</v>
      </c>
      <c r="AH120" s="217">
        <v>0</v>
      </c>
      <c r="AI120" s="217">
        <v>0</v>
      </c>
      <c r="AJ120" s="217">
        <v>0</v>
      </c>
      <c r="AK120" s="217">
        <v>0</v>
      </c>
      <c r="AL120" s="217">
        <v>0</v>
      </c>
      <c r="AM120" s="217">
        <v>112</v>
      </c>
      <c r="AN120" s="217">
        <v>88</v>
      </c>
      <c r="AO120" s="217" t="s">
        <v>253</v>
      </c>
      <c r="AP120" s="96"/>
      <c r="AQ120" s="66"/>
      <c r="AR120" s="82"/>
      <c r="AS120" s="82"/>
      <c r="AT120" s="80"/>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0"/>
      <c r="BY120" s="80"/>
      <c r="BZ120" s="84"/>
      <c r="CA120" s="84"/>
      <c r="CD120" s="143"/>
    </row>
    <row r="121" spans="2:82" s="152" customFormat="1" ht="12.75" customHeight="1" x14ac:dyDescent="0.2">
      <c r="B121" s="220">
        <f t="shared" si="1"/>
        <v>41929</v>
      </c>
      <c r="C121" s="217">
        <v>0.1191094734</v>
      </c>
      <c r="D121" s="217">
        <v>0.1191094734</v>
      </c>
      <c r="E121" s="217">
        <v>0</v>
      </c>
      <c r="F121" s="217">
        <v>0</v>
      </c>
      <c r="G121" s="217">
        <v>0</v>
      </c>
      <c r="H121" s="217">
        <v>0</v>
      </c>
      <c r="I121" s="217">
        <v>1.9635011999999999E-3</v>
      </c>
      <c r="J121" s="217">
        <v>1.9635011999999999E-3</v>
      </c>
      <c r="K121" s="217">
        <v>7.4422526500000002E-2</v>
      </c>
      <c r="L121" s="217">
        <v>7.4319350000000006E-2</v>
      </c>
      <c r="M121" s="217">
        <v>0.4143922504</v>
      </c>
      <c r="N121" s="217">
        <v>0.41430842709999999</v>
      </c>
      <c r="O121" s="217">
        <v>0</v>
      </c>
      <c r="P121" s="217">
        <v>6.6922520000000003E-4</v>
      </c>
      <c r="Q121" s="217">
        <v>0</v>
      </c>
      <c r="R121" s="217">
        <v>0</v>
      </c>
      <c r="S121" s="217">
        <v>0</v>
      </c>
      <c r="T121" s="217">
        <v>0</v>
      </c>
      <c r="U121" s="217">
        <v>3.4147999999999999E-5</v>
      </c>
      <c r="V121" s="217">
        <v>3.4147999999999999E-5</v>
      </c>
      <c r="W121" s="217">
        <v>1.0743230999999999E-3</v>
      </c>
      <c r="X121" s="217">
        <v>1.0640055E-3</v>
      </c>
      <c r="Y121" s="217">
        <v>1.7498071E-3</v>
      </c>
      <c r="Z121" s="217">
        <v>1.7414247999999999E-3</v>
      </c>
      <c r="AA121" s="217">
        <v>0</v>
      </c>
      <c r="AB121" s="217">
        <v>0</v>
      </c>
      <c r="AC121" s="217">
        <v>0</v>
      </c>
      <c r="AD121" s="217">
        <v>0</v>
      </c>
      <c r="AE121" s="217">
        <v>0</v>
      </c>
      <c r="AF121" s="217">
        <v>0</v>
      </c>
      <c r="AG121" s="217">
        <v>0</v>
      </c>
      <c r="AH121" s="217">
        <v>0</v>
      </c>
      <c r="AI121" s="217">
        <v>0</v>
      </c>
      <c r="AJ121" s="217">
        <v>0</v>
      </c>
      <c r="AK121" s="217">
        <v>0</v>
      </c>
      <c r="AL121" s="217">
        <v>0</v>
      </c>
      <c r="AM121" s="217">
        <v>125</v>
      </c>
      <c r="AN121" s="217">
        <v>108</v>
      </c>
      <c r="AO121" s="217" t="s">
        <v>253</v>
      </c>
      <c r="AP121" s="96"/>
      <c r="AQ121" s="66"/>
      <c r="AR121" s="82"/>
      <c r="AS121" s="82"/>
      <c r="AT121" s="80"/>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0"/>
      <c r="BY121" s="80"/>
      <c r="BZ121" s="84"/>
      <c r="CA121" s="84"/>
      <c r="CD121" s="143"/>
    </row>
    <row r="122" spans="2:82" s="152" customFormat="1" ht="12.75" customHeight="1" x14ac:dyDescent="0.2">
      <c r="B122" s="220">
        <f t="shared" si="1"/>
        <v>41930</v>
      </c>
      <c r="C122" s="217">
        <v>0.62001759190000005</v>
      </c>
      <c r="D122" s="217">
        <v>0.62001759190000005</v>
      </c>
      <c r="E122" s="217">
        <v>0</v>
      </c>
      <c r="F122" s="217">
        <v>0</v>
      </c>
      <c r="G122" s="217">
        <v>0</v>
      </c>
      <c r="H122" s="217">
        <v>0</v>
      </c>
      <c r="I122" s="217">
        <v>3.2440449999999999E-4</v>
      </c>
      <c r="J122" s="217">
        <v>3.2440449999999999E-4</v>
      </c>
      <c r="K122" s="217">
        <v>4.3527493999999996E-3</v>
      </c>
      <c r="L122" s="217">
        <v>4.3527493999999996E-3</v>
      </c>
      <c r="M122" s="217">
        <v>2.4877290527999998</v>
      </c>
      <c r="N122" s="217">
        <v>2.4877290527999998</v>
      </c>
      <c r="O122" s="217">
        <v>0</v>
      </c>
      <c r="P122" s="217">
        <v>2.3538907000000002E-3</v>
      </c>
      <c r="Q122" s="217">
        <v>0</v>
      </c>
      <c r="R122" s="217">
        <v>0</v>
      </c>
      <c r="S122" s="217">
        <v>0</v>
      </c>
      <c r="T122" s="217">
        <v>0</v>
      </c>
      <c r="U122" s="217">
        <v>8.5369999999999997E-6</v>
      </c>
      <c r="V122" s="217">
        <v>8.5369999999999997E-6</v>
      </c>
      <c r="W122" s="217">
        <v>9.6727799999999999E-5</v>
      </c>
      <c r="X122" s="217">
        <v>9.6727799999999999E-5</v>
      </c>
      <c r="Y122" s="217">
        <v>9.3651344000000008E-3</v>
      </c>
      <c r="Z122" s="217">
        <v>9.3651344000000008E-3</v>
      </c>
      <c r="AA122" s="217">
        <v>1.5537921000000001E-3</v>
      </c>
      <c r="AB122" s="217">
        <v>1.5537921000000001E-3</v>
      </c>
      <c r="AC122" s="217">
        <v>0</v>
      </c>
      <c r="AD122" s="217">
        <v>0</v>
      </c>
      <c r="AE122" s="217">
        <v>0</v>
      </c>
      <c r="AF122" s="217">
        <v>0</v>
      </c>
      <c r="AG122" s="217">
        <v>0</v>
      </c>
      <c r="AH122" s="217">
        <v>0</v>
      </c>
      <c r="AI122" s="217">
        <v>0</v>
      </c>
      <c r="AJ122" s="217">
        <v>0</v>
      </c>
      <c r="AK122" s="217">
        <v>6.2448199999999999E-3</v>
      </c>
      <c r="AL122" s="217">
        <v>6.2448199999999999E-3</v>
      </c>
      <c r="AM122" s="217">
        <v>41</v>
      </c>
      <c r="AN122" s="217">
        <v>38</v>
      </c>
      <c r="AO122" s="217" t="s">
        <v>253</v>
      </c>
      <c r="AP122" s="96"/>
      <c r="AQ122" s="66"/>
      <c r="AR122" s="82"/>
      <c r="AS122" s="82"/>
      <c r="AT122" s="80"/>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0"/>
      <c r="BY122" s="80"/>
      <c r="BZ122" s="84"/>
      <c r="CA122" s="84"/>
      <c r="CD122" s="143"/>
    </row>
    <row r="123" spans="2:82" s="152" customFormat="1" ht="12.75" customHeight="1" x14ac:dyDescent="0.2">
      <c r="B123" s="220">
        <f t="shared" si="1"/>
        <v>41931</v>
      </c>
      <c r="C123" s="217">
        <v>0.44128599390000001</v>
      </c>
      <c r="D123" s="217">
        <v>0.44128599390000001</v>
      </c>
      <c r="E123" s="217">
        <v>0</v>
      </c>
      <c r="F123" s="217">
        <v>0</v>
      </c>
      <c r="G123" s="217">
        <v>0</v>
      </c>
      <c r="H123" s="217">
        <v>0</v>
      </c>
      <c r="I123" s="217">
        <v>0.24397922869999999</v>
      </c>
      <c r="J123" s="217">
        <v>0.24360360249999999</v>
      </c>
      <c r="K123" s="217">
        <v>0.47718634259999998</v>
      </c>
      <c r="L123" s="217">
        <v>0.47718634259999998</v>
      </c>
      <c r="M123" s="217">
        <v>0.90676765709999996</v>
      </c>
      <c r="N123" s="217">
        <v>0.90676765709999996</v>
      </c>
      <c r="O123" s="217">
        <v>0</v>
      </c>
      <c r="P123" s="217">
        <v>4.7640933000000002E-3</v>
      </c>
      <c r="Q123" s="217">
        <v>0</v>
      </c>
      <c r="R123" s="217">
        <v>0</v>
      </c>
      <c r="S123" s="217">
        <v>0</v>
      </c>
      <c r="T123" s="217">
        <v>0</v>
      </c>
      <c r="U123" s="217">
        <v>4.1468271999999997E-3</v>
      </c>
      <c r="V123" s="217">
        <v>4.1382902000000003E-3</v>
      </c>
      <c r="W123" s="217">
        <v>7.2829558000000001E-3</v>
      </c>
      <c r="X123" s="217">
        <v>7.2829558000000001E-3</v>
      </c>
      <c r="Y123" s="217">
        <v>5.0870135999999998E-3</v>
      </c>
      <c r="Z123" s="217">
        <v>5.0870135999999998E-3</v>
      </c>
      <c r="AA123" s="217">
        <v>8.2747249999999995E-4</v>
      </c>
      <c r="AB123" s="217">
        <v>8.2747249999999995E-4</v>
      </c>
      <c r="AC123" s="217">
        <v>0</v>
      </c>
      <c r="AD123" s="217">
        <v>0</v>
      </c>
      <c r="AE123" s="217">
        <v>0</v>
      </c>
      <c r="AF123" s="217">
        <v>0</v>
      </c>
      <c r="AG123" s="217">
        <v>0</v>
      </c>
      <c r="AH123" s="217">
        <v>0</v>
      </c>
      <c r="AI123" s="217">
        <v>1.2471432999999999E-3</v>
      </c>
      <c r="AJ123" s="217">
        <v>1.2471432999999999E-3</v>
      </c>
      <c r="AK123" s="217">
        <v>2.3124693999999999E-3</v>
      </c>
      <c r="AL123" s="217">
        <v>2.3124693999999999E-3</v>
      </c>
      <c r="AM123" s="217">
        <v>58</v>
      </c>
      <c r="AN123" s="217">
        <v>53</v>
      </c>
      <c r="AO123" s="217" t="s">
        <v>253</v>
      </c>
      <c r="AP123" s="96"/>
      <c r="AQ123" s="66"/>
      <c r="AR123" s="82"/>
      <c r="AS123" s="82"/>
      <c r="AT123" s="80"/>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0"/>
      <c r="BY123" s="80"/>
      <c r="BZ123" s="84"/>
      <c r="CA123" s="84"/>
      <c r="CD123" s="143"/>
    </row>
    <row r="124" spans="2:82" s="152" customFormat="1" ht="12.75" customHeight="1" x14ac:dyDescent="0.2">
      <c r="B124" s="220">
        <f t="shared" si="1"/>
        <v>41932</v>
      </c>
      <c r="C124" s="217">
        <v>0.28489415039999999</v>
      </c>
      <c r="D124" s="217">
        <v>0.28489415039999999</v>
      </c>
      <c r="E124" s="217">
        <v>0</v>
      </c>
      <c r="F124" s="217">
        <v>0</v>
      </c>
      <c r="G124" s="217">
        <v>0</v>
      </c>
      <c r="H124" s="217">
        <v>0</v>
      </c>
      <c r="I124" s="217">
        <v>2.5535161099999999E-2</v>
      </c>
      <c r="J124" s="217">
        <v>2.5535161099999999E-2</v>
      </c>
      <c r="K124" s="217">
        <v>0.13363385990000001</v>
      </c>
      <c r="L124" s="217">
        <v>0.13353068339999999</v>
      </c>
      <c r="M124" s="217">
        <v>0.98630055750000001</v>
      </c>
      <c r="N124" s="217">
        <v>0.98630055750000001</v>
      </c>
      <c r="O124" s="217">
        <v>0</v>
      </c>
      <c r="P124" s="217">
        <v>2.5066627E-3</v>
      </c>
      <c r="Q124" s="217">
        <v>0</v>
      </c>
      <c r="R124" s="217">
        <v>0</v>
      </c>
      <c r="S124" s="217">
        <v>0</v>
      </c>
      <c r="T124" s="217">
        <v>0</v>
      </c>
      <c r="U124" s="217">
        <v>3.0039440000000003E-4</v>
      </c>
      <c r="V124" s="217">
        <v>3.0039440000000003E-4</v>
      </c>
      <c r="W124" s="217">
        <v>1.1994244000000001E-3</v>
      </c>
      <c r="X124" s="217">
        <v>1.1891067999999999E-3</v>
      </c>
      <c r="Y124" s="217">
        <v>8.5101389000000003E-3</v>
      </c>
      <c r="Z124" s="217">
        <v>8.5101389000000003E-3</v>
      </c>
      <c r="AA124" s="217">
        <v>1.8582936E-3</v>
      </c>
      <c r="AB124" s="217">
        <v>1.8582936E-3</v>
      </c>
      <c r="AC124" s="217">
        <v>0</v>
      </c>
      <c r="AD124" s="217">
        <v>0</v>
      </c>
      <c r="AE124" s="217">
        <v>0</v>
      </c>
      <c r="AF124" s="217">
        <v>0</v>
      </c>
      <c r="AG124" s="217">
        <v>0</v>
      </c>
      <c r="AH124" s="217">
        <v>0</v>
      </c>
      <c r="AI124" s="217">
        <v>0</v>
      </c>
      <c r="AJ124" s="217">
        <v>0</v>
      </c>
      <c r="AK124" s="217">
        <v>7.4686370999999998E-3</v>
      </c>
      <c r="AL124" s="217">
        <v>7.4686370999999998E-3</v>
      </c>
      <c r="AM124" s="217">
        <v>120</v>
      </c>
      <c r="AN124" s="217">
        <v>110</v>
      </c>
      <c r="AO124" s="217" t="s">
        <v>253</v>
      </c>
      <c r="AP124" s="96"/>
      <c r="AQ124" s="66"/>
      <c r="AR124" s="82"/>
      <c r="AS124" s="82"/>
      <c r="AT124" s="80"/>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0"/>
      <c r="BY124" s="80"/>
      <c r="BZ124" s="84"/>
      <c r="CA124" s="84"/>
      <c r="CD124" s="143"/>
    </row>
    <row r="125" spans="2:82" s="152" customFormat="1" ht="12.75" customHeight="1" x14ac:dyDescent="0.2">
      <c r="B125" s="220">
        <f t="shared" si="1"/>
        <v>41933</v>
      </c>
      <c r="C125" s="217">
        <v>1.2510519179999999</v>
      </c>
      <c r="D125" s="217">
        <v>1.2510519179999999</v>
      </c>
      <c r="E125" s="217">
        <v>0</v>
      </c>
      <c r="F125" s="217">
        <v>0</v>
      </c>
      <c r="G125" s="217">
        <v>0</v>
      </c>
      <c r="H125" s="217">
        <v>0</v>
      </c>
      <c r="I125" s="217">
        <v>0.60189763399999996</v>
      </c>
      <c r="J125" s="217">
        <v>0.60189763399999996</v>
      </c>
      <c r="K125" s="217">
        <v>1.8506358541000001</v>
      </c>
      <c r="L125" s="217">
        <v>1.8506358541000001</v>
      </c>
      <c r="M125" s="217">
        <v>2.3425891441000002</v>
      </c>
      <c r="N125" s="217">
        <v>2.3425891441000002</v>
      </c>
      <c r="O125" s="217">
        <v>0.02</v>
      </c>
      <c r="P125" s="217">
        <v>2.2269021100000001E-2</v>
      </c>
      <c r="Q125" s="217">
        <v>0</v>
      </c>
      <c r="R125" s="217">
        <v>0</v>
      </c>
      <c r="S125" s="217">
        <v>0</v>
      </c>
      <c r="T125" s="217">
        <v>0</v>
      </c>
      <c r="U125" s="217">
        <v>7.8908167000000008E-3</v>
      </c>
      <c r="V125" s="217">
        <v>7.8908167000000008E-3</v>
      </c>
      <c r="W125" s="217">
        <v>3.2130383899999997E-2</v>
      </c>
      <c r="X125" s="217">
        <v>3.2130383899999997E-2</v>
      </c>
      <c r="Y125" s="217">
        <v>4.7901750999999999E-2</v>
      </c>
      <c r="Z125" s="217">
        <v>4.7901750999999999E-2</v>
      </c>
      <c r="AA125" s="217">
        <v>3.1766706000000001E-3</v>
      </c>
      <c r="AB125" s="217">
        <v>3.1766706000000001E-3</v>
      </c>
      <c r="AC125" s="217">
        <v>0</v>
      </c>
      <c r="AD125" s="217">
        <v>0</v>
      </c>
      <c r="AE125" s="217">
        <v>0</v>
      </c>
      <c r="AF125" s="217">
        <v>0</v>
      </c>
      <c r="AG125" s="217">
        <v>0</v>
      </c>
      <c r="AH125" s="217">
        <v>0</v>
      </c>
      <c r="AI125" s="217">
        <v>3.9929220999999999E-3</v>
      </c>
      <c r="AJ125" s="217">
        <v>3.9929220999999999E-3</v>
      </c>
      <c r="AK125" s="217">
        <v>9.5233504999999996E-3</v>
      </c>
      <c r="AL125" s="217">
        <v>9.5233504999999996E-3</v>
      </c>
      <c r="AM125" s="217">
        <v>188</v>
      </c>
      <c r="AN125" s="217">
        <v>112</v>
      </c>
      <c r="AO125" s="217" t="s">
        <v>253</v>
      </c>
      <c r="AP125" s="96"/>
      <c r="AQ125" s="66"/>
      <c r="AR125" s="82"/>
      <c r="AS125" s="82"/>
      <c r="AT125" s="80"/>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0"/>
      <c r="BY125" s="80"/>
      <c r="BZ125" s="84"/>
      <c r="CA125" s="84"/>
      <c r="CD125" s="143"/>
    </row>
    <row r="126" spans="2:82" s="152" customFormat="1" ht="12.75" customHeight="1" x14ac:dyDescent="0.2">
      <c r="B126" s="220">
        <f t="shared" si="1"/>
        <v>41934</v>
      </c>
      <c r="C126" s="217">
        <v>9.9962012200000006E-2</v>
      </c>
      <c r="D126" s="217">
        <v>9.9962012200000006E-2</v>
      </c>
      <c r="E126" s="217">
        <v>0</v>
      </c>
      <c r="F126" s="217">
        <v>0</v>
      </c>
      <c r="G126" s="217">
        <v>0</v>
      </c>
      <c r="H126" s="217">
        <v>0</v>
      </c>
      <c r="I126" s="217">
        <v>4.6483745999999996E-3</v>
      </c>
      <c r="J126" s="217">
        <v>4.5630050999999998E-3</v>
      </c>
      <c r="K126" s="217">
        <v>2.6735537999999998E-3</v>
      </c>
      <c r="L126" s="217">
        <v>2.6735537999999998E-3</v>
      </c>
      <c r="M126" s="217">
        <v>0.39045526110000001</v>
      </c>
      <c r="N126" s="217">
        <v>0.3886279178</v>
      </c>
      <c r="O126" s="217">
        <v>0</v>
      </c>
      <c r="P126" s="217">
        <v>1.4255258E-3</v>
      </c>
      <c r="Q126" s="217">
        <v>0</v>
      </c>
      <c r="R126" s="217">
        <v>0</v>
      </c>
      <c r="S126" s="217">
        <v>0</v>
      </c>
      <c r="T126" s="217">
        <v>0</v>
      </c>
      <c r="U126" s="217">
        <v>7.4698500000000003E-5</v>
      </c>
      <c r="V126" s="217">
        <v>7.0430000000000002E-5</v>
      </c>
      <c r="W126" s="217">
        <v>9.1568899999999997E-5</v>
      </c>
      <c r="X126" s="217">
        <v>9.1568899999999997E-5</v>
      </c>
      <c r="Y126" s="217">
        <v>5.5082244999999997E-3</v>
      </c>
      <c r="Z126" s="217">
        <v>5.4914598999999996E-3</v>
      </c>
      <c r="AA126" s="217">
        <v>5.5834841999999997E-3</v>
      </c>
      <c r="AB126" s="217">
        <v>5.5834841999999997E-3</v>
      </c>
      <c r="AC126" s="217">
        <v>0</v>
      </c>
      <c r="AD126" s="217">
        <v>0</v>
      </c>
      <c r="AE126" s="217">
        <v>0</v>
      </c>
      <c r="AF126" s="217">
        <v>0</v>
      </c>
      <c r="AG126" s="217">
        <v>7.8011785000000004E-3</v>
      </c>
      <c r="AH126" s="217">
        <v>7.8011785000000004E-3</v>
      </c>
      <c r="AI126" s="217">
        <v>1.3580578E-3</v>
      </c>
      <c r="AJ126" s="217">
        <v>1.3580578E-3</v>
      </c>
      <c r="AK126" s="217">
        <v>6.0174499000000001E-3</v>
      </c>
      <c r="AL126" s="217">
        <v>6.0174499000000001E-3</v>
      </c>
      <c r="AM126" s="217">
        <v>117</v>
      </c>
      <c r="AN126" s="217">
        <v>109</v>
      </c>
      <c r="AO126" s="217" t="s">
        <v>253</v>
      </c>
      <c r="AP126" s="96"/>
      <c r="AQ126" s="66"/>
      <c r="AR126" s="82"/>
      <c r="AS126" s="82"/>
      <c r="AT126" s="80"/>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0"/>
      <c r="BY126" s="80"/>
      <c r="BZ126" s="84"/>
      <c r="CA126" s="84"/>
      <c r="CD126" s="143"/>
    </row>
    <row r="127" spans="2:82" s="152" customFormat="1" ht="12.75" customHeight="1" x14ac:dyDescent="0.2">
      <c r="B127" s="220">
        <f t="shared" si="1"/>
        <v>41935</v>
      </c>
      <c r="C127" s="217">
        <v>0.1039624517</v>
      </c>
      <c r="D127" s="217">
        <v>0.1039624517</v>
      </c>
      <c r="E127" s="217">
        <v>0.49035072610000002</v>
      </c>
      <c r="F127" s="217">
        <v>0.49035072610000002</v>
      </c>
      <c r="G127" s="217">
        <v>0</v>
      </c>
      <c r="H127" s="217">
        <v>0</v>
      </c>
      <c r="I127" s="217">
        <v>2.2665606000000001E-3</v>
      </c>
      <c r="J127" s="217">
        <v>2.2452181999999998E-3</v>
      </c>
      <c r="K127" s="217">
        <v>0.19021316150000001</v>
      </c>
      <c r="L127" s="217">
        <v>0.19010998500000001</v>
      </c>
      <c r="M127" s="217">
        <v>0.19563782029999999</v>
      </c>
      <c r="N127" s="217">
        <v>0.19563782029999999</v>
      </c>
      <c r="O127" s="217">
        <v>0</v>
      </c>
      <c r="P127" s="217">
        <v>1.0216963E-3</v>
      </c>
      <c r="Q127" s="217">
        <v>6.1610989000000001E-3</v>
      </c>
      <c r="R127" s="217">
        <v>6.1610989000000001E-3</v>
      </c>
      <c r="S127" s="217">
        <v>0</v>
      </c>
      <c r="T127" s="217">
        <v>0</v>
      </c>
      <c r="U127" s="217">
        <v>2.1342500000000001E-5</v>
      </c>
      <c r="V127" s="217">
        <v>1.7073999999999999E-5</v>
      </c>
      <c r="W127" s="217">
        <v>1.7230437999999999E-3</v>
      </c>
      <c r="X127" s="217">
        <v>1.7127262E-3</v>
      </c>
      <c r="Y127" s="217">
        <v>1.8703026999999999E-3</v>
      </c>
      <c r="Z127" s="217">
        <v>1.8703026999999999E-3</v>
      </c>
      <c r="AA127" s="217">
        <v>1.5537921000000001E-3</v>
      </c>
      <c r="AB127" s="217">
        <v>1.5537921000000001E-3</v>
      </c>
      <c r="AC127" s="217">
        <v>0</v>
      </c>
      <c r="AD127" s="217">
        <v>0</v>
      </c>
      <c r="AE127" s="217">
        <v>0</v>
      </c>
      <c r="AF127" s="217">
        <v>0</v>
      </c>
      <c r="AG127" s="217">
        <v>0</v>
      </c>
      <c r="AH127" s="217">
        <v>0</v>
      </c>
      <c r="AI127" s="217">
        <v>0</v>
      </c>
      <c r="AJ127" s="217">
        <v>0</v>
      </c>
      <c r="AK127" s="217">
        <v>6.2448199999999999E-3</v>
      </c>
      <c r="AL127" s="217">
        <v>6.2448199999999999E-3</v>
      </c>
      <c r="AM127" s="217">
        <v>110</v>
      </c>
      <c r="AN127" s="217">
        <v>102</v>
      </c>
      <c r="AO127" s="217" t="s">
        <v>253</v>
      </c>
      <c r="AP127" s="96"/>
      <c r="AQ127" s="66"/>
      <c r="AR127" s="82"/>
      <c r="AS127" s="82"/>
      <c r="AT127" s="80"/>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0"/>
      <c r="BY127" s="80"/>
      <c r="BZ127" s="84"/>
      <c r="CA127" s="84"/>
      <c r="CD127" s="143"/>
    </row>
    <row r="128" spans="2:82" s="152" customFormat="1" ht="12.75" customHeight="1" x14ac:dyDescent="0.2">
      <c r="B128" s="220">
        <f t="shared" si="1"/>
        <v>41936</v>
      </c>
      <c r="C128" s="217">
        <v>0.65780724049999995</v>
      </c>
      <c r="D128" s="217">
        <v>0.65780724049999995</v>
      </c>
      <c r="E128" s="217">
        <v>0</v>
      </c>
      <c r="F128" s="217">
        <v>0</v>
      </c>
      <c r="G128" s="217">
        <v>0</v>
      </c>
      <c r="H128" s="217">
        <v>0</v>
      </c>
      <c r="I128" s="217">
        <v>2.6956509699999999E-2</v>
      </c>
      <c r="J128" s="217">
        <v>2.69351673E-2</v>
      </c>
      <c r="K128" s="217">
        <v>1.4353341476000001</v>
      </c>
      <c r="L128" s="217">
        <v>1.4353341476000001</v>
      </c>
      <c r="M128" s="217">
        <v>1.4247430834999999</v>
      </c>
      <c r="N128" s="217">
        <v>1.424701172</v>
      </c>
      <c r="O128" s="217">
        <v>0</v>
      </c>
      <c r="P128" s="217">
        <v>4.2299121999999998E-3</v>
      </c>
      <c r="Q128" s="217">
        <v>0</v>
      </c>
      <c r="R128" s="217">
        <v>0</v>
      </c>
      <c r="S128" s="217">
        <v>0</v>
      </c>
      <c r="T128" s="217">
        <v>0</v>
      </c>
      <c r="U128" s="217">
        <v>6.0452339999999996E-4</v>
      </c>
      <c r="V128" s="217">
        <v>6.0025490000000003E-4</v>
      </c>
      <c r="W128" s="217">
        <v>9.4690031999999993E-3</v>
      </c>
      <c r="X128" s="217">
        <v>9.4690031999999993E-3</v>
      </c>
      <c r="Y128" s="217">
        <v>8.1203613999999997E-3</v>
      </c>
      <c r="Z128" s="217">
        <v>8.1119790999999997E-3</v>
      </c>
      <c r="AA128" s="217">
        <v>0</v>
      </c>
      <c r="AB128" s="217">
        <v>0</v>
      </c>
      <c r="AC128" s="217">
        <v>0</v>
      </c>
      <c r="AD128" s="217">
        <v>0</v>
      </c>
      <c r="AE128" s="217">
        <v>0</v>
      </c>
      <c r="AF128" s="217">
        <v>0</v>
      </c>
      <c r="AG128" s="217">
        <v>0</v>
      </c>
      <c r="AH128" s="217">
        <v>0</v>
      </c>
      <c r="AI128" s="217">
        <v>0</v>
      </c>
      <c r="AJ128" s="217">
        <v>0</v>
      </c>
      <c r="AK128" s="217">
        <v>0</v>
      </c>
      <c r="AL128" s="217">
        <v>0</v>
      </c>
      <c r="AM128" s="217">
        <v>153</v>
      </c>
      <c r="AN128" s="217">
        <v>132</v>
      </c>
      <c r="AO128" s="217" t="s">
        <v>253</v>
      </c>
      <c r="AP128" s="96"/>
      <c r="AQ128" s="66"/>
      <c r="AR128" s="82"/>
      <c r="AS128" s="82"/>
      <c r="AT128" s="80"/>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0"/>
      <c r="BY128" s="80"/>
      <c r="BZ128" s="84"/>
      <c r="CA128" s="84"/>
      <c r="CD128" s="143"/>
    </row>
    <row r="129" spans="2:82" s="152" customFormat="1" ht="12.75" customHeight="1" x14ac:dyDescent="0.2">
      <c r="B129" s="220">
        <f t="shared" si="1"/>
        <v>41937</v>
      </c>
      <c r="C129" s="217">
        <v>7.6244532000000004E-2</v>
      </c>
      <c r="D129" s="217">
        <v>7.6244532000000004E-2</v>
      </c>
      <c r="E129" s="217">
        <v>2.6660150999999999E-3</v>
      </c>
      <c r="F129" s="217">
        <v>2.6660150999999999E-3</v>
      </c>
      <c r="G129" s="217">
        <v>0</v>
      </c>
      <c r="H129" s="217">
        <v>0</v>
      </c>
      <c r="I129" s="217">
        <v>1.7462345899999999E-2</v>
      </c>
      <c r="J129" s="217">
        <v>1.7180626300000001E-2</v>
      </c>
      <c r="K129" s="217">
        <v>6.4227158100000001E-2</v>
      </c>
      <c r="L129" s="217">
        <v>6.4227158100000001E-2</v>
      </c>
      <c r="M129" s="217">
        <v>0.2196176242</v>
      </c>
      <c r="N129" s="217">
        <v>0.2196176242</v>
      </c>
      <c r="O129" s="217">
        <v>0</v>
      </c>
      <c r="P129" s="217">
        <v>6.9268870000000003E-4</v>
      </c>
      <c r="Q129" s="217">
        <v>6.5024799999999994E-5</v>
      </c>
      <c r="R129" s="217">
        <v>6.5024799999999994E-5</v>
      </c>
      <c r="S129" s="217">
        <v>0</v>
      </c>
      <c r="T129" s="217">
        <v>0</v>
      </c>
      <c r="U129" s="217">
        <v>1.195175E-4</v>
      </c>
      <c r="V129" s="217">
        <v>1.1524899999999999E-4</v>
      </c>
      <c r="W129" s="217">
        <v>6.4485180000000005E-4</v>
      </c>
      <c r="X129" s="217">
        <v>6.4485180000000005E-4</v>
      </c>
      <c r="Y129" s="217">
        <v>2.0169929999999999E-3</v>
      </c>
      <c r="Z129" s="217">
        <v>2.0169929999999999E-3</v>
      </c>
      <c r="AA129" s="217">
        <v>4.2291300999999998E-3</v>
      </c>
      <c r="AB129" s="217">
        <v>4.2291300999999998E-3</v>
      </c>
      <c r="AC129" s="217">
        <v>0</v>
      </c>
      <c r="AD129" s="217">
        <v>0</v>
      </c>
      <c r="AE129" s="217">
        <v>0</v>
      </c>
      <c r="AF129" s="217">
        <v>0</v>
      </c>
      <c r="AG129" s="217">
        <v>7.2905618000000004E-3</v>
      </c>
      <c r="AH129" s="217">
        <v>7.2905618000000004E-3</v>
      </c>
      <c r="AI129" s="217">
        <v>0</v>
      </c>
      <c r="AJ129" s="217">
        <v>0</v>
      </c>
      <c r="AK129" s="217">
        <v>2.6802432000000002E-3</v>
      </c>
      <c r="AL129" s="217">
        <v>2.6802432000000002E-3</v>
      </c>
      <c r="AM129" s="217">
        <v>51</v>
      </c>
      <c r="AN129" s="217">
        <v>49</v>
      </c>
      <c r="AO129" s="217" t="s">
        <v>253</v>
      </c>
      <c r="AP129" s="96"/>
      <c r="AQ129" s="66"/>
      <c r="AR129" s="82"/>
      <c r="AS129" s="82"/>
      <c r="AT129" s="80"/>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0"/>
      <c r="BY129" s="80"/>
      <c r="BZ129" s="84"/>
      <c r="CA129" s="84"/>
      <c r="CD129" s="143"/>
    </row>
    <row r="130" spans="2:82" s="152" customFormat="1" ht="12.75" customHeight="1" x14ac:dyDescent="0.2">
      <c r="B130" s="220">
        <f t="shared" si="1"/>
        <v>41938</v>
      </c>
      <c r="C130" s="217">
        <v>1.41783547E-2</v>
      </c>
      <c r="D130" s="217">
        <v>1.41783547E-2</v>
      </c>
      <c r="E130" s="217">
        <v>0</v>
      </c>
      <c r="F130" s="217">
        <v>0</v>
      </c>
      <c r="G130" s="217">
        <v>0</v>
      </c>
      <c r="H130" s="217">
        <v>0</v>
      </c>
      <c r="I130" s="217">
        <v>1.35823069E-2</v>
      </c>
      <c r="J130" s="217">
        <v>1.32237547E-2</v>
      </c>
      <c r="K130" s="217">
        <v>1.11739913E-2</v>
      </c>
      <c r="L130" s="217">
        <v>1.11739913E-2</v>
      </c>
      <c r="M130" s="217">
        <v>2.1233428700000001E-2</v>
      </c>
      <c r="N130" s="217">
        <v>2.11496054E-2</v>
      </c>
      <c r="O130" s="217">
        <v>0</v>
      </c>
      <c r="P130" s="217">
        <v>2.5574970000000002E-4</v>
      </c>
      <c r="Q130" s="217">
        <v>0</v>
      </c>
      <c r="R130" s="217">
        <v>0</v>
      </c>
      <c r="S130" s="217">
        <v>0</v>
      </c>
      <c r="T130" s="217">
        <v>0</v>
      </c>
      <c r="U130" s="217">
        <v>4.1190839999999997E-4</v>
      </c>
      <c r="V130" s="217">
        <v>4.0763989999999999E-4</v>
      </c>
      <c r="W130" s="217">
        <v>1.4960559999999999E-4</v>
      </c>
      <c r="X130" s="217">
        <v>1.4960559999999999E-4</v>
      </c>
      <c r="Y130" s="217">
        <v>9.7444300000000005E-5</v>
      </c>
      <c r="Z130" s="217">
        <v>8.9061999999999995E-5</v>
      </c>
      <c r="AA130" s="217">
        <v>9.7138070000000001E-4</v>
      </c>
      <c r="AB130" s="217">
        <v>9.7138070000000001E-4</v>
      </c>
      <c r="AC130" s="217">
        <v>0</v>
      </c>
      <c r="AD130" s="217">
        <v>0</v>
      </c>
      <c r="AE130" s="217">
        <v>0</v>
      </c>
      <c r="AF130" s="217">
        <v>0</v>
      </c>
      <c r="AG130" s="217">
        <v>0</v>
      </c>
      <c r="AH130" s="217">
        <v>0</v>
      </c>
      <c r="AI130" s="217">
        <v>0</v>
      </c>
      <c r="AJ130" s="217">
        <v>0</v>
      </c>
      <c r="AK130" s="217">
        <v>3.9040603000000001E-3</v>
      </c>
      <c r="AL130" s="217">
        <v>3.9040603000000001E-3</v>
      </c>
      <c r="AM130" s="217">
        <v>44</v>
      </c>
      <c r="AN130" s="217">
        <v>40</v>
      </c>
      <c r="AO130" s="217" t="s">
        <v>253</v>
      </c>
      <c r="AP130" s="96"/>
      <c r="AQ130" s="66"/>
      <c r="AR130" s="82"/>
      <c r="AS130" s="82"/>
      <c r="AT130" s="80"/>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0"/>
      <c r="BY130" s="80"/>
      <c r="BZ130" s="84"/>
      <c r="CA130" s="84"/>
      <c r="CD130" s="143"/>
    </row>
    <row r="131" spans="2:82" s="152" customFormat="1" ht="12.75" customHeight="1" x14ac:dyDescent="0.2">
      <c r="B131" s="220">
        <f t="shared" si="1"/>
        <v>41939</v>
      </c>
      <c r="C131" s="217">
        <v>0.37072442430000002</v>
      </c>
      <c r="D131" s="217">
        <v>0.37072442430000002</v>
      </c>
      <c r="E131" s="217">
        <v>0</v>
      </c>
      <c r="F131" s="217">
        <v>0</v>
      </c>
      <c r="G131" s="217">
        <v>0</v>
      </c>
      <c r="H131" s="217">
        <v>0</v>
      </c>
      <c r="I131" s="217">
        <v>3.0519615999999999E-3</v>
      </c>
      <c r="J131" s="217">
        <v>3.0519615999999999E-3</v>
      </c>
      <c r="K131" s="217">
        <v>0.36686779539999997</v>
      </c>
      <c r="L131" s="217">
        <v>0.36676461890000001</v>
      </c>
      <c r="M131" s="217">
        <v>1.1859261098</v>
      </c>
      <c r="N131" s="217">
        <v>1.1850208219</v>
      </c>
      <c r="O131" s="217">
        <v>0</v>
      </c>
      <c r="P131" s="217">
        <v>2.5992124000000002E-3</v>
      </c>
      <c r="Q131" s="217">
        <v>0</v>
      </c>
      <c r="R131" s="217">
        <v>0</v>
      </c>
      <c r="S131" s="217">
        <v>0</v>
      </c>
      <c r="T131" s="217">
        <v>0</v>
      </c>
      <c r="U131" s="217">
        <v>3.4147999999999999E-5</v>
      </c>
      <c r="V131" s="217">
        <v>3.4147999999999999E-5</v>
      </c>
      <c r="W131" s="217">
        <v>3.4925172000000002E-3</v>
      </c>
      <c r="X131" s="217">
        <v>3.4821995999999998E-3</v>
      </c>
      <c r="Y131" s="217">
        <v>7.5419820999999996E-3</v>
      </c>
      <c r="Z131" s="217">
        <v>7.5252174999999996E-3</v>
      </c>
      <c r="AA131" s="217">
        <v>6.9042074999999996E-3</v>
      </c>
      <c r="AB131" s="217">
        <v>6.9042074999999996E-3</v>
      </c>
      <c r="AC131" s="217">
        <v>0</v>
      </c>
      <c r="AD131" s="217">
        <v>0</v>
      </c>
      <c r="AE131" s="217">
        <v>0</v>
      </c>
      <c r="AF131" s="217">
        <v>0</v>
      </c>
      <c r="AG131" s="217">
        <v>3.8138858000000002E-3</v>
      </c>
      <c r="AH131" s="217">
        <v>3.8138858000000002E-3</v>
      </c>
      <c r="AI131" s="217">
        <v>2.2492429000000001E-3</v>
      </c>
      <c r="AJ131" s="217">
        <v>2.2492429000000001E-3</v>
      </c>
      <c r="AK131" s="217">
        <v>1.8431649099999999E-2</v>
      </c>
      <c r="AL131" s="217">
        <v>1.8431649099999999E-2</v>
      </c>
      <c r="AM131" s="217">
        <v>161</v>
      </c>
      <c r="AN131" s="217">
        <v>120</v>
      </c>
      <c r="AO131" s="217" t="s">
        <v>253</v>
      </c>
      <c r="AP131" s="96"/>
      <c r="AQ131" s="66"/>
      <c r="AR131" s="82"/>
      <c r="AS131" s="82"/>
      <c r="AT131" s="80"/>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0"/>
      <c r="BY131" s="80"/>
      <c r="BZ131" s="84"/>
      <c r="CA131" s="84"/>
      <c r="CD131" s="143"/>
    </row>
    <row r="132" spans="2:82" s="152" customFormat="1" ht="12.75" customHeight="1" x14ac:dyDescent="0.2">
      <c r="B132" s="220">
        <f t="shared" si="1"/>
        <v>41940</v>
      </c>
      <c r="C132" s="217">
        <v>5.2101729856999999</v>
      </c>
      <c r="D132" s="217">
        <v>5.2101729856999999</v>
      </c>
      <c r="E132" s="217">
        <v>0</v>
      </c>
      <c r="F132" s="217">
        <v>0</v>
      </c>
      <c r="G132" s="217">
        <v>0</v>
      </c>
      <c r="H132" s="217">
        <v>0</v>
      </c>
      <c r="I132" s="217">
        <v>1.5807437762000001</v>
      </c>
      <c r="J132" s="217">
        <v>1.5806797489</v>
      </c>
      <c r="K132" s="217">
        <v>10.122713986799999</v>
      </c>
      <c r="L132" s="217">
        <v>10.116399598399999</v>
      </c>
      <c r="M132" s="217">
        <v>9.6119477317000008</v>
      </c>
      <c r="N132" s="217">
        <v>9.5718110912000007</v>
      </c>
      <c r="O132" s="217">
        <v>0.04</v>
      </c>
      <c r="P132" s="217">
        <v>3.7084272299999999E-2</v>
      </c>
      <c r="Q132" s="217">
        <v>0</v>
      </c>
      <c r="R132" s="217">
        <v>0</v>
      </c>
      <c r="S132" s="217">
        <v>0</v>
      </c>
      <c r="T132" s="217">
        <v>0</v>
      </c>
      <c r="U132" s="217">
        <v>1.4478680400000001E-2</v>
      </c>
      <c r="V132" s="217">
        <v>1.44701434E-2</v>
      </c>
      <c r="W132" s="217">
        <v>6.1970254299999999E-2</v>
      </c>
      <c r="X132" s="217">
        <v>6.1959936700000003E-2</v>
      </c>
      <c r="Y132" s="217">
        <v>7.0265750399999993E-2</v>
      </c>
      <c r="Z132" s="217">
        <v>7.0231173399999999E-2</v>
      </c>
      <c r="AA132" s="217">
        <v>3.0509854999999999E-2</v>
      </c>
      <c r="AB132" s="217">
        <v>3.0509854999999999E-2</v>
      </c>
      <c r="AC132" s="217">
        <v>0</v>
      </c>
      <c r="AD132" s="217">
        <v>0</v>
      </c>
      <c r="AE132" s="217">
        <v>0</v>
      </c>
      <c r="AF132" s="217">
        <v>0</v>
      </c>
      <c r="AG132" s="217">
        <v>8.6650119000000001E-3</v>
      </c>
      <c r="AH132" s="217">
        <v>8.6650119000000001E-3</v>
      </c>
      <c r="AI132" s="217">
        <v>4.5392405199999999E-2</v>
      </c>
      <c r="AJ132" s="217">
        <v>4.5392405199999999E-2</v>
      </c>
      <c r="AK132" s="217">
        <v>6.8727596799999999E-2</v>
      </c>
      <c r="AL132" s="217">
        <v>6.8727596799999999E-2</v>
      </c>
      <c r="AM132" s="217">
        <v>707</v>
      </c>
      <c r="AN132" s="217">
        <v>337</v>
      </c>
      <c r="AO132" s="217" t="s">
        <v>253</v>
      </c>
      <c r="AP132" s="96"/>
      <c r="AQ132" s="66"/>
      <c r="AR132" s="82"/>
      <c r="AS132" s="82"/>
      <c r="AT132" s="80"/>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0"/>
      <c r="BY132" s="80"/>
      <c r="BZ132" s="84"/>
      <c r="CA132" s="84"/>
      <c r="CD132" s="143"/>
    </row>
    <row r="133" spans="2:82" s="152" customFormat="1" ht="12.75" customHeight="1" x14ac:dyDescent="0.2">
      <c r="B133" s="220">
        <f t="shared" si="1"/>
        <v>41941</v>
      </c>
      <c r="C133" s="217">
        <v>0.54061904220000001</v>
      </c>
      <c r="D133" s="217">
        <v>0.54061904220000001</v>
      </c>
      <c r="E133" s="217">
        <v>0</v>
      </c>
      <c r="F133" s="217">
        <v>0</v>
      </c>
      <c r="G133" s="217">
        <v>0</v>
      </c>
      <c r="H133" s="217">
        <v>0</v>
      </c>
      <c r="I133" s="217">
        <v>0.23595767109999999</v>
      </c>
      <c r="J133" s="217">
        <v>0.13741966750000001</v>
      </c>
      <c r="K133" s="217">
        <v>0.45015054999999998</v>
      </c>
      <c r="L133" s="217">
        <v>0.44994419699999999</v>
      </c>
      <c r="M133" s="217">
        <v>1.3437125298000001</v>
      </c>
      <c r="N133" s="217">
        <v>1.3436287065000001</v>
      </c>
      <c r="O133" s="217">
        <v>0.01</v>
      </c>
      <c r="P133" s="217">
        <v>7.7186444999999999E-3</v>
      </c>
      <c r="Q133" s="217">
        <v>0</v>
      </c>
      <c r="R133" s="217">
        <v>0</v>
      </c>
      <c r="S133" s="217">
        <v>0</v>
      </c>
      <c r="T133" s="217">
        <v>0</v>
      </c>
      <c r="U133" s="217">
        <v>1.3856551E-3</v>
      </c>
      <c r="V133" s="217">
        <v>1.3643126000000001E-3</v>
      </c>
      <c r="W133" s="217">
        <v>1.23527802E-2</v>
      </c>
      <c r="X133" s="217">
        <v>1.2332144999999999E-2</v>
      </c>
      <c r="Y133" s="217">
        <v>1.8265050500000001E-2</v>
      </c>
      <c r="Z133" s="217">
        <v>1.8256668199999999E-2</v>
      </c>
      <c r="AA133" s="217">
        <v>4.9955980000000004E-3</v>
      </c>
      <c r="AB133" s="217">
        <v>4.9955980000000004E-3</v>
      </c>
      <c r="AC133" s="217">
        <v>0</v>
      </c>
      <c r="AD133" s="217">
        <v>0</v>
      </c>
      <c r="AE133" s="217">
        <v>0</v>
      </c>
      <c r="AF133" s="217">
        <v>0</v>
      </c>
      <c r="AG133" s="217">
        <v>0</v>
      </c>
      <c r="AH133" s="217">
        <v>0</v>
      </c>
      <c r="AI133" s="217">
        <v>9.0434011000000009E-3</v>
      </c>
      <c r="AJ133" s="217">
        <v>9.0434011000000009E-3</v>
      </c>
      <c r="AK133" s="217">
        <v>1.2730631399999999E-2</v>
      </c>
      <c r="AL133" s="217">
        <v>1.2730631399999999E-2</v>
      </c>
      <c r="AM133" s="217">
        <v>206</v>
      </c>
      <c r="AN133" s="217">
        <v>172</v>
      </c>
      <c r="AO133" s="217" t="s">
        <v>253</v>
      </c>
      <c r="AP133" s="96"/>
      <c r="AQ133" s="66"/>
      <c r="AR133" s="82"/>
      <c r="AS133" s="82"/>
      <c r="AT133" s="80"/>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0"/>
      <c r="BY133" s="80"/>
      <c r="BZ133" s="84"/>
      <c r="CA133" s="84"/>
      <c r="CD133" s="143"/>
    </row>
    <row r="134" spans="2:82" s="152" customFormat="1" ht="12.75" customHeight="1" x14ac:dyDescent="0.2">
      <c r="B134" s="220">
        <f t="shared" si="1"/>
        <v>41942</v>
      </c>
      <c r="C134" s="217">
        <v>7.3742539900000001E-2</v>
      </c>
      <c r="D134" s="217">
        <v>7.3742539900000001E-2</v>
      </c>
      <c r="E134" s="217">
        <v>0</v>
      </c>
      <c r="F134" s="217">
        <v>0</v>
      </c>
      <c r="G134" s="217">
        <v>0</v>
      </c>
      <c r="H134" s="217">
        <v>0</v>
      </c>
      <c r="I134" s="217">
        <v>8.0418130999999997E-3</v>
      </c>
      <c r="J134" s="217">
        <v>7.9735173999999995E-3</v>
      </c>
      <c r="K134" s="217">
        <v>0.112175835</v>
      </c>
      <c r="L134" s="217">
        <v>0.112175835</v>
      </c>
      <c r="M134" s="217">
        <v>0.18945059049999999</v>
      </c>
      <c r="N134" s="217">
        <v>0.18945059049999999</v>
      </c>
      <c r="O134" s="217">
        <v>0</v>
      </c>
      <c r="P134" s="217">
        <v>1.0394239999999999E-3</v>
      </c>
      <c r="Q134" s="217">
        <v>0</v>
      </c>
      <c r="R134" s="217">
        <v>0</v>
      </c>
      <c r="S134" s="217">
        <v>0</v>
      </c>
      <c r="T134" s="217">
        <v>0</v>
      </c>
      <c r="U134" s="217">
        <v>1.8141049999999999E-4</v>
      </c>
      <c r="V134" s="217">
        <v>1.7714200000000001E-4</v>
      </c>
      <c r="W134" s="217">
        <v>1.0536877E-3</v>
      </c>
      <c r="X134" s="217">
        <v>1.0536877E-3</v>
      </c>
      <c r="Y134" s="217">
        <v>2.9652417000000002E-3</v>
      </c>
      <c r="Z134" s="217">
        <v>2.9652417000000002E-3</v>
      </c>
      <c r="AA134" s="217">
        <v>0</v>
      </c>
      <c r="AB134" s="217">
        <v>0</v>
      </c>
      <c r="AC134" s="217">
        <v>0</v>
      </c>
      <c r="AD134" s="217">
        <v>0</v>
      </c>
      <c r="AE134" s="217">
        <v>0</v>
      </c>
      <c r="AF134" s="217">
        <v>0</v>
      </c>
      <c r="AG134" s="217">
        <v>0</v>
      </c>
      <c r="AH134" s="217">
        <v>0</v>
      </c>
      <c r="AI134" s="217">
        <v>0</v>
      </c>
      <c r="AJ134" s="217">
        <v>0</v>
      </c>
      <c r="AK134" s="217">
        <v>0</v>
      </c>
      <c r="AL134" s="217">
        <v>0</v>
      </c>
      <c r="AM134" s="217">
        <v>118</v>
      </c>
      <c r="AN134" s="217">
        <v>92</v>
      </c>
      <c r="AO134" s="217" t="s">
        <v>253</v>
      </c>
      <c r="AP134" s="96"/>
      <c r="AQ134" s="66"/>
      <c r="AR134" s="82"/>
      <c r="AS134" s="82"/>
      <c r="AT134" s="80"/>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0"/>
      <c r="BY134" s="80"/>
      <c r="BZ134" s="84"/>
      <c r="CA134" s="84"/>
      <c r="CD134" s="143"/>
    </row>
    <row r="135" spans="2:82" s="152" customFormat="1" ht="12.75" customHeight="1" x14ac:dyDescent="0.2">
      <c r="B135" s="220">
        <f t="shared" si="1"/>
        <v>41943</v>
      </c>
      <c r="C135" s="217">
        <v>1.72397907E-2</v>
      </c>
      <c r="D135" s="217">
        <v>1.72397907E-2</v>
      </c>
      <c r="E135" s="217">
        <v>0</v>
      </c>
      <c r="F135" s="217">
        <v>0</v>
      </c>
      <c r="G135" s="217">
        <v>0</v>
      </c>
      <c r="H135" s="217">
        <v>0</v>
      </c>
      <c r="I135" s="217">
        <v>4.4264109000000003E-3</v>
      </c>
      <c r="J135" s="217">
        <v>4.3837260000000001E-3</v>
      </c>
      <c r="K135" s="217">
        <v>4.5107367799999999E-2</v>
      </c>
      <c r="L135" s="217">
        <v>4.5107367799999999E-2</v>
      </c>
      <c r="M135" s="217">
        <v>2.39493094E-2</v>
      </c>
      <c r="N135" s="217">
        <v>2.39493094E-2</v>
      </c>
      <c r="O135" s="217">
        <v>0</v>
      </c>
      <c r="P135" s="217">
        <v>2.4427880000000001E-4</v>
      </c>
      <c r="Q135" s="217">
        <v>0</v>
      </c>
      <c r="R135" s="217">
        <v>0</v>
      </c>
      <c r="S135" s="217">
        <v>0</v>
      </c>
      <c r="T135" s="217">
        <v>0</v>
      </c>
      <c r="U135" s="217">
        <v>2.9879500000000001E-5</v>
      </c>
      <c r="V135" s="217">
        <v>2.5610999999999999E-5</v>
      </c>
      <c r="W135" s="217">
        <v>8.0606479999999995E-4</v>
      </c>
      <c r="X135" s="217">
        <v>8.0606479999999995E-4</v>
      </c>
      <c r="Y135" s="217">
        <v>2.6823389999999997E-4</v>
      </c>
      <c r="Z135" s="217">
        <v>2.6823389999999997E-4</v>
      </c>
      <c r="AA135" s="217">
        <v>2.0029840000000002E-3</v>
      </c>
      <c r="AB135" s="217">
        <v>2.0029840000000002E-3</v>
      </c>
      <c r="AC135" s="217">
        <v>0</v>
      </c>
      <c r="AD135" s="217">
        <v>0</v>
      </c>
      <c r="AE135" s="217">
        <v>0</v>
      </c>
      <c r="AF135" s="217">
        <v>0</v>
      </c>
      <c r="AG135" s="217">
        <v>0</v>
      </c>
      <c r="AH135" s="217">
        <v>0</v>
      </c>
      <c r="AI135" s="217">
        <v>7.4583554999999996E-3</v>
      </c>
      <c r="AJ135" s="217">
        <v>7.4583554999999996E-3</v>
      </c>
      <c r="AK135" s="217">
        <v>1.9907982999999999E-3</v>
      </c>
      <c r="AL135" s="217">
        <v>1.9907982999999999E-3</v>
      </c>
      <c r="AM135" s="217">
        <v>109</v>
      </c>
      <c r="AN135" s="217">
        <v>87</v>
      </c>
      <c r="AO135" s="217" t="s">
        <v>253</v>
      </c>
      <c r="AP135" s="96"/>
      <c r="AQ135" s="66"/>
      <c r="AR135" s="82"/>
      <c r="AS135" s="82"/>
      <c r="AT135" s="80"/>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0"/>
      <c r="BY135" s="80"/>
      <c r="BZ135" s="84"/>
      <c r="CA135" s="84"/>
      <c r="CD135" s="143"/>
    </row>
    <row r="136" spans="2:82" s="152" customFormat="1" ht="12.75" customHeight="1" x14ac:dyDescent="0.2">
      <c r="B136" s="220">
        <f t="shared" si="1"/>
        <v>41944</v>
      </c>
      <c r="C136" s="217">
        <v>1.8043327683999999</v>
      </c>
      <c r="D136" s="217">
        <v>1.8043327683999999</v>
      </c>
      <c r="E136" s="217">
        <v>0</v>
      </c>
      <c r="F136" s="217">
        <v>0</v>
      </c>
      <c r="G136" s="217">
        <v>0</v>
      </c>
      <c r="H136" s="217">
        <v>0</v>
      </c>
      <c r="I136" s="217">
        <v>1.7237708302999999</v>
      </c>
      <c r="J136" s="217">
        <v>1.7233012985</v>
      </c>
      <c r="K136" s="217">
        <v>1.9035738713000001</v>
      </c>
      <c r="L136" s="217">
        <v>1.9024492477999999</v>
      </c>
      <c r="M136" s="217">
        <v>2.3201623530000002</v>
      </c>
      <c r="N136" s="217">
        <v>2.3200785296999999</v>
      </c>
      <c r="O136" s="217">
        <v>0.01</v>
      </c>
      <c r="P136" s="217">
        <v>9.3133669999999995E-3</v>
      </c>
      <c r="Q136" s="217">
        <v>0</v>
      </c>
      <c r="R136" s="217">
        <v>0</v>
      </c>
      <c r="S136" s="217">
        <v>0</v>
      </c>
      <c r="T136" s="217">
        <v>0</v>
      </c>
      <c r="U136" s="217">
        <v>1.26709795E-2</v>
      </c>
      <c r="V136" s="217">
        <v>1.2658173999999999E-2</v>
      </c>
      <c r="W136" s="217">
        <v>1.14358012E-2</v>
      </c>
      <c r="X136" s="217">
        <v>1.14254836E-2</v>
      </c>
      <c r="Y136" s="217">
        <v>3.2575746999999999E-3</v>
      </c>
      <c r="Z136" s="217">
        <v>3.2491923999999998E-3</v>
      </c>
      <c r="AA136" s="217">
        <v>2.2038820399999999E-2</v>
      </c>
      <c r="AB136" s="217">
        <v>2.2038820399999999E-2</v>
      </c>
      <c r="AC136" s="217">
        <v>0</v>
      </c>
      <c r="AD136" s="217">
        <v>0</v>
      </c>
      <c r="AE136" s="217">
        <v>0</v>
      </c>
      <c r="AF136" s="217">
        <v>0</v>
      </c>
      <c r="AG136" s="217">
        <v>1.4465341099999999E-2</v>
      </c>
      <c r="AH136" s="217">
        <v>1.4465341099999999E-2</v>
      </c>
      <c r="AI136" s="217">
        <v>4.37338465E-2</v>
      </c>
      <c r="AJ136" s="217">
        <v>4.37338465E-2</v>
      </c>
      <c r="AK136" s="217">
        <v>2.4638748700000001E-2</v>
      </c>
      <c r="AL136" s="217">
        <v>2.4638748700000001E-2</v>
      </c>
      <c r="AM136" s="217">
        <v>113</v>
      </c>
      <c r="AN136" s="217">
        <v>108</v>
      </c>
      <c r="AO136" s="217" t="s">
        <v>253</v>
      </c>
      <c r="AP136" s="96"/>
      <c r="AQ136" s="66"/>
      <c r="AR136" s="82"/>
      <c r="AS136" s="82"/>
      <c r="AT136" s="80"/>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0"/>
      <c r="BY136" s="80"/>
      <c r="BZ136" s="84"/>
      <c r="CA136" s="84"/>
      <c r="CD136" s="143"/>
    </row>
    <row r="137" spans="2:82" s="152" customFormat="1" ht="12.75" customHeight="1" x14ac:dyDescent="0.2">
      <c r="B137" s="220">
        <f t="shared" si="1"/>
        <v>41945</v>
      </c>
      <c r="C137" s="217">
        <v>3.5339347600000001E-2</v>
      </c>
      <c r="D137" s="217">
        <v>3.5339347600000001E-2</v>
      </c>
      <c r="E137" s="217">
        <v>0</v>
      </c>
      <c r="F137" s="217">
        <v>0</v>
      </c>
      <c r="G137" s="217">
        <v>0</v>
      </c>
      <c r="H137" s="217">
        <v>0</v>
      </c>
      <c r="I137" s="217">
        <v>2.6208459E-3</v>
      </c>
      <c r="J137" s="217">
        <v>1.6390966E-3</v>
      </c>
      <c r="K137" s="217">
        <v>2.5318143899999999E-2</v>
      </c>
      <c r="L137" s="217">
        <v>2.5318143899999999E-2</v>
      </c>
      <c r="M137" s="217">
        <v>0.11631593010000001</v>
      </c>
      <c r="N137" s="217">
        <v>0.11631593010000001</v>
      </c>
      <c r="O137" s="217">
        <v>0</v>
      </c>
      <c r="P137" s="217">
        <v>6.9816340000000005E-4</v>
      </c>
      <c r="Q137" s="217">
        <v>0</v>
      </c>
      <c r="R137" s="217">
        <v>0</v>
      </c>
      <c r="S137" s="217">
        <v>0</v>
      </c>
      <c r="T137" s="217">
        <v>0</v>
      </c>
      <c r="U137" s="217">
        <v>2.5610999999999999E-5</v>
      </c>
      <c r="V137" s="217">
        <v>2.1342500000000001E-5</v>
      </c>
      <c r="W137" s="217">
        <v>5.8552530000000004E-4</v>
      </c>
      <c r="X137" s="217">
        <v>5.8552530000000004E-4</v>
      </c>
      <c r="Y137" s="217">
        <v>2.2799880000000002E-3</v>
      </c>
      <c r="Z137" s="217">
        <v>2.2799880000000002E-3</v>
      </c>
      <c r="AA137" s="217">
        <v>3.3591630000000001E-3</v>
      </c>
      <c r="AB137" s="217">
        <v>3.3591630000000001E-3</v>
      </c>
      <c r="AC137" s="217">
        <v>0</v>
      </c>
      <c r="AD137" s="217">
        <v>0</v>
      </c>
      <c r="AE137" s="217">
        <v>0</v>
      </c>
      <c r="AF137" s="217">
        <v>0</v>
      </c>
      <c r="AG137" s="217">
        <v>0</v>
      </c>
      <c r="AH137" s="217">
        <v>0</v>
      </c>
      <c r="AI137" s="217">
        <v>0</v>
      </c>
      <c r="AJ137" s="217">
        <v>0</v>
      </c>
      <c r="AK137" s="217">
        <v>1.3500755999999999E-2</v>
      </c>
      <c r="AL137" s="217">
        <v>1.3500755999999999E-2</v>
      </c>
      <c r="AM137" s="217">
        <v>61</v>
      </c>
      <c r="AN137" s="217">
        <v>60</v>
      </c>
      <c r="AO137" s="217" t="s">
        <v>253</v>
      </c>
      <c r="AP137" s="96"/>
      <c r="AQ137" s="66"/>
      <c r="AR137" s="82"/>
      <c r="AS137" s="82"/>
      <c r="AT137" s="80"/>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0"/>
      <c r="BY137" s="80"/>
      <c r="BZ137" s="84"/>
      <c r="CA137" s="84"/>
      <c r="CD137" s="143"/>
    </row>
    <row r="138" spans="2:82" s="152" customFormat="1" ht="12.75" customHeight="1" x14ac:dyDescent="0.2">
      <c r="B138" s="220">
        <f t="shared" si="1"/>
        <v>41946</v>
      </c>
      <c r="C138" s="217">
        <v>0.248276464</v>
      </c>
      <c r="D138" s="217">
        <v>0.248276464</v>
      </c>
      <c r="E138" s="217">
        <v>1.8206953999999999E-3</v>
      </c>
      <c r="F138" s="217">
        <v>1.8206953999999999E-3</v>
      </c>
      <c r="G138" s="217">
        <v>0</v>
      </c>
      <c r="H138" s="217">
        <v>0</v>
      </c>
      <c r="I138" s="217">
        <v>0.14896740080000001</v>
      </c>
      <c r="J138" s="217">
        <v>0.1476313658</v>
      </c>
      <c r="K138" s="217">
        <v>0.44375067950000002</v>
      </c>
      <c r="L138" s="217">
        <v>0.44375067950000002</v>
      </c>
      <c r="M138" s="217">
        <v>0.34455689499999997</v>
      </c>
      <c r="N138" s="217">
        <v>0.34455689499999997</v>
      </c>
      <c r="O138" s="217">
        <v>0</v>
      </c>
      <c r="P138" s="217">
        <v>1.3126411000000001E-3</v>
      </c>
      <c r="Q138" s="217">
        <v>6.5024799999999994E-5</v>
      </c>
      <c r="R138" s="217">
        <v>6.5024799999999994E-5</v>
      </c>
      <c r="S138" s="217">
        <v>0</v>
      </c>
      <c r="T138" s="217">
        <v>0</v>
      </c>
      <c r="U138" s="217">
        <v>9.8601880000000002E-4</v>
      </c>
      <c r="V138" s="217">
        <v>9.6894479999999996E-4</v>
      </c>
      <c r="W138" s="217">
        <v>1.3142078E-3</v>
      </c>
      <c r="X138" s="217">
        <v>1.3142078E-3</v>
      </c>
      <c r="Y138" s="217">
        <v>2.2632234000000001E-3</v>
      </c>
      <c r="Z138" s="217">
        <v>2.2632234000000001E-3</v>
      </c>
      <c r="AA138" s="217">
        <v>0</v>
      </c>
      <c r="AB138" s="217">
        <v>0</v>
      </c>
      <c r="AC138" s="217">
        <v>0</v>
      </c>
      <c r="AD138" s="217">
        <v>0</v>
      </c>
      <c r="AE138" s="217">
        <v>0</v>
      </c>
      <c r="AF138" s="217">
        <v>0</v>
      </c>
      <c r="AG138" s="217">
        <v>0</v>
      </c>
      <c r="AH138" s="217">
        <v>0</v>
      </c>
      <c r="AI138" s="217">
        <v>0</v>
      </c>
      <c r="AJ138" s="217">
        <v>0</v>
      </c>
      <c r="AK138" s="217">
        <v>0</v>
      </c>
      <c r="AL138" s="217">
        <v>0</v>
      </c>
      <c r="AM138" s="217">
        <v>91</v>
      </c>
      <c r="AN138" s="217">
        <v>81</v>
      </c>
      <c r="AO138" s="217" t="s">
        <v>253</v>
      </c>
      <c r="AP138" s="96"/>
      <c r="AQ138" s="66"/>
      <c r="AR138" s="82"/>
      <c r="AS138" s="82"/>
      <c r="AT138" s="80"/>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0"/>
      <c r="BY138" s="80"/>
      <c r="BZ138" s="84"/>
      <c r="CA138" s="84"/>
      <c r="CD138" s="143"/>
    </row>
    <row r="139" spans="2:82" s="152" customFormat="1" ht="12.75" customHeight="1" x14ac:dyDescent="0.2">
      <c r="B139" s="220">
        <f t="shared" si="1"/>
        <v>41947</v>
      </c>
      <c r="C139" s="217">
        <v>5.3037220000000003E-2</v>
      </c>
      <c r="D139" s="217">
        <v>5.3037220000000003E-2</v>
      </c>
      <c r="E139" s="217">
        <v>0</v>
      </c>
      <c r="F139" s="217">
        <v>0</v>
      </c>
      <c r="G139" s="217">
        <v>0</v>
      </c>
      <c r="H139" s="217">
        <v>0</v>
      </c>
      <c r="I139" s="217">
        <v>2.9849461599999998E-2</v>
      </c>
      <c r="J139" s="217">
        <v>2.97640918E-2</v>
      </c>
      <c r="K139" s="217">
        <v>0.1002473631</v>
      </c>
      <c r="L139" s="217">
        <v>0.1002473631</v>
      </c>
      <c r="M139" s="217">
        <v>7.30999871E-2</v>
      </c>
      <c r="N139" s="217">
        <v>7.3007781899999999E-2</v>
      </c>
      <c r="O139" s="217">
        <v>0</v>
      </c>
      <c r="P139" s="217">
        <v>2.5053560000000001E-4</v>
      </c>
      <c r="Q139" s="217">
        <v>0</v>
      </c>
      <c r="R139" s="217">
        <v>0</v>
      </c>
      <c r="S139" s="217">
        <v>0</v>
      </c>
      <c r="T139" s="217">
        <v>0</v>
      </c>
      <c r="U139" s="217">
        <v>8.3235500000000006E-5</v>
      </c>
      <c r="V139" s="217">
        <v>7.4698500000000003E-5</v>
      </c>
      <c r="W139" s="217">
        <v>4.2689179999999999E-4</v>
      </c>
      <c r="X139" s="217">
        <v>4.2689179999999999E-4</v>
      </c>
      <c r="Y139" s="217">
        <v>4.9665180000000003E-4</v>
      </c>
      <c r="Z139" s="217">
        <v>4.882695E-4</v>
      </c>
      <c r="AA139" s="217">
        <v>9.5539965000000001E-3</v>
      </c>
      <c r="AB139" s="217">
        <v>9.5539965000000001E-3</v>
      </c>
      <c r="AC139" s="217">
        <v>0</v>
      </c>
      <c r="AD139" s="217">
        <v>0</v>
      </c>
      <c r="AE139" s="217">
        <v>0</v>
      </c>
      <c r="AF139" s="217">
        <v>0</v>
      </c>
      <c r="AG139" s="217">
        <v>7.0696680000000003E-3</v>
      </c>
      <c r="AH139" s="217">
        <v>7.0696680000000003E-3</v>
      </c>
      <c r="AI139" s="217">
        <v>0</v>
      </c>
      <c r="AJ139" s="217">
        <v>0</v>
      </c>
      <c r="AK139" s="217">
        <v>2.4515109600000001E-2</v>
      </c>
      <c r="AL139" s="217">
        <v>2.4515109600000001E-2</v>
      </c>
      <c r="AM139" s="217">
        <v>135</v>
      </c>
      <c r="AN139" s="217">
        <v>115</v>
      </c>
      <c r="AO139" s="217" t="s">
        <v>253</v>
      </c>
      <c r="AP139" s="96"/>
      <c r="AQ139" s="66"/>
      <c r="AR139" s="82"/>
      <c r="AS139" s="82"/>
      <c r="AT139" s="80"/>
      <c r="AU139" s="82"/>
      <c r="AV139" s="82"/>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0"/>
      <c r="BY139" s="80"/>
      <c r="BZ139" s="84"/>
      <c r="CA139" s="84"/>
      <c r="CD139" s="143"/>
    </row>
    <row r="140" spans="2:82" s="152" customFormat="1" ht="12.75" customHeight="1" x14ac:dyDescent="0.2">
      <c r="B140" s="220">
        <f t="shared" si="1"/>
        <v>41948</v>
      </c>
      <c r="C140" s="217">
        <v>1.7063918472999999</v>
      </c>
      <c r="D140" s="217">
        <v>1.7063918472999999</v>
      </c>
      <c r="E140" s="217">
        <v>0</v>
      </c>
      <c r="F140" s="217">
        <v>0</v>
      </c>
      <c r="G140" s="217">
        <v>0</v>
      </c>
      <c r="H140" s="217">
        <v>0</v>
      </c>
      <c r="I140" s="217">
        <v>9.6109090199999997E-2</v>
      </c>
      <c r="J140" s="217">
        <v>9.6109090199999997E-2</v>
      </c>
      <c r="K140" s="217">
        <v>0.87771435409999998</v>
      </c>
      <c r="L140" s="217">
        <v>0.87771435409999998</v>
      </c>
      <c r="M140" s="217">
        <v>5.9563170913999999</v>
      </c>
      <c r="N140" s="217">
        <v>5.9561494448000003</v>
      </c>
      <c r="O140" s="217">
        <v>0.02</v>
      </c>
      <c r="P140" s="217">
        <v>1.50034794E-2</v>
      </c>
      <c r="Q140" s="217">
        <v>0</v>
      </c>
      <c r="R140" s="217">
        <v>0</v>
      </c>
      <c r="S140" s="217">
        <v>0</v>
      </c>
      <c r="T140" s="217">
        <v>0</v>
      </c>
      <c r="U140" s="217">
        <v>5.3729489999999999E-4</v>
      </c>
      <c r="V140" s="217">
        <v>5.3729489999999999E-4</v>
      </c>
      <c r="W140" s="217">
        <v>8.2618408999999993E-3</v>
      </c>
      <c r="X140" s="217">
        <v>8.2618408999999993E-3</v>
      </c>
      <c r="Y140" s="217">
        <v>5.2532976100000003E-2</v>
      </c>
      <c r="Z140" s="217">
        <v>5.25162115E-2</v>
      </c>
      <c r="AA140" s="217">
        <v>3.3661758799999997E-2</v>
      </c>
      <c r="AB140" s="217">
        <v>3.3661758799999997E-2</v>
      </c>
      <c r="AC140" s="217">
        <v>0</v>
      </c>
      <c r="AD140" s="217">
        <v>0</v>
      </c>
      <c r="AE140" s="217">
        <v>0</v>
      </c>
      <c r="AF140" s="217">
        <v>0</v>
      </c>
      <c r="AG140" s="217">
        <v>0</v>
      </c>
      <c r="AH140" s="217">
        <v>0</v>
      </c>
      <c r="AI140" s="217">
        <v>2.0890617600000001E-2</v>
      </c>
      <c r="AJ140" s="217">
        <v>2.0890617600000001E-2</v>
      </c>
      <c r="AK140" s="217">
        <v>0.1183173352</v>
      </c>
      <c r="AL140" s="217">
        <v>0.1183173352</v>
      </c>
      <c r="AM140" s="217">
        <v>219</v>
      </c>
      <c r="AN140" s="217">
        <v>175</v>
      </c>
      <c r="AO140" s="217" t="s">
        <v>253</v>
      </c>
      <c r="AP140" s="96"/>
      <c r="AQ140" s="66"/>
      <c r="AR140" s="82"/>
      <c r="AS140" s="82"/>
      <c r="AT140" s="80"/>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0"/>
      <c r="BY140" s="80"/>
      <c r="BZ140" s="84"/>
      <c r="CA140" s="84"/>
      <c r="CD140" s="143"/>
    </row>
    <row r="141" spans="2:82" s="152" customFormat="1" ht="12.75" customHeight="1" x14ac:dyDescent="0.2">
      <c r="B141" s="220">
        <f t="shared" si="1"/>
        <v>41949</v>
      </c>
      <c r="C141" s="217">
        <v>6.1550787400000001E-2</v>
      </c>
      <c r="D141" s="217">
        <v>6.1550787400000001E-2</v>
      </c>
      <c r="E141" s="217">
        <v>0</v>
      </c>
      <c r="F141" s="217">
        <v>0</v>
      </c>
      <c r="G141" s="217">
        <v>0</v>
      </c>
      <c r="H141" s="217">
        <v>0</v>
      </c>
      <c r="I141" s="217">
        <v>7.4527641999999998E-3</v>
      </c>
      <c r="J141" s="217">
        <v>7.4100792999999996E-3</v>
      </c>
      <c r="K141" s="217">
        <v>0.1297596822</v>
      </c>
      <c r="L141" s="217">
        <v>0.1297596822</v>
      </c>
      <c r="M141" s="217">
        <v>0.12732210420000001</v>
      </c>
      <c r="N141" s="217">
        <v>0.12719636940000001</v>
      </c>
      <c r="O141" s="217">
        <v>0</v>
      </c>
      <c r="P141" s="217">
        <v>5.7459009999999997E-4</v>
      </c>
      <c r="Q141" s="217">
        <v>0</v>
      </c>
      <c r="R141" s="217">
        <v>0</v>
      </c>
      <c r="S141" s="217">
        <v>0</v>
      </c>
      <c r="T141" s="217">
        <v>0</v>
      </c>
      <c r="U141" s="217">
        <v>1.4459489999999999E-4</v>
      </c>
      <c r="V141" s="217">
        <v>1.403264E-4</v>
      </c>
      <c r="W141" s="217">
        <v>1.3722445000000001E-3</v>
      </c>
      <c r="X141" s="217">
        <v>1.3722445000000001E-3</v>
      </c>
      <c r="Y141" s="217">
        <v>9.1052820000000003E-4</v>
      </c>
      <c r="Z141" s="217">
        <v>8.9376359999999999E-4</v>
      </c>
      <c r="AA141" s="217">
        <v>1.2789325299999999E-2</v>
      </c>
      <c r="AB141" s="217">
        <v>1.2789325299999999E-2</v>
      </c>
      <c r="AC141" s="217">
        <v>0</v>
      </c>
      <c r="AD141" s="217">
        <v>0</v>
      </c>
      <c r="AE141" s="217">
        <v>0</v>
      </c>
      <c r="AF141" s="217">
        <v>0</v>
      </c>
      <c r="AG141" s="217">
        <v>7.1641081000000002E-3</v>
      </c>
      <c r="AH141" s="217">
        <v>7.1641081000000002E-3</v>
      </c>
      <c r="AI141" s="217">
        <v>8.3198774E-3</v>
      </c>
      <c r="AJ141" s="217">
        <v>8.3198774E-3</v>
      </c>
      <c r="AK141" s="217">
        <v>3.0573423299999999E-2</v>
      </c>
      <c r="AL141" s="217">
        <v>3.0573423299999999E-2</v>
      </c>
      <c r="AM141" s="217">
        <v>153</v>
      </c>
      <c r="AN141" s="217">
        <v>134</v>
      </c>
      <c r="AO141" s="217" t="s">
        <v>253</v>
      </c>
      <c r="AP141" s="96"/>
      <c r="AQ141" s="66"/>
      <c r="AR141" s="82"/>
      <c r="AS141" s="82"/>
      <c r="AT141" s="80"/>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0"/>
      <c r="BY141" s="80"/>
      <c r="BZ141" s="84"/>
      <c r="CA141" s="84"/>
      <c r="CD141" s="143"/>
    </row>
    <row r="142" spans="2:82" s="152" customFormat="1" ht="12.75" customHeight="1" x14ac:dyDescent="0.2">
      <c r="B142" s="220">
        <f t="shared" si="1"/>
        <v>41950</v>
      </c>
      <c r="C142" s="217">
        <v>0.1035013175</v>
      </c>
      <c r="D142" s="217">
        <v>0.1035013175</v>
      </c>
      <c r="E142" s="217">
        <v>0</v>
      </c>
      <c r="F142" s="217">
        <v>0</v>
      </c>
      <c r="G142" s="217">
        <v>0</v>
      </c>
      <c r="H142" s="217">
        <v>0</v>
      </c>
      <c r="I142" s="217">
        <v>2.0061867999999999E-3</v>
      </c>
      <c r="J142" s="217">
        <v>1.4811639000000001E-3</v>
      </c>
      <c r="K142" s="217">
        <v>0.32584755469999999</v>
      </c>
      <c r="L142" s="217">
        <v>0.32574437820000002</v>
      </c>
      <c r="M142" s="217">
        <v>0.14731373210000001</v>
      </c>
      <c r="N142" s="217">
        <v>0.14731373210000001</v>
      </c>
      <c r="O142" s="217">
        <v>0</v>
      </c>
      <c r="P142" s="217">
        <v>8.8352359999999998E-4</v>
      </c>
      <c r="Q142" s="217">
        <v>0</v>
      </c>
      <c r="R142" s="217">
        <v>0</v>
      </c>
      <c r="S142" s="217">
        <v>0</v>
      </c>
      <c r="T142" s="217">
        <v>0</v>
      </c>
      <c r="U142" s="217">
        <v>2.5610999999999999E-5</v>
      </c>
      <c r="V142" s="217">
        <v>1.28055E-5</v>
      </c>
      <c r="W142" s="217">
        <v>1.7888188E-3</v>
      </c>
      <c r="X142" s="217">
        <v>1.7785012000000001E-3</v>
      </c>
      <c r="Y142" s="217">
        <v>2.0473789000000002E-3</v>
      </c>
      <c r="Z142" s="217">
        <v>2.0473789000000002E-3</v>
      </c>
      <c r="AA142" s="217">
        <v>0</v>
      </c>
      <c r="AB142" s="217">
        <v>0</v>
      </c>
      <c r="AC142" s="217">
        <v>0</v>
      </c>
      <c r="AD142" s="217">
        <v>0</v>
      </c>
      <c r="AE142" s="217">
        <v>0</v>
      </c>
      <c r="AF142" s="217">
        <v>0</v>
      </c>
      <c r="AG142" s="217">
        <v>0</v>
      </c>
      <c r="AH142" s="217">
        <v>0</v>
      </c>
      <c r="AI142" s="217">
        <v>0</v>
      </c>
      <c r="AJ142" s="217">
        <v>0</v>
      </c>
      <c r="AK142" s="217">
        <v>0</v>
      </c>
      <c r="AL142" s="217">
        <v>0</v>
      </c>
      <c r="AM142" s="217">
        <v>100</v>
      </c>
      <c r="AN142" s="217">
        <v>92</v>
      </c>
      <c r="AO142" s="217" t="s">
        <v>253</v>
      </c>
      <c r="AP142" s="96"/>
      <c r="AQ142" s="66"/>
      <c r="AR142" s="82"/>
      <c r="AS142" s="82"/>
      <c r="AT142" s="80"/>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0"/>
      <c r="BY142" s="80"/>
      <c r="BZ142" s="84"/>
      <c r="CA142" s="84"/>
      <c r="CD142" s="143"/>
    </row>
    <row r="143" spans="2:82" s="152" customFormat="1" ht="12.75" customHeight="1" x14ac:dyDescent="0.2">
      <c r="B143" s="220">
        <f t="shared" ref="B143:B206" si="2">B142+1</f>
        <v>41951</v>
      </c>
      <c r="C143" s="217">
        <v>1.6094524102000001</v>
      </c>
      <c r="D143" s="217">
        <v>1.6094524102000001</v>
      </c>
      <c r="E143" s="217">
        <v>0</v>
      </c>
      <c r="F143" s="217">
        <v>0</v>
      </c>
      <c r="G143" s="217">
        <v>0</v>
      </c>
      <c r="H143" s="217">
        <v>0</v>
      </c>
      <c r="I143" s="217">
        <v>0.13520411509999999</v>
      </c>
      <c r="J143" s="217">
        <v>0.13435042019999999</v>
      </c>
      <c r="K143" s="217">
        <v>2.2281091701000002</v>
      </c>
      <c r="L143" s="217">
        <v>2.2281091701000002</v>
      </c>
      <c r="M143" s="217">
        <v>4.3928400204000004</v>
      </c>
      <c r="N143" s="217">
        <v>4.3928400204000004</v>
      </c>
      <c r="O143" s="217">
        <v>0.01</v>
      </c>
      <c r="P143" s="217">
        <v>6.8043581000000004E-3</v>
      </c>
      <c r="Q143" s="217">
        <v>0</v>
      </c>
      <c r="R143" s="217">
        <v>0</v>
      </c>
      <c r="S143" s="217">
        <v>0</v>
      </c>
      <c r="T143" s="217">
        <v>0</v>
      </c>
      <c r="U143" s="217">
        <v>4.5245879999999999E-4</v>
      </c>
      <c r="V143" s="217">
        <v>4.481903E-4</v>
      </c>
      <c r="W143" s="217">
        <v>1.82093241E-2</v>
      </c>
      <c r="X143" s="217">
        <v>1.82093241E-2</v>
      </c>
      <c r="Y143" s="217">
        <v>1.16650304E-2</v>
      </c>
      <c r="Z143" s="217">
        <v>1.16650304E-2</v>
      </c>
      <c r="AA143" s="217">
        <v>5.9951346999999999E-3</v>
      </c>
      <c r="AB143" s="217">
        <v>5.9951346999999999E-3</v>
      </c>
      <c r="AC143" s="217">
        <v>0</v>
      </c>
      <c r="AD143" s="217">
        <v>0</v>
      </c>
      <c r="AE143" s="217">
        <v>0</v>
      </c>
      <c r="AF143" s="217">
        <v>0</v>
      </c>
      <c r="AG143" s="217">
        <v>0</v>
      </c>
      <c r="AH143" s="217">
        <v>0</v>
      </c>
      <c r="AI143" s="217">
        <v>1.6687473899999999E-2</v>
      </c>
      <c r="AJ143" s="217">
        <v>1.6687473899999999E-2</v>
      </c>
      <c r="AK143" s="217">
        <v>1.05376099E-2</v>
      </c>
      <c r="AL143" s="217">
        <v>1.05376099E-2</v>
      </c>
      <c r="AM143" s="217">
        <v>61</v>
      </c>
      <c r="AN143" s="217">
        <v>49</v>
      </c>
      <c r="AO143" s="217" t="s">
        <v>253</v>
      </c>
      <c r="AP143" s="96"/>
      <c r="AQ143" s="66"/>
      <c r="AR143" s="82"/>
      <c r="AS143" s="82"/>
      <c r="AT143" s="80"/>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0"/>
      <c r="BY143" s="80"/>
      <c r="BZ143" s="84"/>
      <c r="CA143" s="84"/>
      <c r="CD143" s="143"/>
    </row>
    <row r="144" spans="2:82" s="152" customFormat="1" ht="12.75" customHeight="1" x14ac:dyDescent="0.2">
      <c r="B144" s="220">
        <f t="shared" si="2"/>
        <v>41952</v>
      </c>
      <c r="C144" s="217">
        <v>0.32927466150000001</v>
      </c>
      <c r="D144" s="217">
        <v>0.32927466150000001</v>
      </c>
      <c r="E144" s="217">
        <v>0</v>
      </c>
      <c r="F144" s="217">
        <v>0</v>
      </c>
      <c r="G144" s="217">
        <v>0</v>
      </c>
      <c r="H144" s="217">
        <v>0</v>
      </c>
      <c r="I144" s="217">
        <v>7.0132681899999993E-2</v>
      </c>
      <c r="J144" s="217">
        <v>6.9846693000000001E-2</v>
      </c>
      <c r="K144" s="217">
        <v>0.2293402152</v>
      </c>
      <c r="L144" s="217">
        <v>0.22913386220000001</v>
      </c>
      <c r="M144" s="217">
        <v>0.99933595259999997</v>
      </c>
      <c r="N144" s="217">
        <v>0.99933595259999997</v>
      </c>
      <c r="O144" s="217">
        <v>0</v>
      </c>
      <c r="P144" s="217">
        <v>1.6643300999999999E-3</v>
      </c>
      <c r="Q144" s="217">
        <v>0</v>
      </c>
      <c r="R144" s="217">
        <v>0</v>
      </c>
      <c r="S144" s="217">
        <v>0</v>
      </c>
      <c r="T144" s="217">
        <v>0</v>
      </c>
      <c r="U144" s="217">
        <v>1.4672909999999999E-4</v>
      </c>
      <c r="V144" s="217">
        <v>1.424606E-4</v>
      </c>
      <c r="W144" s="217">
        <v>2.2170001999999999E-3</v>
      </c>
      <c r="X144" s="217">
        <v>2.196365E-3</v>
      </c>
      <c r="Y144" s="217">
        <v>4.5997918999999996E-3</v>
      </c>
      <c r="Z144" s="217">
        <v>4.5997918999999996E-3</v>
      </c>
      <c r="AA144" s="217">
        <v>3.4801293999999999E-3</v>
      </c>
      <c r="AB144" s="217">
        <v>3.4801293999999999E-3</v>
      </c>
      <c r="AC144" s="217">
        <v>0</v>
      </c>
      <c r="AD144" s="217">
        <v>0</v>
      </c>
      <c r="AE144" s="217">
        <v>0</v>
      </c>
      <c r="AF144" s="217">
        <v>0</v>
      </c>
      <c r="AG144" s="217">
        <v>8.483602E-4</v>
      </c>
      <c r="AH144" s="217">
        <v>8.483602E-4</v>
      </c>
      <c r="AI144" s="217">
        <v>7.5989331999999996E-3</v>
      </c>
      <c r="AJ144" s="217">
        <v>7.5989331999999996E-3</v>
      </c>
      <c r="AK144" s="217">
        <v>6.1473756000000003E-3</v>
      </c>
      <c r="AL144" s="217">
        <v>6.1473756000000003E-3</v>
      </c>
      <c r="AM144" s="217">
        <v>58</v>
      </c>
      <c r="AN144" s="217">
        <v>54</v>
      </c>
      <c r="AO144" s="217" t="s">
        <v>253</v>
      </c>
      <c r="AP144" s="96"/>
      <c r="AQ144" s="66"/>
      <c r="AR144" s="82"/>
      <c r="AS144" s="82"/>
      <c r="AT144" s="80"/>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0"/>
      <c r="BY144" s="80"/>
      <c r="BZ144" s="84"/>
      <c r="CA144" s="84"/>
      <c r="CD144" s="143"/>
    </row>
    <row r="145" spans="2:82" s="152" customFormat="1" ht="12.75" customHeight="1" x14ac:dyDescent="0.2">
      <c r="B145" s="220">
        <f t="shared" si="2"/>
        <v>41953</v>
      </c>
      <c r="C145" s="217">
        <v>0.11001863520000001</v>
      </c>
      <c r="D145" s="217">
        <v>0.11001863520000001</v>
      </c>
      <c r="E145" s="217">
        <v>0</v>
      </c>
      <c r="F145" s="217">
        <v>0</v>
      </c>
      <c r="G145" s="217">
        <v>0</v>
      </c>
      <c r="H145" s="217">
        <v>0</v>
      </c>
      <c r="I145" s="217">
        <v>4.23774466E-2</v>
      </c>
      <c r="J145" s="217">
        <v>4.2065847500000003E-2</v>
      </c>
      <c r="K145" s="217">
        <v>0.1583511255</v>
      </c>
      <c r="L145" s="217">
        <v>0.1583511255</v>
      </c>
      <c r="M145" s="217">
        <v>0.2303059657</v>
      </c>
      <c r="N145" s="217">
        <v>0.2293419985</v>
      </c>
      <c r="O145" s="217">
        <v>0</v>
      </c>
      <c r="P145" s="217">
        <v>9.038583E-4</v>
      </c>
      <c r="Q145" s="217">
        <v>0</v>
      </c>
      <c r="R145" s="217">
        <v>0</v>
      </c>
      <c r="S145" s="217">
        <v>0</v>
      </c>
      <c r="T145" s="217">
        <v>0</v>
      </c>
      <c r="U145" s="217">
        <v>2.4330350000000001E-4</v>
      </c>
      <c r="V145" s="217">
        <v>2.347665E-4</v>
      </c>
      <c r="W145" s="217">
        <v>2.0596566000000002E-3</v>
      </c>
      <c r="X145" s="217">
        <v>2.0596566000000002E-3</v>
      </c>
      <c r="Y145" s="217">
        <v>1.4815729000000001E-3</v>
      </c>
      <c r="Z145" s="217">
        <v>1.4731906000000001E-3</v>
      </c>
      <c r="AA145" s="217">
        <v>9.0318075000000008E-3</v>
      </c>
      <c r="AB145" s="217">
        <v>9.0318075000000008E-3</v>
      </c>
      <c r="AC145" s="217">
        <v>0</v>
      </c>
      <c r="AD145" s="217">
        <v>0</v>
      </c>
      <c r="AE145" s="217">
        <v>0</v>
      </c>
      <c r="AF145" s="217">
        <v>0</v>
      </c>
      <c r="AG145" s="217">
        <v>3.48628E-3</v>
      </c>
      <c r="AH145" s="217">
        <v>3.48628E-3</v>
      </c>
      <c r="AI145" s="217">
        <v>2.3833721E-3</v>
      </c>
      <c r="AJ145" s="217">
        <v>2.3833721E-3</v>
      </c>
      <c r="AK145" s="217">
        <v>2.7517024000000001E-2</v>
      </c>
      <c r="AL145" s="217">
        <v>2.7517024000000001E-2</v>
      </c>
      <c r="AM145" s="217">
        <v>142</v>
      </c>
      <c r="AN145" s="217">
        <v>131</v>
      </c>
      <c r="AO145" s="217" t="s">
        <v>253</v>
      </c>
      <c r="AP145" s="96"/>
      <c r="AQ145" s="66"/>
      <c r="AR145" s="82"/>
      <c r="AS145" s="82"/>
      <c r="AT145" s="80"/>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0"/>
      <c r="BY145" s="80"/>
      <c r="BZ145" s="84"/>
      <c r="CA145" s="84"/>
      <c r="CD145" s="143"/>
    </row>
    <row r="146" spans="2:82" s="152" customFormat="1" ht="12.75" customHeight="1" x14ac:dyDescent="0.2">
      <c r="B146" s="220">
        <f t="shared" si="2"/>
        <v>41954</v>
      </c>
      <c r="C146" s="217">
        <v>0.1233841905</v>
      </c>
      <c r="D146" s="217">
        <v>0.1233841905</v>
      </c>
      <c r="E146" s="217">
        <v>0</v>
      </c>
      <c r="F146" s="217">
        <v>0</v>
      </c>
      <c r="G146" s="217">
        <v>0</v>
      </c>
      <c r="H146" s="217">
        <v>0</v>
      </c>
      <c r="I146" s="217">
        <v>5.0735254700000003E-2</v>
      </c>
      <c r="J146" s="217">
        <v>5.0735254700000003E-2</v>
      </c>
      <c r="K146" s="217">
        <v>0.11295613440000001</v>
      </c>
      <c r="L146" s="217">
        <v>0.11295613440000001</v>
      </c>
      <c r="M146" s="217">
        <v>0.30449050700000002</v>
      </c>
      <c r="N146" s="217">
        <v>0.30440668370000001</v>
      </c>
      <c r="O146" s="217">
        <v>0</v>
      </c>
      <c r="P146" s="217">
        <v>1.3514860000000001E-3</v>
      </c>
      <c r="Q146" s="217">
        <v>0</v>
      </c>
      <c r="R146" s="217">
        <v>0</v>
      </c>
      <c r="S146" s="217">
        <v>0</v>
      </c>
      <c r="T146" s="217">
        <v>0</v>
      </c>
      <c r="U146" s="217">
        <v>7.3311130000000004E-4</v>
      </c>
      <c r="V146" s="217">
        <v>7.3311130000000004E-4</v>
      </c>
      <c r="W146" s="217">
        <v>1.7681833999999999E-3</v>
      </c>
      <c r="X146" s="217">
        <v>1.7681833999999999E-3</v>
      </c>
      <c r="Y146" s="217">
        <v>2.5555564000000002E-3</v>
      </c>
      <c r="Z146" s="217">
        <v>2.5471741000000002E-3</v>
      </c>
      <c r="AA146" s="217">
        <v>1.7520830800000001E-2</v>
      </c>
      <c r="AB146" s="217">
        <v>1.7520830800000001E-2</v>
      </c>
      <c r="AC146" s="217">
        <v>0</v>
      </c>
      <c r="AD146" s="217">
        <v>0</v>
      </c>
      <c r="AE146" s="217">
        <v>0</v>
      </c>
      <c r="AF146" s="217">
        <v>0</v>
      </c>
      <c r="AG146" s="217">
        <v>0</v>
      </c>
      <c r="AH146" s="217">
        <v>0</v>
      </c>
      <c r="AI146" s="217">
        <v>8.9918129999999995E-3</v>
      </c>
      <c r="AJ146" s="217">
        <v>8.9918129999999995E-3</v>
      </c>
      <c r="AK146" s="217">
        <v>6.31124978E-2</v>
      </c>
      <c r="AL146" s="217">
        <v>6.31124978E-2</v>
      </c>
      <c r="AM146" s="217">
        <v>127</v>
      </c>
      <c r="AN146" s="217">
        <v>105</v>
      </c>
      <c r="AO146" s="217" t="s">
        <v>253</v>
      </c>
      <c r="AP146" s="96"/>
      <c r="AQ146" s="66"/>
      <c r="AR146" s="82"/>
      <c r="AS146" s="82"/>
      <c r="AT146" s="80"/>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0"/>
      <c r="BY146" s="80"/>
      <c r="BZ146" s="84"/>
      <c r="CA146" s="84"/>
      <c r="CD146" s="143"/>
    </row>
    <row r="147" spans="2:82" s="152" customFormat="1" ht="12.75" customHeight="1" x14ac:dyDescent="0.2">
      <c r="B147" s="220">
        <f t="shared" si="2"/>
        <v>41955</v>
      </c>
      <c r="C147" s="217">
        <v>0.19293257950000001</v>
      </c>
      <c r="D147" s="217">
        <v>0.19293257950000001</v>
      </c>
      <c r="E147" s="217">
        <v>0.82906510609999995</v>
      </c>
      <c r="F147" s="217">
        <v>0.82906510609999995</v>
      </c>
      <c r="G147" s="217">
        <v>0</v>
      </c>
      <c r="H147" s="217">
        <v>0</v>
      </c>
      <c r="I147" s="217">
        <v>0.2452132746</v>
      </c>
      <c r="J147" s="217">
        <v>0.2446327606</v>
      </c>
      <c r="K147" s="217">
        <v>0.1781632675</v>
      </c>
      <c r="L147" s="217">
        <v>0.1781632675</v>
      </c>
      <c r="M147" s="217">
        <v>4.2250987199999999E-2</v>
      </c>
      <c r="N147" s="217">
        <v>4.2250987199999999E-2</v>
      </c>
      <c r="O147" s="217">
        <v>0</v>
      </c>
      <c r="P147" s="217">
        <v>2.3742253999999999E-3</v>
      </c>
      <c r="Q147" s="217">
        <v>4.8768592999999999E-2</v>
      </c>
      <c r="R147" s="217">
        <v>4.8768592999999999E-2</v>
      </c>
      <c r="S147" s="217">
        <v>0</v>
      </c>
      <c r="T147" s="217">
        <v>0</v>
      </c>
      <c r="U147" s="217">
        <v>8.2168230000000001E-4</v>
      </c>
      <c r="V147" s="217">
        <v>8.1741379999999996E-4</v>
      </c>
      <c r="W147" s="217">
        <v>1.6675866E-3</v>
      </c>
      <c r="X147" s="217">
        <v>1.6675866E-3</v>
      </c>
      <c r="Y147" s="217">
        <v>2.87094E-4</v>
      </c>
      <c r="Z147" s="217">
        <v>2.87094E-4</v>
      </c>
      <c r="AA147" s="217">
        <v>2.5770528000000001E-3</v>
      </c>
      <c r="AB147" s="217">
        <v>2.5770528000000001E-3</v>
      </c>
      <c r="AC147" s="217">
        <v>0</v>
      </c>
      <c r="AD147" s="217">
        <v>0</v>
      </c>
      <c r="AE147" s="217">
        <v>0</v>
      </c>
      <c r="AF147" s="217">
        <v>0</v>
      </c>
      <c r="AG147" s="217">
        <v>2.5365435000000002E-3</v>
      </c>
      <c r="AH147" s="217">
        <v>2.5365435000000002E-3</v>
      </c>
      <c r="AI147" s="217">
        <v>5.6385838000000002E-3</v>
      </c>
      <c r="AJ147" s="217">
        <v>5.6385838000000002E-3</v>
      </c>
      <c r="AK147" s="217">
        <v>7.9527150000000002E-4</v>
      </c>
      <c r="AL147" s="217">
        <v>7.9527150000000002E-4</v>
      </c>
      <c r="AM147" s="217">
        <v>133</v>
      </c>
      <c r="AN147" s="217">
        <v>125</v>
      </c>
      <c r="AO147" s="217" t="s">
        <v>253</v>
      </c>
      <c r="AP147" s="96"/>
      <c r="AQ147" s="66"/>
      <c r="AR147" s="82"/>
      <c r="AS147" s="82"/>
      <c r="AT147" s="80"/>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0"/>
      <c r="BY147" s="80"/>
      <c r="BZ147" s="84"/>
      <c r="CA147" s="84"/>
      <c r="CD147" s="143"/>
    </row>
    <row r="148" spans="2:82" s="152" customFormat="1" ht="12.75" customHeight="1" x14ac:dyDescent="0.2">
      <c r="B148" s="220">
        <f t="shared" si="2"/>
        <v>41956</v>
      </c>
      <c r="C148" s="217">
        <v>0.15016901869999999</v>
      </c>
      <c r="D148" s="217">
        <v>0.15016901869999999</v>
      </c>
      <c r="E148" s="217">
        <v>0</v>
      </c>
      <c r="F148" s="217">
        <v>0</v>
      </c>
      <c r="G148" s="217">
        <v>0</v>
      </c>
      <c r="H148" s="217">
        <v>0</v>
      </c>
      <c r="I148" s="217">
        <v>9.3612003700000002E-2</v>
      </c>
      <c r="J148" s="217">
        <v>9.3569318799999995E-2</v>
      </c>
      <c r="K148" s="217">
        <v>0.14160167700000001</v>
      </c>
      <c r="L148" s="217">
        <v>0.14149850050000001</v>
      </c>
      <c r="M148" s="217">
        <v>0.30466852779999998</v>
      </c>
      <c r="N148" s="217">
        <v>0.30466852779999998</v>
      </c>
      <c r="O148" s="217">
        <v>0</v>
      </c>
      <c r="P148" s="217">
        <v>4.7317658999999996E-3</v>
      </c>
      <c r="Q148" s="217">
        <v>0</v>
      </c>
      <c r="R148" s="217">
        <v>0</v>
      </c>
      <c r="S148" s="217">
        <v>0</v>
      </c>
      <c r="T148" s="217">
        <v>0</v>
      </c>
      <c r="U148" s="217">
        <v>5.2870445999999996E-3</v>
      </c>
      <c r="V148" s="217">
        <v>5.2827760999999999E-3</v>
      </c>
      <c r="W148" s="217">
        <v>1.0923789000000001E-3</v>
      </c>
      <c r="X148" s="217">
        <v>1.0820612999999999E-3</v>
      </c>
      <c r="Y148" s="217">
        <v>7.7473489000000001E-3</v>
      </c>
      <c r="Z148" s="217">
        <v>7.7473489000000001E-3</v>
      </c>
      <c r="AA148" s="217">
        <v>0</v>
      </c>
      <c r="AB148" s="217">
        <v>0</v>
      </c>
      <c r="AC148" s="217">
        <v>0</v>
      </c>
      <c r="AD148" s="217">
        <v>0</v>
      </c>
      <c r="AE148" s="217">
        <v>0</v>
      </c>
      <c r="AF148" s="217">
        <v>0</v>
      </c>
      <c r="AG148" s="217">
        <v>0</v>
      </c>
      <c r="AH148" s="217">
        <v>0</v>
      </c>
      <c r="AI148" s="217">
        <v>0</v>
      </c>
      <c r="AJ148" s="217">
        <v>0</v>
      </c>
      <c r="AK148" s="217">
        <v>0</v>
      </c>
      <c r="AL148" s="217">
        <v>0</v>
      </c>
      <c r="AM148" s="217">
        <v>137</v>
      </c>
      <c r="AN148" s="217">
        <v>125</v>
      </c>
      <c r="AO148" s="217" t="s">
        <v>253</v>
      </c>
      <c r="AP148" s="96"/>
      <c r="AQ148" s="66"/>
      <c r="AR148" s="82"/>
      <c r="AS148" s="82"/>
      <c r="AT148" s="80"/>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0"/>
      <c r="BY148" s="80"/>
      <c r="BZ148" s="84"/>
      <c r="CA148" s="84"/>
      <c r="CD148" s="143"/>
    </row>
    <row r="149" spans="2:82" s="152" customFormat="1" ht="12.75" customHeight="1" x14ac:dyDescent="0.2">
      <c r="B149" s="220">
        <f t="shared" si="2"/>
        <v>41957</v>
      </c>
      <c r="C149" s="217">
        <v>0.1389574589</v>
      </c>
      <c r="D149" s="217">
        <v>0.1389574589</v>
      </c>
      <c r="E149" s="217">
        <v>0</v>
      </c>
      <c r="F149" s="217">
        <v>0</v>
      </c>
      <c r="G149" s="217">
        <v>0</v>
      </c>
      <c r="H149" s="217">
        <v>0</v>
      </c>
      <c r="I149" s="217">
        <v>0.16466243720000001</v>
      </c>
      <c r="J149" s="217">
        <v>0.1638258145</v>
      </c>
      <c r="K149" s="217">
        <v>0.15895701200000001</v>
      </c>
      <c r="L149" s="217">
        <v>0.15895701200000001</v>
      </c>
      <c r="M149" s="217">
        <v>0.10598173080000001</v>
      </c>
      <c r="N149" s="217">
        <v>0.10371850740000001</v>
      </c>
      <c r="O149" s="217">
        <v>0</v>
      </c>
      <c r="P149" s="217">
        <v>1.8682002000000001E-3</v>
      </c>
      <c r="Q149" s="217">
        <v>0</v>
      </c>
      <c r="R149" s="217">
        <v>0</v>
      </c>
      <c r="S149" s="217">
        <v>0</v>
      </c>
      <c r="T149" s="217">
        <v>0</v>
      </c>
      <c r="U149" s="217">
        <v>2.8700185E-3</v>
      </c>
      <c r="V149" s="217">
        <v>2.8657499999999998E-3</v>
      </c>
      <c r="W149" s="217">
        <v>1.7243334999999999E-3</v>
      </c>
      <c r="X149" s="217">
        <v>1.7243334999999999E-3</v>
      </c>
      <c r="Y149" s="217">
        <v>4.7150479999999998E-4</v>
      </c>
      <c r="Z149" s="217">
        <v>4.6312250000000001E-4</v>
      </c>
      <c r="AA149" s="217">
        <v>1.5139305699999999E-2</v>
      </c>
      <c r="AB149" s="217">
        <v>1.5139305699999999E-2</v>
      </c>
      <c r="AC149" s="217">
        <v>0</v>
      </c>
      <c r="AD149" s="217">
        <v>0</v>
      </c>
      <c r="AE149" s="217">
        <v>0</v>
      </c>
      <c r="AF149" s="217">
        <v>0</v>
      </c>
      <c r="AG149" s="217">
        <v>1.9345813E-2</v>
      </c>
      <c r="AH149" s="217">
        <v>1.9345813E-2</v>
      </c>
      <c r="AI149" s="217">
        <v>2.39717193E-2</v>
      </c>
      <c r="AJ149" s="217">
        <v>2.39717193E-2</v>
      </c>
      <c r="AK149" s="217">
        <v>3.380166E-3</v>
      </c>
      <c r="AL149" s="217">
        <v>3.380166E-3</v>
      </c>
      <c r="AM149" s="217">
        <v>134</v>
      </c>
      <c r="AN149" s="217">
        <v>94</v>
      </c>
      <c r="AO149" s="217" t="s">
        <v>253</v>
      </c>
      <c r="AP149" s="96"/>
      <c r="AQ149" s="66"/>
      <c r="AR149" s="82"/>
      <c r="AS149" s="82"/>
      <c r="AT149" s="80"/>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0"/>
      <c r="BY149" s="80"/>
      <c r="BZ149" s="84"/>
      <c r="CA149" s="84"/>
      <c r="CD149" s="143"/>
    </row>
    <row r="150" spans="2:82" s="152" customFormat="1" ht="12.75" customHeight="1" x14ac:dyDescent="0.2">
      <c r="B150" s="220">
        <f t="shared" si="2"/>
        <v>41958</v>
      </c>
      <c r="C150" s="217">
        <v>0.1208787368</v>
      </c>
      <c r="D150" s="217">
        <v>0.1208787368</v>
      </c>
      <c r="E150" s="217">
        <v>0</v>
      </c>
      <c r="F150" s="217">
        <v>0</v>
      </c>
      <c r="G150" s="217">
        <v>0</v>
      </c>
      <c r="H150" s="217">
        <v>0</v>
      </c>
      <c r="I150" s="217">
        <v>3.0156768099999998E-2</v>
      </c>
      <c r="J150" s="217">
        <v>3.0156768099999998E-2</v>
      </c>
      <c r="K150" s="217">
        <v>0.4972283334</v>
      </c>
      <c r="L150" s="217">
        <v>0.4972283334</v>
      </c>
      <c r="M150" s="217">
        <v>2.2639584599999998E-2</v>
      </c>
      <c r="N150" s="217">
        <v>2.2639584599999998E-2</v>
      </c>
      <c r="O150" s="217">
        <v>0</v>
      </c>
      <c r="P150" s="217">
        <v>1.7008287E-3</v>
      </c>
      <c r="Q150" s="217">
        <v>0</v>
      </c>
      <c r="R150" s="217">
        <v>0</v>
      </c>
      <c r="S150" s="217">
        <v>0</v>
      </c>
      <c r="T150" s="217">
        <v>0</v>
      </c>
      <c r="U150" s="217">
        <v>2.4330329999999999E-4</v>
      </c>
      <c r="V150" s="217">
        <v>2.4330329999999999E-4</v>
      </c>
      <c r="W150" s="217">
        <v>7.4119262000000002E-3</v>
      </c>
      <c r="X150" s="217">
        <v>7.4119262000000002E-3</v>
      </c>
      <c r="Y150" s="217">
        <v>3.3634019999999998E-4</v>
      </c>
      <c r="Z150" s="217">
        <v>3.3634019999999998E-4</v>
      </c>
      <c r="AA150" s="217">
        <v>6.903686E-3</v>
      </c>
      <c r="AB150" s="217">
        <v>6.903686E-3</v>
      </c>
      <c r="AC150" s="217">
        <v>0</v>
      </c>
      <c r="AD150" s="217">
        <v>0</v>
      </c>
      <c r="AE150" s="217">
        <v>0</v>
      </c>
      <c r="AF150" s="217">
        <v>0</v>
      </c>
      <c r="AG150" s="217">
        <v>7.3844682999999996E-3</v>
      </c>
      <c r="AH150" s="217">
        <v>7.3844682999999996E-3</v>
      </c>
      <c r="AI150" s="217">
        <v>8.7648251999999996E-3</v>
      </c>
      <c r="AJ150" s="217">
        <v>8.7648251999999996E-3</v>
      </c>
      <c r="AK150" s="217">
        <v>6.1243243000000001E-3</v>
      </c>
      <c r="AL150" s="217">
        <v>6.1243243000000001E-3</v>
      </c>
      <c r="AM150" s="217">
        <v>55</v>
      </c>
      <c r="AN150" s="217">
        <v>55</v>
      </c>
      <c r="AO150" s="217" t="s">
        <v>253</v>
      </c>
      <c r="AP150" s="96"/>
      <c r="AQ150" s="66"/>
      <c r="AR150" s="82"/>
      <c r="AS150" s="82"/>
      <c r="AT150" s="80"/>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0"/>
      <c r="BY150" s="80"/>
      <c r="BZ150" s="84"/>
      <c r="CA150" s="84"/>
      <c r="CD150" s="143"/>
    </row>
    <row r="151" spans="2:82" s="152" customFormat="1" ht="12.75" customHeight="1" x14ac:dyDescent="0.2">
      <c r="B151" s="220">
        <f t="shared" si="2"/>
        <v>41959</v>
      </c>
      <c r="C151" s="217">
        <v>0.29982583289999998</v>
      </c>
      <c r="D151" s="217">
        <v>0.29982583289999998</v>
      </c>
      <c r="E151" s="217">
        <v>0</v>
      </c>
      <c r="F151" s="217">
        <v>0</v>
      </c>
      <c r="G151" s="217">
        <v>0</v>
      </c>
      <c r="H151" s="217">
        <v>0</v>
      </c>
      <c r="I151" s="217">
        <v>0.58123878259999995</v>
      </c>
      <c r="J151" s="217">
        <v>0.58117475529999996</v>
      </c>
      <c r="K151" s="217">
        <v>4.9513016399999998E-2</v>
      </c>
      <c r="L151" s="217">
        <v>4.9513016399999998E-2</v>
      </c>
      <c r="M151" s="217">
        <v>2.33803291E-2</v>
      </c>
      <c r="N151" s="217">
        <v>2.33803291E-2</v>
      </c>
      <c r="O151" s="217">
        <v>0</v>
      </c>
      <c r="P151" s="217">
        <v>2.8471413000000002E-3</v>
      </c>
      <c r="Q151" s="217">
        <v>0</v>
      </c>
      <c r="R151" s="217">
        <v>0</v>
      </c>
      <c r="S151" s="217">
        <v>0</v>
      </c>
      <c r="T151" s="217">
        <v>0</v>
      </c>
      <c r="U151" s="217">
        <v>5.4972672000000002E-3</v>
      </c>
      <c r="V151" s="217">
        <v>5.4887301999999999E-3</v>
      </c>
      <c r="W151" s="217">
        <v>5.7907680000000004E-4</v>
      </c>
      <c r="X151" s="217">
        <v>5.7907680000000004E-4</v>
      </c>
      <c r="Y151" s="217">
        <v>1.7707629999999999E-4</v>
      </c>
      <c r="Z151" s="217">
        <v>1.7707629999999999E-4</v>
      </c>
      <c r="AA151" s="217">
        <v>1.2110193E-2</v>
      </c>
      <c r="AB151" s="217">
        <v>1.2110193E-2</v>
      </c>
      <c r="AC151" s="217">
        <v>0</v>
      </c>
      <c r="AD151" s="217">
        <v>0</v>
      </c>
      <c r="AE151" s="217">
        <v>0</v>
      </c>
      <c r="AF151" s="217">
        <v>0</v>
      </c>
      <c r="AG151" s="217">
        <v>4.1644346E-3</v>
      </c>
      <c r="AH151" s="217">
        <v>4.1644346E-3</v>
      </c>
      <c r="AI151" s="217">
        <v>3.0647224800000001E-2</v>
      </c>
      <c r="AJ151" s="217">
        <v>3.0647224800000001E-2</v>
      </c>
      <c r="AK151" s="217">
        <v>1.5595285400000001E-2</v>
      </c>
      <c r="AL151" s="217">
        <v>1.5595285400000001E-2</v>
      </c>
      <c r="AM151" s="217">
        <v>35</v>
      </c>
      <c r="AN151" s="217">
        <v>31</v>
      </c>
      <c r="AO151" s="217" t="s">
        <v>253</v>
      </c>
      <c r="AP151" s="96"/>
      <c r="AQ151" s="66"/>
      <c r="AR151" s="82"/>
      <c r="AS151" s="82"/>
      <c r="AT151" s="80"/>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0"/>
      <c r="BY151" s="80"/>
      <c r="BZ151" s="84"/>
      <c r="CA151" s="84"/>
      <c r="CD151" s="143"/>
    </row>
    <row r="152" spans="2:82" s="152" customFormat="1" ht="12.75" customHeight="1" x14ac:dyDescent="0.2">
      <c r="B152" s="220">
        <f t="shared" si="2"/>
        <v>41960</v>
      </c>
      <c r="C152" s="217">
        <v>3.6632105334</v>
      </c>
      <c r="D152" s="217">
        <v>3.6632105334</v>
      </c>
      <c r="E152" s="217">
        <v>0</v>
      </c>
      <c r="F152" s="217">
        <v>0</v>
      </c>
      <c r="G152" s="217">
        <v>0</v>
      </c>
      <c r="H152" s="217">
        <v>0</v>
      </c>
      <c r="I152" s="217">
        <v>0.64468842140000004</v>
      </c>
      <c r="J152" s="217">
        <v>0.64464573650000001</v>
      </c>
      <c r="K152" s="217">
        <v>1.1611186850999999</v>
      </c>
      <c r="L152" s="217">
        <v>1.1609639205</v>
      </c>
      <c r="M152" s="217">
        <v>12.5134061143</v>
      </c>
      <c r="N152" s="217">
        <v>12.5131022551</v>
      </c>
      <c r="O152" s="217">
        <v>0.02</v>
      </c>
      <c r="P152" s="217">
        <v>2.08158606E-2</v>
      </c>
      <c r="Q152" s="217">
        <v>0</v>
      </c>
      <c r="R152" s="217">
        <v>0</v>
      </c>
      <c r="S152" s="217">
        <v>0</v>
      </c>
      <c r="T152" s="217">
        <v>0</v>
      </c>
      <c r="U152" s="217">
        <v>5.5783682999999999E-3</v>
      </c>
      <c r="V152" s="217">
        <v>5.5740998000000002E-3</v>
      </c>
      <c r="W152" s="217">
        <v>1.2057438300000001E-2</v>
      </c>
      <c r="X152" s="217">
        <v>1.20368031E-2</v>
      </c>
      <c r="Y152" s="217">
        <v>6.2910274700000005E-2</v>
      </c>
      <c r="Z152" s="217">
        <v>6.2875697699999997E-2</v>
      </c>
      <c r="AA152" s="217">
        <v>2.4561386099999999E-2</v>
      </c>
      <c r="AB152" s="217">
        <v>2.4561386099999999E-2</v>
      </c>
      <c r="AC152" s="217">
        <v>0</v>
      </c>
      <c r="AD152" s="217">
        <v>0</v>
      </c>
      <c r="AE152" s="217">
        <v>0</v>
      </c>
      <c r="AF152" s="217">
        <v>0</v>
      </c>
      <c r="AG152" s="217">
        <v>3.62585931E-2</v>
      </c>
      <c r="AH152" s="217">
        <v>3.62585931E-2</v>
      </c>
      <c r="AI152" s="217">
        <v>1.14164556E-2</v>
      </c>
      <c r="AJ152" s="217">
        <v>1.14164556E-2</v>
      </c>
      <c r="AK152" s="217">
        <v>1.8235712599999999E-2</v>
      </c>
      <c r="AL152" s="217">
        <v>1.8235712599999999E-2</v>
      </c>
      <c r="AM152" s="217">
        <v>257</v>
      </c>
      <c r="AN152" s="217">
        <v>170</v>
      </c>
      <c r="AO152" s="217" t="s">
        <v>253</v>
      </c>
      <c r="AP152" s="96"/>
      <c r="AQ152" s="66"/>
      <c r="AR152" s="82"/>
      <c r="AS152" s="82"/>
      <c r="AT152" s="80"/>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0"/>
      <c r="BY152" s="80"/>
      <c r="BZ152" s="84"/>
      <c r="CA152" s="84"/>
      <c r="CD152" s="143"/>
    </row>
    <row r="153" spans="2:82" s="152" customFormat="1" ht="12.75" customHeight="1" x14ac:dyDescent="0.2">
      <c r="B153" s="220">
        <f t="shared" si="2"/>
        <v>41961</v>
      </c>
      <c r="C153" s="217">
        <v>0.43373246059999998</v>
      </c>
      <c r="D153" s="217">
        <v>0.43373246059999998</v>
      </c>
      <c r="E153" s="217">
        <v>0</v>
      </c>
      <c r="F153" s="217">
        <v>0</v>
      </c>
      <c r="G153" s="217">
        <v>0</v>
      </c>
      <c r="H153" s="217">
        <v>0</v>
      </c>
      <c r="I153" s="217">
        <v>3.8501772999999999E-3</v>
      </c>
      <c r="J153" s="217">
        <v>3.8245663999999999E-3</v>
      </c>
      <c r="K153" s="217">
        <v>4.2644050400000001E-2</v>
      </c>
      <c r="L153" s="217">
        <v>4.2406745199999998E-2</v>
      </c>
      <c r="M153" s="217">
        <v>1.7010009276</v>
      </c>
      <c r="N153" s="217">
        <v>1.7010009276</v>
      </c>
      <c r="O153" s="217">
        <v>0</v>
      </c>
      <c r="P153" s="217">
        <v>2.0663347000000002E-3</v>
      </c>
      <c r="Q153" s="217">
        <v>0</v>
      </c>
      <c r="R153" s="217">
        <v>0</v>
      </c>
      <c r="S153" s="217">
        <v>0</v>
      </c>
      <c r="T153" s="217">
        <v>0</v>
      </c>
      <c r="U153" s="217">
        <v>5.54903E-5</v>
      </c>
      <c r="V153" s="217">
        <v>5.1221799999999998E-5</v>
      </c>
      <c r="W153" s="217">
        <v>4.2302270000000002E-4</v>
      </c>
      <c r="X153" s="217">
        <v>4.1270510000000001E-4</v>
      </c>
      <c r="Y153" s="217">
        <v>7.8521278000000007E-3</v>
      </c>
      <c r="Z153" s="217">
        <v>7.8521278000000007E-3</v>
      </c>
      <c r="AA153" s="217">
        <v>1.7172530500000002E-2</v>
      </c>
      <c r="AB153" s="217">
        <v>1.7172530500000002E-2</v>
      </c>
      <c r="AC153" s="217">
        <v>0</v>
      </c>
      <c r="AD153" s="217">
        <v>0</v>
      </c>
      <c r="AE153" s="217">
        <v>0</v>
      </c>
      <c r="AF153" s="217">
        <v>0</v>
      </c>
      <c r="AG153" s="217">
        <v>2.40992981E-2</v>
      </c>
      <c r="AH153" s="217">
        <v>2.40992981E-2</v>
      </c>
      <c r="AI153" s="217">
        <v>3.7414299E-3</v>
      </c>
      <c r="AJ153" s="217">
        <v>3.7414299E-3</v>
      </c>
      <c r="AK153" s="217">
        <v>1.8652732500000001E-2</v>
      </c>
      <c r="AL153" s="217">
        <v>1.8652732500000001E-2</v>
      </c>
      <c r="AM153" s="217">
        <v>135</v>
      </c>
      <c r="AN153" s="217">
        <v>114</v>
      </c>
      <c r="AO153" s="217" t="s">
        <v>253</v>
      </c>
      <c r="AP153" s="96"/>
      <c r="AQ153" s="66"/>
      <c r="AR153" s="82"/>
      <c r="AS153" s="82"/>
      <c r="AT153" s="80"/>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0"/>
      <c r="BY153" s="80"/>
      <c r="BZ153" s="84"/>
      <c r="CA153" s="84"/>
      <c r="CD153" s="143"/>
    </row>
    <row r="154" spans="2:82" s="152" customFormat="1" ht="12.75" customHeight="1" x14ac:dyDescent="0.2">
      <c r="B154" s="220">
        <f t="shared" si="2"/>
        <v>41962</v>
      </c>
      <c r="C154" s="217">
        <v>0.13626955239999999</v>
      </c>
      <c r="D154" s="217">
        <v>0.13626955239999999</v>
      </c>
      <c r="E154" s="217">
        <v>0</v>
      </c>
      <c r="F154" s="217">
        <v>0</v>
      </c>
      <c r="G154" s="217">
        <v>0</v>
      </c>
      <c r="H154" s="217">
        <v>0</v>
      </c>
      <c r="I154" s="217">
        <v>0.10108380779999999</v>
      </c>
      <c r="J154" s="217">
        <v>0.10108380779999999</v>
      </c>
      <c r="K154" s="217">
        <v>0.27459231550000002</v>
      </c>
      <c r="L154" s="217">
        <v>0.2724049804</v>
      </c>
      <c r="M154" s="217">
        <v>0.12608746800000001</v>
      </c>
      <c r="N154" s="217">
        <v>0.1260036447</v>
      </c>
      <c r="O154" s="217">
        <v>0</v>
      </c>
      <c r="P154" s="217">
        <v>1.1100749E-3</v>
      </c>
      <c r="Q154" s="217">
        <v>0</v>
      </c>
      <c r="R154" s="217">
        <v>0</v>
      </c>
      <c r="S154" s="217">
        <v>0</v>
      </c>
      <c r="T154" s="217">
        <v>0</v>
      </c>
      <c r="U154" s="217">
        <v>8.7450470000000004E-4</v>
      </c>
      <c r="V154" s="217">
        <v>8.7450470000000004E-4</v>
      </c>
      <c r="W154" s="217">
        <v>1.6637176999999999E-3</v>
      </c>
      <c r="X154" s="217">
        <v>1.6534001E-3</v>
      </c>
      <c r="Y154" s="217">
        <v>1.3925109999999999E-3</v>
      </c>
      <c r="Z154" s="217">
        <v>1.3841286999999999E-3</v>
      </c>
      <c r="AA154" s="217">
        <v>9.0896837999999997E-3</v>
      </c>
      <c r="AB154" s="217">
        <v>9.0896837999999997E-3</v>
      </c>
      <c r="AC154" s="217">
        <v>0</v>
      </c>
      <c r="AD154" s="217">
        <v>0</v>
      </c>
      <c r="AE154" s="217">
        <v>0</v>
      </c>
      <c r="AF154" s="217">
        <v>0</v>
      </c>
      <c r="AG154" s="217">
        <v>0</v>
      </c>
      <c r="AH154" s="217">
        <v>0</v>
      </c>
      <c r="AI154" s="217">
        <v>1.4220271E-2</v>
      </c>
      <c r="AJ154" s="217">
        <v>1.4220271E-2</v>
      </c>
      <c r="AK154" s="217">
        <v>2.497928E-2</v>
      </c>
      <c r="AL154" s="217">
        <v>2.497928E-2</v>
      </c>
      <c r="AM154" s="217">
        <v>136</v>
      </c>
      <c r="AN154" s="217">
        <v>116</v>
      </c>
      <c r="AO154" s="217" t="s">
        <v>253</v>
      </c>
      <c r="AP154" s="96"/>
      <c r="AQ154" s="66"/>
      <c r="AR154" s="82"/>
      <c r="AS154" s="82"/>
      <c r="AT154" s="80"/>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0"/>
      <c r="BY154" s="80"/>
      <c r="BZ154" s="84"/>
      <c r="CA154" s="84"/>
      <c r="CD154" s="143"/>
    </row>
    <row r="155" spans="2:82" s="152" customFormat="1" ht="12.75" customHeight="1" x14ac:dyDescent="0.2">
      <c r="B155" s="220">
        <f t="shared" si="2"/>
        <v>41963</v>
      </c>
      <c r="C155" s="217">
        <v>5.97760913E-2</v>
      </c>
      <c r="D155" s="217">
        <v>5.97760913E-2</v>
      </c>
      <c r="E155" s="217">
        <v>0</v>
      </c>
      <c r="F155" s="217">
        <v>0</v>
      </c>
      <c r="G155" s="217">
        <v>0</v>
      </c>
      <c r="H155" s="217">
        <v>0</v>
      </c>
      <c r="I155" s="217">
        <v>8.6234041000000008E-3</v>
      </c>
      <c r="J155" s="217">
        <v>8.6234041000000008E-3</v>
      </c>
      <c r="K155" s="217">
        <v>0.17855267759999999</v>
      </c>
      <c r="L155" s="217">
        <v>0.17844950109999999</v>
      </c>
      <c r="M155" s="217">
        <v>7.8249890599999997E-2</v>
      </c>
      <c r="N155" s="217">
        <v>7.6648871300000004E-2</v>
      </c>
      <c r="O155" s="217">
        <v>0</v>
      </c>
      <c r="P155" s="217">
        <v>5.4721610000000003E-4</v>
      </c>
      <c r="Q155" s="217">
        <v>0</v>
      </c>
      <c r="R155" s="217">
        <v>0</v>
      </c>
      <c r="S155" s="217">
        <v>0</v>
      </c>
      <c r="T155" s="217">
        <v>0</v>
      </c>
      <c r="U155" s="217">
        <v>8.3769000000000004E-5</v>
      </c>
      <c r="V155" s="217">
        <v>8.3769000000000004E-5</v>
      </c>
      <c r="W155" s="217">
        <v>1.8533039E-3</v>
      </c>
      <c r="X155" s="217">
        <v>1.8429862999999999E-3</v>
      </c>
      <c r="Y155" s="217">
        <v>5.2913319999999995E-4</v>
      </c>
      <c r="Z155" s="217">
        <v>5.2075090000000004E-4</v>
      </c>
      <c r="AA155" s="217">
        <v>5.7477272000000003E-3</v>
      </c>
      <c r="AB155" s="217">
        <v>5.7477272000000003E-3</v>
      </c>
      <c r="AC155" s="217">
        <v>0</v>
      </c>
      <c r="AD155" s="217">
        <v>0</v>
      </c>
      <c r="AE155" s="217">
        <v>0</v>
      </c>
      <c r="AF155" s="217">
        <v>0</v>
      </c>
      <c r="AG155" s="217">
        <v>0</v>
      </c>
      <c r="AH155" s="217">
        <v>0</v>
      </c>
      <c r="AI155" s="217">
        <v>4.359198E-4</v>
      </c>
      <c r="AJ155" s="217">
        <v>4.359198E-4</v>
      </c>
      <c r="AK155" s="217">
        <v>2.2746442499999998E-2</v>
      </c>
      <c r="AL155" s="217">
        <v>2.2746442499999998E-2</v>
      </c>
      <c r="AM155" s="217">
        <v>121</v>
      </c>
      <c r="AN155" s="217">
        <v>83</v>
      </c>
      <c r="AO155" s="217" t="s">
        <v>253</v>
      </c>
      <c r="AP155" s="96"/>
      <c r="AQ155" s="66"/>
      <c r="AR155" s="82"/>
      <c r="AS155" s="82"/>
      <c r="AT155" s="80"/>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0"/>
      <c r="BY155" s="80"/>
      <c r="BZ155" s="84"/>
      <c r="CA155" s="84"/>
      <c r="CD155" s="143"/>
    </row>
    <row r="156" spans="2:82" s="152" customFormat="1" ht="12.75" customHeight="1" x14ac:dyDescent="0.2">
      <c r="B156" s="220">
        <f t="shared" si="2"/>
        <v>41964</v>
      </c>
      <c r="C156" s="217">
        <v>0.1008029988</v>
      </c>
      <c r="D156" s="217">
        <v>0.1008029988</v>
      </c>
      <c r="E156" s="217">
        <v>0</v>
      </c>
      <c r="F156" s="217">
        <v>0</v>
      </c>
      <c r="G156" s="217">
        <v>0</v>
      </c>
      <c r="H156" s="217">
        <v>0</v>
      </c>
      <c r="I156" s="217">
        <v>0.1188684881</v>
      </c>
      <c r="J156" s="217">
        <v>0.1188684881</v>
      </c>
      <c r="K156" s="217">
        <v>0.1365035181</v>
      </c>
      <c r="L156" s="217">
        <v>0.1365035181</v>
      </c>
      <c r="M156" s="217">
        <v>6.0806338699999997E-2</v>
      </c>
      <c r="N156" s="217">
        <v>6.0806338699999997E-2</v>
      </c>
      <c r="O156" s="217">
        <v>0</v>
      </c>
      <c r="P156" s="217">
        <v>8.1495869999999998E-4</v>
      </c>
      <c r="Q156" s="217">
        <v>0</v>
      </c>
      <c r="R156" s="217">
        <v>0</v>
      </c>
      <c r="S156" s="217">
        <v>0</v>
      </c>
      <c r="T156" s="217">
        <v>0</v>
      </c>
      <c r="U156" s="217">
        <v>6.4880880000000001E-4</v>
      </c>
      <c r="V156" s="217">
        <v>6.4880880000000001E-4</v>
      </c>
      <c r="W156" s="217">
        <v>1.7836599E-3</v>
      </c>
      <c r="X156" s="217">
        <v>1.7836599E-3</v>
      </c>
      <c r="Y156" s="217">
        <v>5.5218450000000001E-4</v>
      </c>
      <c r="Z156" s="217">
        <v>5.5218450000000001E-4</v>
      </c>
      <c r="AA156" s="217">
        <v>4.1725573999999996E-3</v>
      </c>
      <c r="AB156" s="217">
        <v>4.1725573999999996E-3</v>
      </c>
      <c r="AC156" s="217">
        <v>0</v>
      </c>
      <c r="AD156" s="217">
        <v>0</v>
      </c>
      <c r="AE156" s="217">
        <v>0</v>
      </c>
      <c r="AF156" s="217">
        <v>0</v>
      </c>
      <c r="AG156" s="217">
        <v>2.7478330000000001E-4</v>
      </c>
      <c r="AH156" s="217">
        <v>2.7478330000000001E-4</v>
      </c>
      <c r="AI156" s="217">
        <v>1.07045392E-2</v>
      </c>
      <c r="AJ156" s="217">
        <v>1.07045392E-2</v>
      </c>
      <c r="AK156" s="217">
        <v>7.5335999999999997E-3</v>
      </c>
      <c r="AL156" s="217">
        <v>7.5335999999999997E-3</v>
      </c>
      <c r="AM156" s="217">
        <v>107</v>
      </c>
      <c r="AN156" s="217">
        <v>93</v>
      </c>
      <c r="AO156" s="217" t="s">
        <v>253</v>
      </c>
      <c r="AP156" s="96"/>
      <c r="AQ156" s="66"/>
      <c r="AR156" s="82"/>
      <c r="AS156" s="82"/>
      <c r="AT156" s="80"/>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0"/>
      <c r="BY156" s="80"/>
      <c r="BZ156" s="84"/>
      <c r="CA156" s="84"/>
      <c r="CD156" s="143"/>
    </row>
    <row r="157" spans="2:82" s="152" customFormat="1" ht="12.75" customHeight="1" x14ac:dyDescent="0.2">
      <c r="B157" s="220">
        <f t="shared" si="2"/>
        <v>41965</v>
      </c>
      <c r="C157" s="217">
        <v>1.25943137E-2</v>
      </c>
      <c r="D157" s="217">
        <v>1.25943137E-2</v>
      </c>
      <c r="E157" s="217">
        <v>0</v>
      </c>
      <c r="F157" s="217">
        <v>0</v>
      </c>
      <c r="G157" s="217">
        <v>0</v>
      </c>
      <c r="H157" s="217">
        <v>0</v>
      </c>
      <c r="I157" s="217">
        <v>2.4543763E-3</v>
      </c>
      <c r="J157" s="217">
        <v>2.4543763E-3</v>
      </c>
      <c r="K157" s="217">
        <v>2.2311845199999999E-2</v>
      </c>
      <c r="L157" s="217">
        <v>2.2311845199999999E-2</v>
      </c>
      <c r="M157" s="217">
        <v>2.76710462E-2</v>
      </c>
      <c r="N157" s="217">
        <v>2.76710462E-2</v>
      </c>
      <c r="O157" s="217">
        <v>0</v>
      </c>
      <c r="P157" s="217">
        <v>1.3165510000000001E-4</v>
      </c>
      <c r="Q157" s="217">
        <v>0</v>
      </c>
      <c r="R157" s="217">
        <v>0</v>
      </c>
      <c r="S157" s="217">
        <v>0</v>
      </c>
      <c r="T157" s="217">
        <v>0</v>
      </c>
      <c r="U157" s="217">
        <v>8.5369999999999997E-6</v>
      </c>
      <c r="V157" s="217">
        <v>8.5369999999999997E-6</v>
      </c>
      <c r="W157" s="217">
        <v>1.2897040000000001E-4</v>
      </c>
      <c r="X157" s="217">
        <v>1.2897040000000001E-4</v>
      </c>
      <c r="Y157" s="217">
        <v>4.0758979999999998E-4</v>
      </c>
      <c r="Z157" s="217">
        <v>4.0758979999999998E-4</v>
      </c>
      <c r="AA157" s="217">
        <v>5.9909630000000002E-4</v>
      </c>
      <c r="AB157" s="217">
        <v>5.9909630000000002E-4</v>
      </c>
      <c r="AC157" s="217">
        <v>0</v>
      </c>
      <c r="AD157" s="217">
        <v>0</v>
      </c>
      <c r="AE157" s="217">
        <v>0</v>
      </c>
      <c r="AF157" s="217">
        <v>0</v>
      </c>
      <c r="AG157" s="217">
        <v>0</v>
      </c>
      <c r="AH157" s="217">
        <v>0</v>
      </c>
      <c r="AI157" s="217">
        <v>1.165892E-3</v>
      </c>
      <c r="AJ157" s="217">
        <v>1.165892E-3</v>
      </c>
      <c r="AK157" s="217">
        <v>1.4606173000000001E-3</v>
      </c>
      <c r="AL157" s="217">
        <v>1.4606173000000001E-3</v>
      </c>
      <c r="AM157" s="217">
        <v>59</v>
      </c>
      <c r="AN157" s="217">
        <v>54</v>
      </c>
      <c r="AO157" s="217" t="s">
        <v>253</v>
      </c>
      <c r="AP157" s="96"/>
      <c r="AQ157" s="66"/>
      <c r="AR157" s="82"/>
      <c r="AS157" s="82"/>
      <c r="AT157" s="80"/>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82"/>
      <c r="BX157" s="80"/>
      <c r="BY157" s="80"/>
      <c r="BZ157" s="84"/>
      <c r="CA157" s="84"/>
      <c r="CD157" s="143"/>
    </row>
    <row r="158" spans="2:82" s="152" customFormat="1" ht="12.75" customHeight="1" x14ac:dyDescent="0.2">
      <c r="B158" s="220">
        <f t="shared" si="2"/>
        <v>41966</v>
      </c>
      <c r="C158" s="217">
        <v>0.27316588520000001</v>
      </c>
      <c r="D158" s="217">
        <v>0.27316588520000001</v>
      </c>
      <c r="E158" s="217">
        <v>0</v>
      </c>
      <c r="F158" s="217">
        <v>0</v>
      </c>
      <c r="G158" s="217">
        <v>0</v>
      </c>
      <c r="H158" s="217">
        <v>0</v>
      </c>
      <c r="I158" s="217">
        <v>9.6552957000000002E-3</v>
      </c>
      <c r="J158" s="217">
        <v>9.6552957000000002E-3</v>
      </c>
      <c r="K158" s="217">
        <v>0.35805911029999998</v>
      </c>
      <c r="L158" s="217">
        <v>0.35795593380000001</v>
      </c>
      <c r="M158" s="217">
        <v>0.78801918419999994</v>
      </c>
      <c r="N158" s="217">
        <v>0.78801918419999994</v>
      </c>
      <c r="O158" s="217">
        <v>0</v>
      </c>
      <c r="P158" s="217">
        <v>3.2942479E-3</v>
      </c>
      <c r="Q158" s="217">
        <v>0</v>
      </c>
      <c r="R158" s="217">
        <v>0</v>
      </c>
      <c r="S158" s="217">
        <v>0</v>
      </c>
      <c r="T158" s="217">
        <v>0</v>
      </c>
      <c r="U158" s="217">
        <v>1.68605E-4</v>
      </c>
      <c r="V158" s="217">
        <v>1.68605E-4</v>
      </c>
      <c r="W158" s="217">
        <v>2.6039114000000001E-3</v>
      </c>
      <c r="X158" s="217">
        <v>2.5935938000000002E-3</v>
      </c>
      <c r="Y158" s="217">
        <v>1.07932701E-2</v>
      </c>
      <c r="Z158" s="217">
        <v>1.07932701E-2</v>
      </c>
      <c r="AA158" s="217">
        <v>1.2631078299999999E-2</v>
      </c>
      <c r="AB158" s="217">
        <v>1.2631078299999999E-2</v>
      </c>
      <c r="AC158" s="217">
        <v>0</v>
      </c>
      <c r="AD158" s="217">
        <v>0</v>
      </c>
      <c r="AE158" s="217">
        <v>0</v>
      </c>
      <c r="AF158" s="217">
        <v>0</v>
      </c>
      <c r="AG158" s="217">
        <v>4.1644346E-3</v>
      </c>
      <c r="AH158" s="217">
        <v>4.1644346E-3</v>
      </c>
      <c r="AI158" s="217">
        <v>3.0647224800000001E-2</v>
      </c>
      <c r="AJ158" s="217">
        <v>3.0647224800000001E-2</v>
      </c>
      <c r="AK158" s="217">
        <v>1.7688767000000001E-2</v>
      </c>
      <c r="AL158" s="217">
        <v>1.7688767000000001E-2</v>
      </c>
      <c r="AM158" s="217">
        <v>97</v>
      </c>
      <c r="AN158" s="217">
        <v>54</v>
      </c>
      <c r="AO158" s="217" t="s">
        <v>253</v>
      </c>
      <c r="AP158" s="96"/>
      <c r="AQ158" s="66"/>
      <c r="AR158" s="82"/>
      <c r="AS158" s="82"/>
      <c r="AT158" s="80"/>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0"/>
      <c r="BY158" s="80"/>
      <c r="BZ158" s="84"/>
      <c r="CA158" s="84"/>
      <c r="CD158" s="143"/>
    </row>
    <row r="159" spans="2:82" s="152" customFormat="1" ht="12.75" customHeight="1" x14ac:dyDescent="0.2">
      <c r="B159" s="220">
        <f t="shared" si="2"/>
        <v>41967</v>
      </c>
      <c r="C159" s="217">
        <v>3.2756161579</v>
      </c>
      <c r="D159" s="217">
        <v>3.2756161579</v>
      </c>
      <c r="E159" s="217">
        <v>0</v>
      </c>
      <c r="F159" s="217">
        <v>0</v>
      </c>
      <c r="G159" s="217">
        <v>0</v>
      </c>
      <c r="H159" s="217">
        <v>0</v>
      </c>
      <c r="I159" s="217">
        <v>0.71036055139999998</v>
      </c>
      <c r="J159" s="217">
        <v>0.71027518160000003</v>
      </c>
      <c r="K159" s="217">
        <v>4.0609032280999999</v>
      </c>
      <c r="L159" s="217">
        <v>4.0609032280999999</v>
      </c>
      <c r="M159" s="217">
        <v>8.4708069082000002</v>
      </c>
      <c r="N159" s="217">
        <v>8.4708069082000002</v>
      </c>
      <c r="O159" s="217">
        <v>0.02</v>
      </c>
      <c r="P159" s="217">
        <v>2.3866872300000001E-2</v>
      </c>
      <c r="Q159" s="217">
        <v>0</v>
      </c>
      <c r="R159" s="217">
        <v>0</v>
      </c>
      <c r="S159" s="217">
        <v>0</v>
      </c>
      <c r="T159" s="217">
        <v>0</v>
      </c>
      <c r="U159" s="217">
        <v>6.4518058E-3</v>
      </c>
      <c r="V159" s="217">
        <v>6.4432687999999997E-3</v>
      </c>
      <c r="W159" s="217">
        <v>3.4418318000000003E-2</v>
      </c>
      <c r="X159" s="217">
        <v>3.4418318000000003E-2</v>
      </c>
      <c r="Y159" s="217">
        <v>5.5290756000000003E-2</v>
      </c>
      <c r="Z159" s="217">
        <v>5.5290756000000003E-2</v>
      </c>
      <c r="AA159" s="217">
        <v>8.6605660999999994E-3</v>
      </c>
      <c r="AB159" s="217">
        <v>8.6605660999999994E-3</v>
      </c>
      <c r="AC159" s="217">
        <v>0</v>
      </c>
      <c r="AD159" s="217">
        <v>0</v>
      </c>
      <c r="AE159" s="217">
        <v>0</v>
      </c>
      <c r="AF159" s="217">
        <v>0</v>
      </c>
      <c r="AG159" s="217">
        <v>1.9715036000000001E-3</v>
      </c>
      <c r="AH159" s="217">
        <v>1.9715036000000001E-3</v>
      </c>
      <c r="AI159" s="217">
        <v>7.1372192999999999E-3</v>
      </c>
      <c r="AJ159" s="217">
        <v>7.1372192999999999E-3</v>
      </c>
      <c r="AK159" s="217">
        <v>2.51374961E-2</v>
      </c>
      <c r="AL159" s="217">
        <v>2.51374961E-2</v>
      </c>
      <c r="AM159" s="217">
        <v>215</v>
      </c>
      <c r="AN159" s="217">
        <v>144</v>
      </c>
      <c r="AO159" s="217" t="s">
        <v>253</v>
      </c>
      <c r="AP159" s="96"/>
      <c r="AQ159" s="66"/>
      <c r="AR159" s="82"/>
      <c r="AS159" s="82"/>
      <c r="AT159" s="80"/>
      <c r="AU159" s="82"/>
      <c r="AV159" s="82"/>
      <c r="AW159" s="82"/>
      <c r="AX159" s="82"/>
      <c r="AY159" s="82"/>
      <c r="AZ159" s="82"/>
      <c r="BA159" s="82"/>
      <c r="BB159" s="82"/>
      <c r="BC159" s="82"/>
      <c r="BD159" s="82"/>
      <c r="BE159" s="82"/>
      <c r="BF159" s="82"/>
      <c r="BG159" s="82"/>
      <c r="BH159" s="82"/>
      <c r="BI159" s="82"/>
      <c r="BJ159" s="82"/>
      <c r="BK159" s="82"/>
      <c r="BL159" s="82"/>
      <c r="BM159" s="82"/>
      <c r="BN159" s="82"/>
      <c r="BO159" s="82"/>
      <c r="BP159" s="82"/>
      <c r="BQ159" s="82"/>
      <c r="BR159" s="82"/>
      <c r="BS159" s="82"/>
      <c r="BT159" s="82"/>
      <c r="BU159" s="82"/>
      <c r="BV159" s="82"/>
      <c r="BW159" s="82"/>
      <c r="BX159" s="80"/>
      <c r="BY159" s="80"/>
      <c r="BZ159" s="84"/>
      <c r="CA159" s="84"/>
      <c r="CD159" s="143"/>
    </row>
    <row r="160" spans="2:82" s="152" customFormat="1" ht="12.75" customHeight="1" x14ac:dyDescent="0.2">
      <c r="B160" s="220">
        <f t="shared" si="2"/>
        <v>41968</v>
      </c>
      <c r="C160" s="217">
        <v>0.97144154419999995</v>
      </c>
      <c r="D160" s="217">
        <v>0.97144154419999995</v>
      </c>
      <c r="E160" s="217">
        <v>0</v>
      </c>
      <c r="F160" s="217">
        <v>0</v>
      </c>
      <c r="G160" s="217">
        <v>0</v>
      </c>
      <c r="H160" s="217">
        <v>0</v>
      </c>
      <c r="I160" s="217">
        <v>1.2102625283999999</v>
      </c>
      <c r="J160" s="217">
        <v>1.2097289672</v>
      </c>
      <c r="K160" s="217">
        <v>1.0350631132999999</v>
      </c>
      <c r="L160" s="217">
        <v>1.0349599368</v>
      </c>
      <c r="M160" s="217">
        <v>0.68671572290000005</v>
      </c>
      <c r="N160" s="217">
        <v>0.68619601939999997</v>
      </c>
      <c r="O160" s="217">
        <v>0.01</v>
      </c>
      <c r="P160" s="217">
        <v>8.2549109000000006E-3</v>
      </c>
      <c r="Q160" s="217">
        <v>0</v>
      </c>
      <c r="R160" s="217">
        <v>0</v>
      </c>
      <c r="S160" s="217">
        <v>0</v>
      </c>
      <c r="T160" s="217">
        <v>0</v>
      </c>
      <c r="U160" s="217">
        <v>9.3842509999999997E-3</v>
      </c>
      <c r="V160" s="217">
        <v>9.3287604999999999E-3</v>
      </c>
      <c r="W160" s="217">
        <v>8.7261339000000004E-3</v>
      </c>
      <c r="X160" s="217">
        <v>8.7158163E-3</v>
      </c>
      <c r="Y160" s="217">
        <v>7.6593345E-3</v>
      </c>
      <c r="Z160" s="217">
        <v>7.6425699E-3</v>
      </c>
      <c r="AA160" s="217">
        <v>6.8262569999999996E-3</v>
      </c>
      <c r="AB160" s="217">
        <v>6.8262569999999996E-3</v>
      </c>
      <c r="AC160" s="217">
        <v>0</v>
      </c>
      <c r="AD160" s="217">
        <v>0</v>
      </c>
      <c r="AE160" s="217">
        <v>0</v>
      </c>
      <c r="AF160" s="217">
        <v>0</v>
      </c>
      <c r="AG160" s="217">
        <v>3.48628E-3</v>
      </c>
      <c r="AH160" s="217">
        <v>3.48628E-3</v>
      </c>
      <c r="AI160" s="217">
        <v>2.3833721E-3</v>
      </c>
      <c r="AJ160" s="217">
        <v>2.3833721E-3</v>
      </c>
      <c r="AK160" s="217">
        <v>1.8652732500000001E-2</v>
      </c>
      <c r="AL160" s="217">
        <v>1.8652732500000001E-2</v>
      </c>
      <c r="AM160" s="217">
        <v>159</v>
      </c>
      <c r="AN160" s="217">
        <v>128</v>
      </c>
      <c r="AO160" s="217" t="s">
        <v>253</v>
      </c>
      <c r="AP160" s="96"/>
      <c r="AQ160" s="66"/>
      <c r="AR160" s="82"/>
      <c r="AS160" s="82"/>
      <c r="AT160" s="80"/>
      <c r="AU160" s="82"/>
      <c r="AV160" s="82"/>
      <c r="AW160" s="82"/>
      <c r="AX160" s="82"/>
      <c r="AY160" s="82"/>
      <c r="AZ160" s="82"/>
      <c r="BA160" s="82"/>
      <c r="BB160" s="82"/>
      <c r="BC160" s="82"/>
      <c r="BD160" s="82"/>
      <c r="BE160" s="82"/>
      <c r="BF160" s="82"/>
      <c r="BG160" s="82"/>
      <c r="BH160" s="82"/>
      <c r="BI160" s="82"/>
      <c r="BJ160" s="82"/>
      <c r="BK160" s="82"/>
      <c r="BL160" s="82"/>
      <c r="BM160" s="82"/>
      <c r="BN160" s="82"/>
      <c r="BO160" s="82"/>
      <c r="BP160" s="82"/>
      <c r="BQ160" s="82"/>
      <c r="BR160" s="82"/>
      <c r="BS160" s="82"/>
      <c r="BT160" s="82"/>
      <c r="BU160" s="82"/>
      <c r="BV160" s="82"/>
      <c r="BW160" s="82"/>
      <c r="BX160" s="80"/>
      <c r="BY160" s="80"/>
      <c r="BZ160" s="84"/>
      <c r="CA160" s="84"/>
      <c r="CD160" s="143"/>
    </row>
    <row r="161" spans="2:82" s="152" customFormat="1" ht="12.75" customHeight="1" x14ac:dyDescent="0.2">
      <c r="B161" s="220">
        <f t="shared" si="2"/>
        <v>41969</v>
      </c>
      <c r="C161" s="217">
        <v>1.7132909299999999E-2</v>
      </c>
      <c r="D161" s="217">
        <v>1.7132909299999999E-2</v>
      </c>
      <c r="E161" s="217">
        <v>0</v>
      </c>
      <c r="F161" s="217">
        <v>0</v>
      </c>
      <c r="G161" s="217">
        <v>0</v>
      </c>
      <c r="H161" s="217">
        <v>0</v>
      </c>
      <c r="I161" s="217">
        <v>8.9168475000000001E-3</v>
      </c>
      <c r="J161" s="217">
        <v>8.3107226000000006E-3</v>
      </c>
      <c r="K161" s="217">
        <v>4.0282651699999998E-2</v>
      </c>
      <c r="L161" s="217">
        <v>3.9859629200000003E-2</v>
      </c>
      <c r="M161" s="217">
        <v>1.8621285599999999E-2</v>
      </c>
      <c r="N161" s="217">
        <v>1.8621285599999999E-2</v>
      </c>
      <c r="O161" s="217">
        <v>0</v>
      </c>
      <c r="P161" s="217">
        <v>2.3411140000000001E-4</v>
      </c>
      <c r="Q161" s="217">
        <v>0</v>
      </c>
      <c r="R161" s="217">
        <v>0</v>
      </c>
      <c r="S161" s="217">
        <v>0</v>
      </c>
      <c r="T161" s="217">
        <v>0</v>
      </c>
      <c r="U161" s="217">
        <v>2.0275299999999999E-4</v>
      </c>
      <c r="V161" s="217">
        <v>1.8567900000000001E-4</v>
      </c>
      <c r="W161" s="217">
        <v>5.4683430000000005E-4</v>
      </c>
      <c r="X161" s="217">
        <v>5.3651670000000003E-4</v>
      </c>
      <c r="Y161" s="217">
        <v>9.8492099999999998E-5</v>
      </c>
      <c r="Z161" s="217">
        <v>9.8492099999999998E-5</v>
      </c>
      <c r="AA161" s="217">
        <v>4.7189917999999999E-3</v>
      </c>
      <c r="AB161" s="217">
        <v>4.7189917999999999E-3</v>
      </c>
      <c r="AC161" s="217">
        <v>0</v>
      </c>
      <c r="AD161" s="217">
        <v>0</v>
      </c>
      <c r="AE161" s="217">
        <v>0</v>
      </c>
      <c r="AF161" s="217">
        <v>0</v>
      </c>
      <c r="AG161" s="217">
        <v>7.0696680000000003E-3</v>
      </c>
      <c r="AH161" s="217">
        <v>7.0696680000000003E-3</v>
      </c>
      <c r="AI161" s="217">
        <v>0</v>
      </c>
      <c r="AJ161" s="217">
        <v>0</v>
      </c>
      <c r="AK161" s="217">
        <v>5.0828224E-3</v>
      </c>
      <c r="AL161" s="217">
        <v>5.0828224E-3</v>
      </c>
      <c r="AM161" s="217">
        <v>110</v>
      </c>
      <c r="AN161" s="217">
        <v>100</v>
      </c>
      <c r="AO161" s="217" t="s">
        <v>253</v>
      </c>
      <c r="AP161" s="96"/>
      <c r="AQ161" s="66"/>
      <c r="AR161" s="82"/>
      <c r="AS161" s="82"/>
      <c r="AT161" s="80"/>
      <c r="AU161" s="82"/>
      <c r="AV161" s="82"/>
      <c r="AW161" s="82"/>
      <c r="AX161" s="82"/>
      <c r="AY161" s="82"/>
      <c r="AZ161" s="82"/>
      <c r="BA161" s="82"/>
      <c r="BB161" s="82"/>
      <c r="BC161" s="82"/>
      <c r="BD161" s="82"/>
      <c r="BE161" s="82"/>
      <c r="BF161" s="82"/>
      <c r="BG161" s="82"/>
      <c r="BH161" s="82"/>
      <c r="BI161" s="82"/>
      <c r="BJ161" s="82"/>
      <c r="BK161" s="82"/>
      <c r="BL161" s="82"/>
      <c r="BM161" s="82"/>
      <c r="BN161" s="82"/>
      <c r="BO161" s="82"/>
      <c r="BP161" s="82"/>
      <c r="BQ161" s="82"/>
      <c r="BR161" s="82"/>
      <c r="BS161" s="82"/>
      <c r="BT161" s="82"/>
      <c r="BU161" s="82"/>
      <c r="BV161" s="82"/>
      <c r="BW161" s="82"/>
      <c r="BX161" s="80"/>
      <c r="BY161" s="80"/>
      <c r="BZ161" s="84"/>
      <c r="CA161" s="84"/>
      <c r="CD161" s="143"/>
    </row>
    <row r="162" spans="2:82" s="152" customFormat="1" ht="12.75" customHeight="1" x14ac:dyDescent="0.2">
      <c r="B162" s="220">
        <f t="shared" si="2"/>
        <v>41970</v>
      </c>
      <c r="C162" s="217">
        <v>0.38164742190000001</v>
      </c>
      <c r="D162" s="217">
        <v>0.38164742190000001</v>
      </c>
      <c r="E162" s="217">
        <v>0</v>
      </c>
      <c r="F162" s="217">
        <v>0</v>
      </c>
      <c r="G162" s="217">
        <v>0</v>
      </c>
      <c r="H162" s="217">
        <v>0</v>
      </c>
      <c r="I162" s="217">
        <v>9.0171732000000008E-3</v>
      </c>
      <c r="J162" s="217">
        <v>8.9744882999999998E-3</v>
      </c>
      <c r="K162" s="217">
        <v>0.57184823740000001</v>
      </c>
      <c r="L162" s="217">
        <v>0.57184823740000001</v>
      </c>
      <c r="M162" s="217">
        <v>1.0515808196</v>
      </c>
      <c r="N162" s="217">
        <v>1.0515808196</v>
      </c>
      <c r="O162" s="217">
        <v>0</v>
      </c>
      <c r="P162" s="217">
        <v>2.2660334999999999E-3</v>
      </c>
      <c r="Q162" s="217">
        <v>0</v>
      </c>
      <c r="R162" s="217">
        <v>0</v>
      </c>
      <c r="S162" s="217">
        <v>0</v>
      </c>
      <c r="T162" s="217">
        <v>0</v>
      </c>
      <c r="U162" s="217">
        <v>7.0430000000000002E-5</v>
      </c>
      <c r="V162" s="217">
        <v>6.61615E-5</v>
      </c>
      <c r="W162" s="217">
        <v>3.3106689E-3</v>
      </c>
      <c r="X162" s="217">
        <v>3.3106689E-3</v>
      </c>
      <c r="Y162" s="217">
        <v>6.2793969000000003E-3</v>
      </c>
      <c r="Z162" s="217">
        <v>6.2793969000000003E-3</v>
      </c>
      <c r="AA162" s="217">
        <v>2.3228670000000002E-3</v>
      </c>
      <c r="AB162" s="217">
        <v>2.3228670000000002E-3</v>
      </c>
      <c r="AC162" s="217">
        <v>0</v>
      </c>
      <c r="AD162" s="217">
        <v>0</v>
      </c>
      <c r="AE162" s="217">
        <v>0</v>
      </c>
      <c r="AF162" s="217">
        <v>0</v>
      </c>
      <c r="AG162" s="217">
        <v>0</v>
      </c>
      <c r="AH162" s="217">
        <v>0</v>
      </c>
      <c r="AI162" s="217">
        <v>1.01822093E-2</v>
      </c>
      <c r="AJ162" s="217">
        <v>1.01822093E-2</v>
      </c>
      <c r="AK162" s="217">
        <v>1.0635054000000001E-3</v>
      </c>
      <c r="AL162" s="217">
        <v>1.0635054000000001E-3</v>
      </c>
      <c r="AM162" s="217">
        <v>117</v>
      </c>
      <c r="AN162" s="217">
        <v>106</v>
      </c>
      <c r="AO162" s="217" t="s">
        <v>253</v>
      </c>
      <c r="AP162" s="96"/>
      <c r="AQ162" s="66"/>
      <c r="AR162" s="82"/>
      <c r="AS162" s="82"/>
      <c r="AT162" s="80"/>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82"/>
      <c r="BX162" s="80"/>
      <c r="BY162" s="80"/>
      <c r="BZ162" s="84"/>
      <c r="CA162" s="84"/>
      <c r="CD162" s="143"/>
    </row>
    <row r="163" spans="2:82" s="152" customFormat="1" ht="12.75" customHeight="1" x14ac:dyDescent="0.2">
      <c r="B163" s="220">
        <f t="shared" si="2"/>
        <v>41971</v>
      </c>
      <c r="C163" s="217">
        <v>7.7328521999999997E-2</v>
      </c>
      <c r="D163" s="217">
        <v>7.7328521999999997E-2</v>
      </c>
      <c r="E163" s="217">
        <v>0</v>
      </c>
      <c r="F163" s="217">
        <v>0</v>
      </c>
      <c r="G163" s="217">
        <v>0</v>
      </c>
      <c r="H163" s="217">
        <v>0</v>
      </c>
      <c r="I163" s="217">
        <v>7.2990990000000003E-4</v>
      </c>
      <c r="J163" s="217">
        <v>7.2990990000000003E-4</v>
      </c>
      <c r="K163" s="217">
        <v>0.13451481400000001</v>
      </c>
      <c r="L163" s="217">
        <v>0.1343600496</v>
      </c>
      <c r="M163" s="217">
        <v>0.2000730788</v>
      </c>
      <c r="N163" s="217">
        <v>0.2000730788</v>
      </c>
      <c r="O163" s="217">
        <v>0</v>
      </c>
      <c r="P163" s="217">
        <v>2.9634151000000001E-3</v>
      </c>
      <c r="Q163" s="217">
        <v>0</v>
      </c>
      <c r="R163" s="217">
        <v>0</v>
      </c>
      <c r="S163" s="217">
        <v>0</v>
      </c>
      <c r="T163" s="217">
        <v>0</v>
      </c>
      <c r="U163" s="217">
        <v>1.28055E-5</v>
      </c>
      <c r="V163" s="217">
        <v>1.28055E-5</v>
      </c>
      <c r="W163" s="217">
        <v>1.1104347299999999E-2</v>
      </c>
      <c r="X163" s="217">
        <v>1.1094029700000001E-2</v>
      </c>
      <c r="Y163" s="217">
        <v>2.8636061999999999E-3</v>
      </c>
      <c r="Z163" s="217">
        <v>2.8636061999999999E-3</v>
      </c>
      <c r="AA163" s="217">
        <v>1.1812470000000001E-3</v>
      </c>
      <c r="AB163" s="217">
        <v>1.1812470000000001E-3</v>
      </c>
      <c r="AC163" s="217">
        <v>0</v>
      </c>
      <c r="AD163" s="217">
        <v>0</v>
      </c>
      <c r="AE163" s="217">
        <v>0</v>
      </c>
      <c r="AF163" s="217">
        <v>0</v>
      </c>
      <c r="AG163" s="217">
        <v>0</v>
      </c>
      <c r="AH163" s="217">
        <v>0</v>
      </c>
      <c r="AI163" s="217">
        <v>0</v>
      </c>
      <c r="AJ163" s="217">
        <v>0</v>
      </c>
      <c r="AK163" s="217">
        <v>4.7475301000000003E-3</v>
      </c>
      <c r="AL163" s="217">
        <v>4.7475301000000003E-3</v>
      </c>
      <c r="AM163" s="217">
        <v>101</v>
      </c>
      <c r="AN163" s="217">
        <v>87</v>
      </c>
      <c r="AO163" s="217" t="s">
        <v>253</v>
      </c>
      <c r="AP163" s="96"/>
      <c r="AQ163" s="66"/>
      <c r="AR163" s="82"/>
      <c r="AS163" s="82"/>
      <c r="AT163" s="80"/>
      <c r="AU163" s="82"/>
      <c r="AV163" s="82"/>
      <c r="AW163" s="82"/>
      <c r="AX163" s="82"/>
      <c r="AY163" s="82"/>
      <c r="AZ163" s="82"/>
      <c r="BA163" s="82"/>
      <c r="BB163" s="82"/>
      <c r="BC163" s="82"/>
      <c r="BD163" s="82"/>
      <c r="BE163" s="82"/>
      <c r="BF163" s="82"/>
      <c r="BG163" s="82"/>
      <c r="BH163" s="82"/>
      <c r="BI163" s="82"/>
      <c r="BJ163" s="82"/>
      <c r="BK163" s="82"/>
      <c r="BL163" s="82"/>
      <c r="BM163" s="82"/>
      <c r="BN163" s="82"/>
      <c r="BO163" s="82"/>
      <c r="BP163" s="82"/>
      <c r="BQ163" s="82"/>
      <c r="BR163" s="82"/>
      <c r="BS163" s="82"/>
      <c r="BT163" s="82"/>
      <c r="BU163" s="82"/>
      <c r="BV163" s="82"/>
      <c r="BW163" s="82"/>
      <c r="BX163" s="80"/>
      <c r="BY163" s="80"/>
      <c r="BZ163" s="84"/>
      <c r="CA163" s="84"/>
      <c r="CD163" s="143"/>
    </row>
    <row r="164" spans="2:82" s="152" customFormat="1" ht="12.75" customHeight="1" x14ac:dyDescent="0.2">
      <c r="B164" s="220">
        <f t="shared" si="2"/>
        <v>41972</v>
      </c>
      <c r="C164" s="217">
        <v>3.9912059299999997E-2</v>
      </c>
      <c r="D164" s="217">
        <v>3.9912059299999997E-2</v>
      </c>
      <c r="E164" s="217">
        <v>0</v>
      </c>
      <c r="F164" s="217">
        <v>0</v>
      </c>
      <c r="G164" s="217">
        <v>0</v>
      </c>
      <c r="H164" s="217">
        <v>0</v>
      </c>
      <c r="I164" s="217">
        <v>1.27414052E-2</v>
      </c>
      <c r="J164" s="217">
        <v>1.27414052E-2</v>
      </c>
      <c r="K164" s="217">
        <v>3.11617717E-2</v>
      </c>
      <c r="L164" s="217">
        <v>3.11617717E-2</v>
      </c>
      <c r="M164" s="217">
        <v>0.1100720791</v>
      </c>
      <c r="N164" s="217">
        <v>0.1095691406</v>
      </c>
      <c r="O164" s="217">
        <v>0</v>
      </c>
      <c r="P164" s="217">
        <v>5.3131330000000005E-4</v>
      </c>
      <c r="Q164" s="217">
        <v>0</v>
      </c>
      <c r="R164" s="217">
        <v>0</v>
      </c>
      <c r="S164" s="217">
        <v>0</v>
      </c>
      <c r="T164" s="217">
        <v>0</v>
      </c>
      <c r="U164" s="217">
        <v>2.2196100000000001E-4</v>
      </c>
      <c r="V164" s="217">
        <v>2.2196100000000001E-4</v>
      </c>
      <c r="W164" s="217">
        <v>4.1657430000000001E-4</v>
      </c>
      <c r="X164" s="217">
        <v>4.1657430000000001E-4</v>
      </c>
      <c r="Y164" s="217">
        <v>1.3610772999999999E-3</v>
      </c>
      <c r="Z164" s="217">
        <v>1.3526949999999999E-3</v>
      </c>
      <c r="AA164" s="217">
        <v>4.0427270000000003E-3</v>
      </c>
      <c r="AB164" s="217">
        <v>4.0427270000000003E-3</v>
      </c>
      <c r="AC164" s="217">
        <v>0</v>
      </c>
      <c r="AD164" s="217">
        <v>0</v>
      </c>
      <c r="AE164" s="217">
        <v>0</v>
      </c>
      <c r="AF164" s="217">
        <v>0</v>
      </c>
      <c r="AG164" s="217">
        <v>0</v>
      </c>
      <c r="AH164" s="217">
        <v>0</v>
      </c>
      <c r="AI164" s="217">
        <v>7.6028023000000002E-3</v>
      </c>
      <c r="AJ164" s="217">
        <v>7.6028023000000002E-3</v>
      </c>
      <c r="AK164" s="217">
        <v>1.00713439E-2</v>
      </c>
      <c r="AL164" s="217">
        <v>1.00713439E-2</v>
      </c>
      <c r="AM164" s="217">
        <v>50</v>
      </c>
      <c r="AN164" s="217">
        <v>49</v>
      </c>
      <c r="AO164" s="217" t="s">
        <v>253</v>
      </c>
      <c r="AP164" s="96"/>
      <c r="AQ164" s="66"/>
      <c r="AR164" s="82"/>
      <c r="AS164" s="82"/>
      <c r="AT164" s="80"/>
      <c r="AU164" s="82"/>
      <c r="AV164" s="82"/>
      <c r="AW164" s="82"/>
      <c r="AX164" s="82"/>
      <c r="AY164" s="82"/>
      <c r="AZ164" s="82"/>
      <c r="BA164" s="82"/>
      <c r="BB164" s="82"/>
      <c r="BC164" s="82"/>
      <c r="BD164" s="82"/>
      <c r="BE164" s="82"/>
      <c r="BF164" s="82"/>
      <c r="BG164" s="82"/>
      <c r="BH164" s="82"/>
      <c r="BI164" s="82"/>
      <c r="BJ164" s="82"/>
      <c r="BK164" s="82"/>
      <c r="BL164" s="82"/>
      <c r="BM164" s="82"/>
      <c r="BN164" s="82"/>
      <c r="BO164" s="82"/>
      <c r="BP164" s="82"/>
      <c r="BQ164" s="82"/>
      <c r="BR164" s="82"/>
      <c r="BS164" s="82"/>
      <c r="BT164" s="82"/>
      <c r="BU164" s="82"/>
      <c r="BV164" s="82"/>
      <c r="BW164" s="82"/>
      <c r="BX164" s="80"/>
      <c r="BY164" s="80"/>
      <c r="BZ164" s="84"/>
      <c r="CA164" s="84"/>
      <c r="CD164" s="143"/>
    </row>
    <row r="165" spans="2:82" s="152" customFormat="1" ht="12.75" customHeight="1" x14ac:dyDescent="0.2">
      <c r="B165" s="220">
        <f t="shared" si="2"/>
        <v>41973</v>
      </c>
      <c r="C165" s="217">
        <v>0.37697271360000001</v>
      </c>
      <c r="D165" s="217">
        <v>0.37697271360000001</v>
      </c>
      <c r="E165" s="217">
        <v>0</v>
      </c>
      <c r="F165" s="217">
        <v>0</v>
      </c>
      <c r="G165" s="217">
        <v>0</v>
      </c>
      <c r="H165" s="217">
        <v>0</v>
      </c>
      <c r="I165" s="217">
        <v>1.1322140200000001E-2</v>
      </c>
      <c r="J165" s="217">
        <v>1.1322140200000001E-2</v>
      </c>
      <c r="K165" s="217">
        <v>0.7558770735</v>
      </c>
      <c r="L165" s="217">
        <v>0.75577389699999997</v>
      </c>
      <c r="M165" s="217">
        <v>0.87875655419999998</v>
      </c>
      <c r="N165" s="217">
        <v>0.87875655419999998</v>
      </c>
      <c r="O165" s="217">
        <v>0.01</v>
      </c>
      <c r="P165" s="217">
        <v>5.8504439999999998E-3</v>
      </c>
      <c r="Q165" s="217">
        <v>0</v>
      </c>
      <c r="R165" s="217">
        <v>0</v>
      </c>
      <c r="S165" s="217">
        <v>0</v>
      </c>
      <c r="T165" s="217">
        <v>0</v>
      </c>
      <c r="U165" s="217">
        <v>1.8567900000000001E-4</v>
      </c>
      <c r="V165" s="217">
        <v>1.8567900000000001E-4</v>
      </c>
      <c r="W165" s="217">
        <v>1.7698601500000001E-2</v>
      </c>
      <c r="X165" s="217">
        <v>1.7688283900000001E-2</v>
      </c>
      <c r="Y165" s="217">
        <v>8.7699905999999994E-3</v>
      </c>
      <c r="Z165" s="217">
        <v>8.7699905999999994E-3</v>
      </c>
      <c r="AA165" s="217">
        <v>2.8745153999999999E-3</v>
      </c>
      <c r="AB165" s="217">
        <v>2.8745153999999999E-3</v>
      </c>
      <c r="AC165" s="217">
        <v>0</v>
      </c>
      <c r="AD165" s="217">
        <v>0</v>
      </c>
      <c r="AE165" s="217">
        <v>0</v>
      </c>
      <c r="AF165" s="217">
        <v>0</v>
      </c>
      <c r="AG165" s="217">
        <v>0</v>
      </c>
      <c r="AH165" s="217">
        <v>0</v>
      </c>
      <c r="AI165" s="217">
        <v>1.4220271E-2</v>
      </c>
      <c r="AJ165" s="217">
        <v>1.4220271E-2</v>
      </c>
      <c r="AK165" s="217">
        <v>0</v>
      </c>
      <c r="AL165" s="217">
        <v>0</v>
      </c>
      <c r="AM165" s="217">
        <v>61</v>
      </c>
      <c r="AN165" s="217">
        <v>58</v>
      </c>
      <c r="AO165" s="217" t="s">
        <v>253</v>
      </c>
      <c r="AP165" s="96"/>
      <c r="AQ165" s="66"/>
      <c r="AR165" s="82"/>
      <c r="AS165" s="82"/>
      <c r="AT165" s="80"/>
      <c r="AU165" s="82"/>
      <c r="AV165" s="82"/>
      <c r="AW165" s="82"/>
      <c r="AX165" s="82"/>
      <c r="AY165" s="82"/>
      <c r="AZ165" s="82"/>
      <c r="BA165" s="82"/>
      <c r="BB165" s="82"/>
      <c r="BC165" s="82"/>
      <c r="BD165" s="82"/>
      <c r="BE165" s="82"/>
      <c r="BF165" s="82"/>
      <c r="BG165" s="82"/>
      <c r="BH165" s="82"/>
      <c r="BI165" s="82"/>
      <c r="BJ165" s="82"/>
      <c r="BK165" s="82"/>
      <c r="BL165" s="82"/>
      <c r="BM165" s="82"/>
      <c r="BN165" s="82"/>
      <c r="BO165" s="82"/>
      <c r="BP165" s="82"/>
      <c r="BQ165" s="82"/>
      <c r="BR165" s="82"/>
      <c r="BS165" s="82"/>
      <c r="BT165" s="82"/>
      <c r="BU165" s="82"/>
      <c r="BV165" s="82"/>
      <c r="BW165" s="82"/>
      <c r="BX165" s="80"/>
      <c r="BY165" s="80"/>
      <c r="BZ165" s="84"/>
      <c r="CA165" s="84"/>
      <c r="CD165" s="143"/>
    </row>
    <row r="166" spans="2:82" s="152" customFormat="1" ht="12.75" customHeight="1" x14ac:dyDescent="0.2">
      <c r="B166" s="220">
        <f t="shared" si="2"/>
        <v>41974</v>
      </c>
      <c r="C166" s="217">
        <v>3.3368253254</v>
      </c>
      <c r="D166" s="217">
        <v>3.3368253254</v>
      </c>
      <c r="E166" s="217">
        <v>0</v>
      </c>
      <c r="F166" s="217">
        <v>0</v>
      </c>
      <c r="G166" s="217">
        <v>0</v>
      </c>
      <c r="H166" s="217">
        <v>0</v>
      </c>
      <c r="I166" s="217">
        <v>0.1634737614</v>
      </c>
      <c r="J166" s="217">
        <v>0.16331155929999999</v>
      </c>
      <c r="K166" s="217">
        <v>9.1756628923000001</v>
      </c>
      <c r="L166" s="217">
        <v>9.1590515333999996</v>
      </c>
      <c r="M166" s="217">
        <v>5.6354078905999998</v>
      </c>
      <c r="N166" s="217">
        <v>5.6354078905999998</v>
      </c>
      <c r="O166" s="217">
        <v>0.01</v>
      </c>
      <c r="P166" s="217">
        <v>1.3042468600000001E-2</v>
      </c>
      <c r="Q166" s="217">
        <v>0</v>
      </c>
      <c r="R166" s="217">
        <v>0</v>
      </c>
      <c r="S166" s="217">
        <v>0</v>
      </c>
      <c r="T166" s="217">
        <v>0</v>
      </c>
      <c r="U166" s="217">
        <v>4.5144501999999998E-3</v>
      </c>
      <c r="V166" s="217">
        <v>4.5101817000000001E-3</v>
      </c>
      <c r="W166" s="217">
        <v>2.55877181E-2</v>
      </c>
      <c r="X166" s="217">
        <v>2.5556765299999999E-2</v>
      </c>
      <c r="Y166" s="217">
        <v>2.27653024E-2</v>
      </c>
      <c r="Z166" s="217">
        <v>2.27653024E-2</v>
      </c>
      <c r="AA166" s="217">
        <v>1.97740902E-2</v>
      </c>
      <c r="AB166" s="217">
        <v>1.97740902E-2</v>
      </c>
      <c r="AC166" s="217">
        <v>0</v>
      </c>
      <c r="AD166" s="217">
        <v>0</v>
      </c>
      <c r="AE166" s="217">
        <v>0</v>
      </c>
      <c r="AF166" s="217">
        <v>0</v>
      </c>
      <c r="AG166" s="217">
        <v>2.0871794199999998E-2</v>
      </c>
      <c r="AH166" s="217">
        <v>2.0871794199999998E-2</v>
      </c>
      <c r="AI166" s="217">
        <v>1.7703760200000002E-2</v>
      </c>
      <c r="AJ166" s="217">
        <v>1.7703760200000002E-2</v>
      </c>
      <c r="AK166" s="217">
        <v>2.4103328699999999E-2</v>
      </c>
      <c r="AL166" s="217">
        <v>2.4103328699999999E-2</v>
      </c>
      <c r="AM166" s="217">
        <v>311</v>
      </c>
      <c r="AN166" s="217">
        <v>244</v>
      </c>
      <c r="AO166" s="217" t="s">
        <v>253</v>
      </c>
      <c r="AP166" s="96"/>
      <c r="AQ166" s="66"/>
      <c r="AR166" s="82"/>
      <c r="AS166" s="82"/>
      <c r="AT166" s="80"/>
      <c r="AU166" s="82"/>
      <c r="AV166" s="82"/>
      <c r="AW166" s="82"/>
      <c r="AX166" s="82"/>
      <c r="AY166" s="82"/>
      <c r="AZ166" s="82"/>
      <c r="BA166" s="82"/>
      <c r="BB166" s="82"/>
      <c r="BC166" s="82"/>
      <c r="BD166" s="82"/>
      <c r="BE166" s="82"/>
      <c r="BF166" s="82"/>
      <c r="BG166" s="82"/>
      <c r="BH166" s="82"/>
      <c r="BI166" s="82"/>
      <c r="BJ166" s="82"/>
      <c r="BK166" s="82"/>
      <c r="BL166" s="82"/>
      <c r="BM166" s="82"/>
      <c r="BN166" s="82"/>
      <c r="BO166" s="82"/>
      <c r="BP166" s="82"/>
      <c r="BQ166" s="82"/>
      <c r="BR166" s="82"/>
      <c r="BS166" s="82"/>
      <c r="BT166" s="82"/>
      <c r="BU166" s="82"/>
      <c r="BV166" s="82"/>
      <c r="BW166" s="82"/>
      <c r="BX166" s="80"/>
      <c r="BY166" s="80"/>
      <c r="BZ166" s="84"/>
      <c r="CA166" s="84"/>
      <c r="CD166" s="143"/>
    </row>
    <row r="167" spans="2:82" s="152" customFormat="1" ht="12.75" customHeight="1" x14ac:dyDescent="0.2">
      <c r="B167" s="220">
        <f t="shared" si="2"/>
        <v>41975</v>
      </c>
      <c r="C167" s="217">
        <v>0.1053314447</v>
      </c>
      <c r="D167" s="217">
        <v>0.1053314447</v>
      </c>
      <c r="E167" s="217">
        <v>0</v>
      </c>
      <c r="F167" s="217">
        <v>0</v>
      </c>
      <c r="G167" s="217">
        <v>0</v>
      </c>
      <c r="H167" s="217">
        <v>0</v>
      </c>
      <c r="I167" s="217">
        <v>1.6822075700000001E-2</v>
      </c>
      <c r="J167" s="217">
        <v>1.6822075700000001E-2</v>
      </c>
      <c r="K167" s="217">
        <v>8.8605063900000003E-2</v>
      </c>
      <c r="L167" s="217">
        <v>8.8605063900000003E-2</v>
      </c>
      <c r="M167" s="217">
        <v>0.3183161256</v>
      </c>
      <c r="N167" s="217">
        <v>0.31823230229999999</v>
      </c>
      <c r="O167" s="217">
        <v>0</v>
      </c>
      <c r="P167" s="217">
        <v>1.041249E-3</v>
      </c>
      <c r="Q167" s="217">
        <v>0</v>
      </c>
      <c r="R167" s="217">
        <v>0</v>
      </c>
      <c r="S167" s="217">
        <v>0</v>
      </c>
      <c r="T167" s="217">
        <v>0</v>
      </c>
      <c r="U167" s="217">
        <v>2.7531689999999999E-4</v>
      </c>
      <c r="V167" s="217">
        <v>2.7531689999999999E-4</v>
      </c>
      <c r="W167" s="217">
        <v>9.0150280000000005E-4</v>
      </c>
      <c r="X167" s="217">
        <v>9.0150280000000005E-4</v>
      </c>
      <c r="Y167" s="217">
        <v>2.9118045000000002E-3</v>
      </c>
      <c r="Z167" s="217">
        <v>2.9034222000000002E-3</v>
      </c>
      <c r="AA167" s="217">
        <v>9.2810400000000002E-4</v>
      </c>
      <c r="AB167" s="217">
        <v>9.2810400000000002E-4</v>
      </c>
      <c r="AC167" s="217">
        <v>0</v>
      </c>
      <c r="AD167" s="217">
        <v>0</v>
      </c>
      <c r="AE167" s="217">
        <v>0</v>
      </c>
      <c r="AF167" s="217">
        <v>0</v>
      </c>
      <c r="AG167" s="217">
        <v>0</v>
      </c>
      <c r="AH167" s="217">
        <v>0</v>
      </c>
      <c r="AI167" s="217">
        <v>2.5665100000000001E-3</v>
      </c>
      <c r="AJ167" s="217">
        <v>2.5665100000000001E-3</v>
      </c>
      <c r="AK167" s="217">
        <v>1.6450281E-3</v>
      </c>
      <c r="AL167" s="217">
        <v>1.6450281E-3</v>
      </c>
      <c r="AM167" s="217">
        <v>102</v>
      </c>
      <c r="AN167" s="217">
        <v>95</v>
      </c>
      <c r="AO167" s="217" t="s">
        <v>253</v>
      </c>
      <c r="AP167" s="96"/>
      <c r="AQ167" s="66"/>
      <c r="AR167" s="82"/>
      <c r="AS167" s="82"/>
      <c r="AT167" s="80"/>
      <c r="AU167" s="82"/>
      <c r="AV167" s="82"/>
      <c r="AW167" s="82"/>
      <c r="AX167" s="82"/>
      <c r="AY167" s="82"/>
      <c r="AZ167" s="82"/>
      <c r="BA167" s="82"/>
      <c r="BB167" s="82"/>
      <c r="BC167" s="82"/>
      <c r="BD167" s="82"/>
      <c r="BE167" s="82"/>
      <c r="BF167" s="82"/>
      <c r="BG167" s="82"/>
      <c r="BH167" s="82"/>
      <c r="BI167" s="82"/>
      <c r="BJ167" s="82"/>
      <c r="BK167" s="82"/>
      <c r="BL167" s="82"/>
      <c r="BM167" s="82"/>
      <c r="BN167" s="82"/>
      <c r="BO167" s="82"/>
      <c r="BP167" s="82"/>
      <c r="BQ167" s="82"/>
      <c r="BR167" s="82"/>
      <c r="BS167" s="82"/>
      <c r="BT167" s="82"/>
      <c r="BU167" s="82"/>
      <c r="BV167" s="82"/>
      <c r="BW167" s="82"/>
      <c r="BX167" s="80"/>
      <c r="BY167" s="80"/>
      <c r="BZ167" s="84"/>
      <c r="CA167" s="84"/>
      <c r="CD167" s="143"/>
    </row>
    <row r="168" spans="2:82" s="152" customFormat="1" ht="12.75" customHeight="1" x14ac:dyDescent="0.2">
      <c r="B168" s="220">
        <f t="shared" si="2"/>
        <v>41976</v>
      </c>
      <c r="C168" s="217">
        <v>3.6038670199999998E-2</v>
      </c>
      <c r="D168" s="217">
        <v>3.6038670199999998E-2</v>
      </c>
      <c r="E168" s="217">
        <v>0</v>
      </c>
      <c r="F168" s="217">
        <v>0</v>
      </c>
      <c r="G168" s="217">
        <v>0</v>
      </c>
      <c r="H168" s="217">
        <v>0</v>
      </c>
      <c r="I168" s="217">
        <v>1.4244478200000001E-2</v>
      </c>
      <c r="J168" s="217">
        <v>1.40353228E-2</v>
      </c>
      <c r="K168" s="217">
        <v>2.74397397E-2</v>
      </c>
      <c r="L168" s="217">
        <v>2.73365632E-2</v>
      </c>
      <c r="M168" s="217">
        <v>9.4576792100000001E-2</v>
      </c>
      <c r="N168" s="217">
        <v>9.4576792100000001E-2</v>
      </c>
      <c r="O168" s="217">
        <v>0</v>
      </c>
      <c r="P168" s="217">
        <v>5.5399449999999999E-4</v>
      </c>
      <c r="Q168" s="217">
        <v>0</v>
      </c>
      <c r="R168" s="217">
        <v>0</v>
      </c>
      <c r="S168" s="217">
        <v>0</v>
      </c>
      <c r="T168" s="217">
        <v>0</v>
      </c>
      <c r="U168" s="217">
        <v>2.7371649999999997E-4</v>
      </c>
      <c r="V168" s="217">
        <v>2.3956849999999999E-4</v>
      </c>
      <c r="W168" s="217">
        <v>4.9782560000000001E-4</v>
      </c>
      <c r="X168" s="217">
        <v>4.87508E-4</v>
      </c>
      <c r="Y168" s="217">
        <v>1.2845886999999999E-3</v>
      </c>
      <c r="Z168" s="217">
        <v>1.2845886999999999E-3</v>
      </c>
      <c r="AA168" s="217">
        <v>4.8078914E-3</v>
      </c>
      <c r="AB168" s="217">
        <v>4.8078914E-3</v>
      </c>
      <c r="AC168" s="217">
        <v>0</v>
      </c>
      <c r="AD168" s="217">
        <v>0</v>
      </c>
      <c r="AE168" s="217">
        <v>0</v>
      </c>
      <c r="AF168" s="217">
        <v>0</v>
      </c>
      <c r="AG168" s="217">
        <v>8.0332771999999993E-3</v>
      </c>
      <c r="AH168" s="217">
        <v>8.0332771999999993E-3</v>
      </c>
      <c r="AI168" s="217">
        <v>0</v>
      </c>
      <c r="AJ168" s="217">
        <v>0</v>
      </c>
      <c r="AK168" s="217">
        <v>3.5478122000000001E-3</v>
      </c>
      <c r="AL168" s="217">
        <v>3.5478122000000001E-3</v>
      </c>
      <c r="AM168" s="217">
        <v>107</v>
      </c>
      <c r="AN168" s="217">
        <v>99</v>
      </c>
      <c r="AO168" s="217" t="s">
        <v>253</v>
      </c>
      <c r="AP168" s="96"/>
      <c r="AQ168" s="66"/>
      <c r="AR168" s="82"/>
      <c r="AS168" s="82"/>
      <c r="AT168" s="80"/>
      <c r="AU168" s="82"/>
      <c r="AV168" s="82"/>
      <c r="AW168" s="82"/>
      <c r="AX168" s="82"/>
      <c r="AY168" s="82"/>
      <c r="AZ168" s="82"/>
      <c r="BA168" s="82"/>
      <c r="BB168" s="82"/>
      <c r="BC168" s="82"/>
      <c r="BD168" s="82"/>
      <c r="BE168" s="82"/>
      <c r="BF168" s="82"/>
      <c r="BG168" s="82"/>
      <c r="BH168" s="82"/>
      <c r="BI168" s="82"/>
      <c r="BJ168" s="82"/>
      <c r="BK168" s="82"/>
      <c r="BL168" s="82"/>
      <c r="BM168" s="82"/>
      <c r="BN168" s="82"/>
      <c r="BO168" s="82"/>
      <c r="BP168" s="82"/>
      <c r="BQ168" s="82"/>
      <c r="BR168" s="82"/>
      <c r="BS168" s="82"/>
      <c r="BT168" s="82"/>
      <c r="BU168" s="82"/>
      <c r="BV168" s="82"/>
      <c r="BW168" s="82"/>
      <c r="BX168" s="80"/>
      <c r="BY168" s="80"/>
      <c r="BZ168" s="84"/>
      <c r="CA168" s="84"/>
      <c r="CD168" s="143"/>
    </row>
    <row r="169" spans="2:82" s="152" customFormat="1" ht="12.75" customHeight="1" x14ac:dyDescent="0.2">
      <c r="B169" s="220">
        <f t="shared" si="2"/>
        <v>41977</v>
      </c>
      <c r="C169" s="217">
        <v>0.1090143883</v>
      </c>
      <c r="D169" s="217">
        <v>0.1090143883</v>
      </c>
      <c r="E169" s="217">
        <v>0</v>
      </c>
      <c r="F169" s="217">
        <v>0</v>
      </c>
      <c r="G169" s="217">
        <v>0</v>
      </c>
      <c r="H169" s="217">
        <v>0</v>
      </c>
      <c r="I169" s="217">
        <v>2.68754033E-2</v>
      </c>
      <c r="J169" s="217">
        <v>2.68754033E-2</v>
      </c>
      <c r="K169" s="217">
        <v>0.3021851727</v>
      </c>
      <c r="L169" s="217">
        <v>0.3021851727</v>
      </c>
      <c r="M169" s="217">
        <v>0.1398577453</v>
      </c>
      <c r="N169" s="217">
        <v>0.13977392199999999</v>
      </c>
      <c r="O169" s="217">
        <v>0</v>
      </c>
      <c r="P169" s="217">
        <v>9.9849370000000006E-4</v>
      </c>
      <c r="Q169" s="217">
        <v>0</v>
      </c>
      <c r="R169" s="217">
        <v>0</v>
      </c>
      <c r="S169" s="217">
        <v>0</v>
      </c>
      <c r="T169" s="217">
        <v>0</v>
      </c>
      <c r="U169" s="217">
        <v>4.3858640000000001E-4</v>
      </c>
      <c r="V169" s="217">
        <v>4.3858640000000001E-4</v>
      </c>
      <c r="W169" s="217">
        <v>2.3704751E-3</v>
      </c>
      <c r="X169" s="217">
        <v>2.3704751E-3</v>
      </c>
      <c r="Y169" s="217">
        <v>1.2259125E-3</v>
      </c>
      <c r="Z169" s="217">
        <v>1.2175301999999999E-3</v>
      </c>
      <c r="AA169" s="217">
        <v>1.48001305E-2</v>
      </c>
      <c r="AB169" s="217">
        <v>1.48001305E-2</v>
      </c>
      <c r="AC169" s="217">
        <v>0</v>
      </c>
      <c r="AD169" s="217">
        <v>0</v>
      </c>
      <c r="AE169" s="217">
        <v>0</v>
      </c>
      <c r="AF169" s="217">
        <v>0</v>
      </c>
      <c r="AG169" s="217">
        <v>2.7264908099999999E-2</v>
      </c>
      <c r="AH169" s="217">
        <v>2.7264908099999999E-2</v>
      </c>
      <c r="AI169" s="217">
        <v>0</v>
      </c>
      <c r="AJ169" s="217">
        <v>0</v>
      </c>
      <c r="AK169" s="217">
        <v>5.9409613000000003E-3</v>
      </c>
      <c r="AL169" s="217">
        <v>5.9409613000000003E-3</v>
      </c>
      <c r="AM169" s="217">
        <v>107</v>
      </c>
      <c r="AN169" s="217">
        <v>89</v>
      </c>
      <c r="AO169" s="217" t="s">
        <v>253</v>
      </c>
      <c r="AP169" s="96"/>
      <c r="AQ169" s="66"/>
      <c r="AR169" s="82"/>
      <c r="AS169" s="82"/>
      <c r="AT169" s="80"/>
      <c r="AU169" s="82"/>
      <c r="AV169" s="82"/>
      <c r="AW169" s="82"/>
      <c r="AX169" s="82"/>
      <c r="AY169" s="82"/>
      <c r="AZ169" s="82"/>
      <c r="BA169" s="82"/>
      <c r="BB169" s="82"/>
      <c r="BC169" s="82"/>
      <c r="BD169" s="82"/>
      <c r="BE169" s="82"/>
      <c r="BF169" s="82"/>
      <c r="BG169" s="82"/>
      <c r="BH169" s="82"/>
      <c r="BI169" s="82"/>
      <c r="BJ169" s="82"/>
      <c r="BK169" s="82"/>
      <c r="BL169" s="82"/>
      <c r="BM169" s="82"/>
      <c r="BN169" s="82"/>
      <c r="BO169" s="82"/>
      <c r="BP169" s="82"/>
      <c r="BQ169" s="82"/>
      <c r="BR169" s="82"/>
      <c r="BS169" s="82"/>
      <c r="BT169" s="82"/>
      <c r="BU169" s="82"/>
      <c r="BV169" s="82"/>
      <c r="BW169" s="82"/>
      <c r="BX169" s="80"/>
      <c r="BY169" s="80"/>
      <c r="BZ169" s="84"/>
      <c r="CA169" s="84"/>
      <c r="CD169" s="143"/>
    </row>
    <row r="170" spans="2:82" s="152" customFormat="1" ht="12.75" customHeight="1" x14ac:dyDescent="0.2">
      <c r="B170" s="220">
        <f t="shared" si="2"/>
        <v>41978</v>
      </c>
      <c r="C170" s="217">
        <v>0.11471380589999999</v>
      </c>
      <c r="D170" s="217">
        <v>0.11471380589999999</v>
      </c>
      <c r="E170" s="217">
        <v>0</v>
      </c>
      <c r="F170" s="217">
        <v>0</v>
      </c>
      <c r="G170" s="217">
        <v>0</v>
      </c>
      <c r="H170" s="217">
        <v>0</v>
      </c>
      <c r="I170" s="217">
        <v>7.2141586699999996E-2</v>
      </c>
      <c r="J170" s="217">
        <v>7.2098901800000004E-2</v>
      </c>
      <c r="K170" s="217">
        <v>1.71917501E-2</v>
      </c>
      <c r="L170" s="217">
        <v>1.71917501E-2</v>
      </c>
      <c r="M170" s="217">
        <v>0.30540787549999998</v>
      </c>
      <c r="N170" s="217">
        <v>0.30462832080000002</v>
      </c>
      <c r="O170" s="217">
        <v>0</v>
      </c>
      <c r="P170" s="217">
        <v>3.7309257000000002E-3</v>
      </c>
      <c r="Q170" s="217">
        <v>0</v>
      </c>
      <c r="R170" s="217">
        <v>0</v>
      </c>
      <c r="S170" s="217">
        <v>0</v>
      </c>
      <c r="T170" s="217">
        <v>0</v>
      </c>
      <c r="U170" s="217">
        <v>6.8829229999999996E-4</v>
      </c>
      <c r="V170" s="217">
        <v>6.8402380000000002E-4</v>
      </c>
      <c r="W170" s="217">
        <v>6.5001060000000001E-4</v>
      </c>
      <c r="X170" s="217">
        <v>6.5001060000000001E-4</v>
      </c>
      <c r="Y170" s="217">
        <v>1.3115169600000001E-2</v>
      </c>
      <c r="Z170" s="217">
        <v>1.31067873E-2</v>
      </c>
      <c r="AA170" s="217">
        <v>9.8530231999999999E-3</v>
      </c>
      <c r="AB170" s="217">
        <v>9.8530231999999999E-3</v>
      </c>
      <c r="AC170" s="217">
        <v>0</v>
      </c>
      <c r="AD170" s="217">
        <v>0</v>
      </c>
      <c r="AE170" s="217">
        <v>0</v>
      </c>
      <c r="AF170" s="217">
        <v>0</v>
      </c>
      <c r="AG170" s="217">
        <v>1.7101126800000001E-2</v>
      </c>
      <c r="AH170" s="217">
        <v>1.7101126800000001E-2</v>
      </c>
      <c r="AI170" s="217">
        <v>0</v>
      </c>
      <c r="AJ170" s="217">
        <v>0</v>
      </c>
      <c r="AK170" s="217">
        <v>6.0174499000000001E-3</v>
      </c>
      <c r="AL170" s="217">
        <v>6.0174499000000001E-3</v>
      </c>
      <c r="AM170" s="217">
        <v>85</v>
      </c>
      <c r="AN170" s="217">
        <v>82</v>
      </c>
      <c r="AO170" s="217" t="s">
        <v>253</v>
      </c>
      <c r="AP170" s="96"/>
      <c r="AQ170" s="66"/>
      <c r="AR170" s="82"/>
      <c r="AS170" s="82"/>
      <c r="AT170" s="80"/>
      <c r="AU170" s="82"/>
      <c r="AV170" s="82"/>
      <c r="AW170" s="82"/>
      <c r="AX170" s="82"/>
      <c r="AY170" s="82"/>
      <c r="AZ170" s="82"/>
      <c r="BA170" s="82"/>
      <c r="BB170" s="82"/>
      <c r="BC170" s="82"/>
      <c r="BD170" s="82"/>
      <c r="BE170" s="82"/>
      <c r="BF170" s="82"/>
      <c r="BG170" s="82"/>
      <c r="BH170" s="82"/>
      <c r="BI170" s="82"/>
      <c r="BJ170" s="82"/>
      <c r="BK170" s="82"/>
      <c r="BL170" s="82"/>
      <c r="BM170" s="82"/>
      <c r="BN170" s="82"/>
      <c r="BO170" s="82"/>
      <c r="BP170" s="82"/>
      <c r="BQ170" s="82"/>
      <c r="BR170" s="82"/>
      <c r="BS170" s="82"/>
      <c r="BT170" s="82"/>
      <c r="BU170" s="82"/>
      <c r="BV170" s="82"/>
      <c r="BW170" s="82"/>
      <c r="BX170" s="80"/>
      <c r="BY170" s="80"/>
      <c r="BZ170" s="84"/>
      <c r="CA170" s="84"/>
      <c r="CD170" s="143"/>
    </row>
    <row r="171" spans="2:82" s="152" customFormat="1" ht="12.75" customHeight="1" x14ac:dyDescent="0.2">
      <c r="B171" s="220">
        <f t="shared" si="2"/>
        <v>41979</v>
      </c>
      <c r="C171" s="217">
        <v>0.706840884</v>
      </c>
      <c r="D171" s="217">
        <v>0.706840884</v>
      </c>
      <c r="E171" s="217">
        <v>0</v>
      </c>
      <c r="F171" s="217">
        <v>0</v>
      </c>
      <c r="G171" s="217">
        <v>0</v>
      </c>
      <c r="H171" s="217">
        <v>0</v>
      </c>
      <c r="I171" s="217">
        <v>0.1140964486</v>
      </c>
      <c r="J171" s="217">
        <v>0.1140964486</v>
      </c>
      <c r="K171" s="217">
        <v>1.6057182937000001</v>
      </c>
      <c r="L171" s="217">
        <v>1.6054190827000001</v>
      </c>
      <c r="M171" s="217">
        <v>1.3122661257999999</v>
      </c>
      <c r="N171" s="217">
        <v>1.3122661257999999</v>
      </c>
      <c r="O171" s="217">
        <v>0.01</v>
      </c>
      <c r="P171" s="217">
        <v>5.6629986E-3</v>
      </c>
      <c r="Q171" s="217">
        <v>0</v>
      </c>
      <c r="R171" s="217">
        <v>0</v>
      </c>
      <c r="S171" s="217">
        <v>0</v>
      </c>
      <c r="T171" s="217">
        <v>0</v>
      </c>
      <c r="U171" s="217">
        <v>9.9348860000000004E-4</v>
      </c>
      <c r="V171" s="217">
        <v>9.9348860000000004E-4</v>
      </c>
      <c r="W171" s="217">
        <v>1.27422708E-2</v>
      </c>
      <c r="X171" s="217">
        <v>1.27319532E-2</v>
      </c>
      <c r="Y171" s="217">
        <v>1.045693E-2</v>
      </c>
      <c r="Z171" s="217">
        <v>1.045693E-2</v>
      </c>
      <c r="AA171" s="217">
        <v>1.53874953E-2</v>
      </c>
      <c r="AB171" s="217">
        <v>1.53874953E-2</v>
      </c>
      <c r="AC171" s="217">
        <v>0</v>
      </c>
      <c r="AD171" s="217">
        <v>0</v>
      </c>
      <c r="AE171" s="217">
        <v>0</v>
      </c>
      <c r="AF171" s="217">
        <v>0</v>
      </c>
      <c r="AG171" s="217">
        <v>3.8016139E-3</v>
      </c>
      <c r="AH171" s="217">
        <v>3.8016139E-3</v>
      </c>
      <c r="AI171" s="217">
        <v>2.80678179E-2</v>
      </c>
      <c r="AJ171" s="217">
        <v>2.80678179E-2</v>
      </c>
      <c r="AK171" s="217">
        <v>3.1575109099999998E-2</v>
      </c>
      <c r="AL171" s="217">
        <v>3.1575109099999998E-2</v>
      </c>
      <c r="AM171" s="217">
        <v>112</v>
      </c>
      <c r="AN171" s="217">
        <v>70</v>
      </c>
      <c r="AO171" s="217" t="s">
        <v>253</v>
      </c>
      <c r="AP171" s="96"/>
      <c r="AQ171" s="66"/>
      <c r="AR171" s="82"/>
      <c r="AS171" s="82"/>
      <c r="AT171" s="80"/>
      <c r="AU171" s="82"/>
      <c r="AV171" s="82"/>
      <c r="AW171" s="82"/>
      <c r="AX171" s="82"/>
      <c r="AY171" s="82"/>
      <c r="AZ171" s="82"/>
      <c r="BA171" s="82"/>
      <c r="BB171" s="82"/>
      <c r="BC171" s="82"/>
      <c r="BD171" s="82"/>
      <c r="BE171" s="82"/>
      <c r="BF171" s="82"/>
      <c r="BG171" s="82"/>
      <c r="BH171" s="82"/>
      <c r="BI171" s="82"/>
      <c r="BJ171" s="82"/>
      <c r="BK171" s="82"/>
      <c r="BL171" s="82"/>
      <c r="BM171" s="82"/>
      <c r="BN171" s="82"/>
      <c r="BO171" s="82"/>
      <c r="BP171" s="82"/>
      <c r="BQ171" s="82"/>
      <c r="BR171" s="82"/>
      <c r="BS171" s="82"/>
      <c r="BT171" s="82"/>
      <c r="BU171" s="82"/>
      <c r="BV171" s="82"/>
      <c r="BW171" s="82"/>
      <c r="BX171" s="80"/>
      <c r="BY171" s="80"/>
      <c r="BZ171" s="84"/>
      <c r="CA171" s="84"/>
      <c r="CD171" s="143"/>
    </row>
    <row r="172" spans="2:82" s="152" customFormat="1" ht="12.75" customHeight="1" x14ac:dyDescent="0.2">
      <c r="B172" s="220">
        <f t="shared" si="2"/>
        <v>41980</v>
      </c>
      <c r="C172" s="217">
        <v>5.1207356799999999E-2</v>
      </c>
      <c r="D172" s="217">
        <v>5.1207356799999999E-2</v>
      </c>
      <c r="E172" s="217">
        <v>0</v>
      </c>
      <c r="F172" s="217">
        <v>0</v>
      </c>
      <c r="G172" s="217">
        <v>0</v>
      </c>
      <c r="H172" s="217">
        <v>0</v>
      </c>
      <c r="I172" s="217">
        <v>5.7038614799999998E-2</v>
      </c>
      <c r="J172" s="217">
        <v>5.7038614799999998E-2</v>
      </c>
      <c r="K172" s="217">
        <v>3.7348524299999998E-2</v>
      </c>
      <c r="L172" s="217">
        <v>3.7348524299999998E-2</v>
      </c>
      <c r="M172" s="217">
        <v>6.3453030699999996E-2</v>
      </c>
      <c r="N172" s="217">
        <v>6.1374219799999997E-2</v>
      </c>
      <c r="O172" s="217">
        <v>0</v>
      </c>
      <c r="P172" s="217">
        <v>1.4685418999999999E-3</v>
      </c>
      <c r="Q172" s="217">
        <v>0</v>
      </c>
      <c r="R172" s="217">
        <v>0</v>
      </c>
      <c r="S172" s="217">
        <v>0</v>
      </c>
      <c r="T172" s="217">
        <v>0</v>
      </c>
      <c r="U172" s="217">
        <v>4.1724390000000001E-4</v>
      </c>
      <c r="V172" s="217">
        <v>4.1724390000000001E-4</v>
      </c>
      <c r="W172" s="217">
        <v>2.2311870000000001E-4</v>
      </c>
      <c r="X172" s="217">
        <v>2.2311870000000001E-4</v>
      </c>
      <c r="Y172" s="217">
        <v>4.9015550000000001E-3</v>
      </c>
      <c r="Z172" s="217">
        <v>4.8931727000000001E-3</v>
      </c>
      <c r="AA172" s="217">
        <v>6.0305903999999999E-3</v>
      </c>
      <c r="AB172" s="217">
        <v>6.0305903999999999E-3</v>
      </c>
      <c r="AC172" s="217">
        <v>0</v>
      </c>
      <c r="AD172" s="217">
        <v>0</v>
      </c>
      <c r="AE172" s="217">
        <v>0</v>
      </c>
      <c r="AF172" s="217">
        <v>0</v>
      </c>
      <c r="AG172" s="217">
        <v>1.60068E-4</v>
      </c>
      <c r="AH172" s="217">
        <v>1.60068E-4</v>
      </c>
      <c r="AI172" s="217">
        <v>2.4296724700000001E-2</v>
      </c>
      <c r="AJ172" s="217">
        <v>2.4296724700000001E-2</v>
      </c>
      <c r="AK172" s="217">
        <v>4.1838198000000004E-3</v>
      </c>
      <c r="AL172" s="217">
        <v>4.1838198000000004E-3</v>
      </c>
      <c r="AM172" s="217">
        <v>32</v>
      </c>
      <c r="AN172" s="217">
        <v>32</v>
      </c>
      <c r="AO172" s="217" t="s">
        <v>253</v>
      </c>
      <c r="AP172" s="96"/>
      <c r="AQ172" s="66"/>
      <c r="AR172" s="82"/>
      <c r="AS172" s="82"/>
      <c r="AT172" s="80"/>
      <c r="AU172" s="82"/>
      <c r="AV172" s="82"/>
      <c r="AW172" s="82"/>
      <c r="AX172" s="82"/>
      <c r="AY172" s="82"/>
      <c r="AZ172" s="82"/>
      <c r="BA172" s="82"/>
      <c r="BB172" s="82"/>
      <c r="BC172" s="82"/>
      <c r="BD172" s="82"/>
      <c r="BE172" s="82"/>
      <c r="BF172" s="82"/>
      <c r="BG172" s="82"/>
      <c r="BH172" s="82"/>
      <c r="BI172" s="82"/>
      <c r="BJ172" s="82"/>
      <c r="BK172" s="82"/>
      <c r="BL172" s="82"/>
      <c r="BM172" s="82"/>
      <c r="BN172" s="82"/>
      <c r="BO172" s="82"/>
      <c r="BP172" s="82"/>
      <c r="BQ172" s="82"/>
      <c r="BR172" s="82"/>
      <c r="BS172" s="82"/>
      <c r="BT172" s="82"/>
      <c r="BU172" s="82"/>
      <c r="BV172" s="82"/>
      <c r="BW172" s="82"/>
      <c r="BX172" s="80"/>
      <c r="BY172" s="80"/>
      <c r="BZ172" s="84"/>
      <c r="CA172" s="84"/>
      <c r="CD172" s="143"/>
    </row>
    <row r="173" spans="2:82" s="152" customFormat="1" ht="12.75" customHeight="1" x14ac:dyDescent="0.2">
      <c r="B173" s="220">
        <f t="shared" si="2"/>
        <v>41981</v>
      </c>
      <c r="C173" s="217">
        <v>0.23527174070000001</v>
      </c>
      <c r="D173" s="217">
        <v>0.23527174070000001</v>
      </c>
      <c r="E173" s="217">
        <v>0</v>
      </c>
      <c r="F173" s="217">
        <v>0</v>
      </c>
      <c r="G173" s="217">
        <v>1.9548314999999999E-3</v>
      </c>
      <c r="H173" s="217">
        <v>1.9548314999999999E-3</v>
      </c>
      <c r="I173" s="217">
        <v>3.93255437E-2</v>
      </c>
      <c r="J173" s="217">
        <v>3.93255437E-2</v>
      </c>
      <c r="K173" s="217">
        <v>3.0845840999999999E-2</v>
      </c>
      <c r="L173" s="217">
        <v>3.0845840999999999E-2</v>
      </c>
      <c r="M173" s="217">
        <v>0.84301385770000004</v>
      </c>
      <c r="N173" s="217">
        <v>0.84301385770000004</v>
      </c>
      <c r="O173" s="217">
        <v>0</v>
      </c>
      <c r="P173" s="217">
        <v>1.852558E-3</v>
      </c>
      <c r="Q173" s="217">
        <v>0</v>
      </c>
      <c r="R173" s="217">
        <v>0</v>
      </c>
      <c r="S173" s="217">
        <v>5.9237300000000003E-5</v>
      </c>
      <c r="T173" s="217">
        <v>5.9237300000000003E-5</v>
      </c>
      <c r="U173" s="217">
        <v>3.0626340000000001E-4</v>
      </c>
      <c r="V173" s="217">
        <v>3.0626340000000001E-4</v>
      </c>
      <c r="W173" s="217">
        <v>4.010978E-4</v>
      </c>
      <c r="X173" s="217">
        <v>4.010978E-4</v>
      </c>
      <c r="Y173" s="217">
        <v>6.5099105000000004E-3</v>
      </c>
      <c r="Z173" s="217">
        <v>6.5099105000000004E-3</v>
      </c>
      <c r="AA173" s="217">
        <v>1.6308299500000002E-2</v>
      </c>
      <c r="AB173" s="217">
        <v>1.6308299500000002E-2</v>
      </c>
      <c r="AC173" s="217">
        <v>0</v>
      </c>
      <c r="AD173" s="217">
        <v>0</v>
      </c>
      <c r="AE173" s="217">
        <v>2.2213994800000001E-2</v>
      </c>
      <c r="AF173" s="217">
        <v>2.2213994800000001E-2</v>
      </c>
      <c r="AG173" s="217">
        <v>3.0740517200000001E-2</v>
      </c>
      <c r="AH173" s="217">
        <v>3.0740517200000001E-2</v>
      </c>
      <c r="AI173" s="217">
        <v>0</v>
      </c>
      <c r="AJ173" s="217">
        <v>0</v>
      </c>
      <c r="AK173" s="217">
        <v>2.0337576E-3</v>
      </c>
      <c r="AL173" s="217">
        <v>2.0337576E-3</v>
      </c>
      <c r="AM173" s="217">
        <v>135</v>
      </c>
      <c r="AN173" s="217">
        <v>123</v>
      </c>
      <c r="AO173" s="217" t="s">
        <v>253</v>
      </c>
      <c r="AP173" s="96"/>
      <c r="AQ173" s="66"/>
      <c r="AR173" s="82"/>
      <c r="AS173" s="82"/>
      <c r="AT173" s="80"/>
      <c r="AU173" s="82"/>
      <c r="AV173" s="82"/>
      <c r="AW173" s="82"/>
      <c r="AX173" s="82"/>
      <c r="AY173" s="82"/>
      <c r="AZ173" s="82"/>
      <c r="BA173" s="82"/>
      <c r="BB173" s="82"/>
      <c r="BC173" s="82"/>
      <c r="BD173" s="82"/>
      <c r="BE173" s="82"/>
      <c r="BF173" s="82"/>
      <c r="BG173" s="82"/>
      <c r="BH173" s="82"/>
      <c r="BI173" s="82"/>
      <c r="BJ173" s="82"/>
      <c r="BK173" s="82"/>
      <c r="BL173" s="82"/>
      <c r="BM173" s="82"/>
      <c r="BN173" s="82"/>
      <c r="BO173" s="82"/>
      <c r="BP173" s="82"/>
      <c r="BQ173" s="82"/>
      <c r="BR173" s="82"/>
      <c r="BS173" s="82"/>
      <c r="BT173" s="82"/>
      <c r="BU173" s="82"/>
      <c r="BV173" s="82"/>
      <c r="BW173" s="82"/>
      <c r="BX173" s="80"/>
      <c r="BY173" s="80"/>
      <c r="BZ173" s="84"/>
      <c r="CA173" s="84"/>
      <c r="CD173" s="143"/>
    </row>
    <row r="174" spans="2:82" s="152" customFormat="1" ht="12.75" customHeight="1" x14ac:dyDescent="0.2">
      <c r="B174" s="220">
        <f t="shared" si="2"/>
        <v>41982</v>
      </c>
      <c r="C174" s="217">
        <v>5.7309644899999998E-2</v>
      </c>
      <c r="D174" s="217">
        <v>5.7309644899999998E-2</v>
      </c>
      <c r="E174" s="217">
        <v>0</v>
      </c>
      <c r="F174" s="217">
        <v>0</v>
      </c>
      <c r="G174" s="217">
        <v>9.4779830000000002E-4</v>
      </c>
      <c r="H174" s="217">
        <v>9.4779830000000002E-4</v>
      </c>
      <c r="I174" s="217">
        <v>8.6105842000000002E-3</v>
      </c>
      <c r="J174" s="217">
        <v>8.6105842000000002E-3</v>
      </c>
      <c r="K174" s="217">
        <v>0.12890588350000001</v>
      </c>
      <c r="L174" s="217">
        <v>0.12890588350000001</v>
      </c>
      <c r="M174" s="217">
        <v>0.10856243729999999</v>
      </c>
      <c r="N174" s="217">
        <v>0.1083528792</v>
      </c>
      <c r="O174" s="217">
        <v>0</v>
      </c>
      <c r="P174" s="217">
        <v>2.9746239999999999E-4</v>
      </c>
      <c r="Q174" s="217">
        <v>0</v>
      </c>
      <c r="R174" s="217">
        <v>0</v>
      </c>
      <c r="S174" s="217">
        <v>5.9237300000000003E-5</v>
      </c>
      <c r="T174" s="217">
        <v>5.9237300000000003E-5</v>
      </c>
      <c r="U174" s="217">
        <v>3.9483500000000002E-5</v>
      </c>
      <c r="V174" s="217">
        <v>3.9483500000000002E-5</v>
      </c>
      <c r="W174" s="217">
        <v>7.4286930000000005E-4</v>
      </c>
      <c r="X174" s="217">
        <v>7.4286930000000005E-4</v>
      </c>
      <c r="Y174" s="217">
        <v>5.060819E-4</v>
      </c>
      <c r="Z174" s="217">
        <v>4.8093499999999999E-4</v>
      </c>
      <c r="AA174" s="217">
        <v>1.2620649999999999E-3</v>
      </c>
      <c r="AB174" s="217">
        <v>1.2620649999999999E-3</v>
      </c>
      <c r="AC174" s="217">
        <v>0</v>
      </c>
      <c r="AD174" s="217">
        <v>0</v>
      </c>
      <c r="AE174" s="217">
        <v>0</v>
      </c>
      <c r="AF174" s="217">
        <v>0</v>
      </c>
      <c r="AG174" s="217">
        <v>0</v>
      </c>
      <c r="AH174" s="217">
        <v>0</v>
      </c>
      <c r="AI174" s="217">
        <v>4.4004684000000004E-3</v>
      </c>
      <c r="AJ174" s="217">
        <v>4.4004684000000004E-3</v>
      </c>
      <c r="AK174" s="217">
        <v>1.4972899E-3</v>
      </c>
      <c r="AL174" s="217">
        <v>1.4972899E-3</v>
      </c>
      <c r="AM174" s="217">
        <v>97</v>
      </c>
      <c r="AN174" s="217">
        <v>91</v>
      </c>
      <c r="AO174" s="217" t="s">
        <v>253</v>
      </c>
      <c r="AP174" s="96"/>
      <c r="AQ174" s="66"/>
      <c r="AR174" s="82"/>
      <c r="AS174" s="82"/>
      <c r="AT174" s="80"/>
      <c r="AU174" s="82"/>
      <c r="AV174" s="82"/>
      <c r="AW174" s="82"/>
      <c r="AX174" s="82"/>
      <c r="AY174" s="82"/>
      <c r="AZ174" s="82"/>
      <c r="BA174" s="82"/>
      <c r="BB174" s="82"/>
      <c r="BC174" s="82"/>
      <c r="BD174" s="82"/>
      <c r="BE174" s="82"/>
      <c r="BF174" s="82"/>
      <c r="BG174" s="82"/>
      <c r="BH174" s="82"/>
      <c r="BI174" s="82"/>
      <c r="BJ174" s="82"/>
      <c r="BK174" s="82"/>
      <c r="BL174" s="82"/>
      <c r="BM174" s="82"/>
      <c r="BN174" s="82"/>
      <c r="BO174" s="82"/>
      <c r="BP174" s="82"/>
      <c r="BQ174" s="82"/>
      <c r="BR174" s="82"/>
      <c r="BS174" s="82"/>
      <c r="BT174" s="82"/>
      <c r="BU174" s="82"/>
      <c r="BV174" s="82"/>
      <c r="BW174" s="82"/>
      <c r="BX174" s="80"/>
      <c r="BY174" s="80"/>
      <c r="BZ174" s="84"/>
      <c r="CA174" s="84"/>
      <c r="CD174" s="143"/>
    </row>
    <row r="175" spans="2:82" s="152" customFormat="1" ht="12.75" customHeight="1" x14ac:dyDescent="0.2">
      <c r="B175" s="220">
        <f t="shared" si="2"/>
        <v>41983</v>
      </c>
      <c r="C175" s="217">
        <v>0.90254030139999997</v>
      </c>
      <c r="D175" s="217">
        <v>0.90254030139999997</v>
      </c>
      <c r="E175" s="217">
        <v>0</v>
      </c>
      <c r="F175" s="217">
        <v>0</v>
      </c>
      <c r="G175" s="217">
        <v>0</v>
      </c>
      <c r="H175" s="217">
        <v>0</v>
      </c>
      <c r="I175" s="217">
        <v>0.26764325529999999</v>
      </c>
      <c r="J175" s="217">
        <v>0.26764325529999999</v>
      </c>
      <c r="K175" s="217">
        <v>1.115735889</v>
      </c>
      <c r="L175" s="217">
        <v>1.115735889</v>
      </c>
      <c r="M175" s="217">
        <v>2.195342267</v>
      </c>
      <c r="N175" s="217">
        <v>2.195342267</v>
      </c>
      <c r="O175" s="217">
        <v>0.01</v>
      </c>
      <c r="P175" s="217">
        <v>1.0578039399999999E-2</v>
      </c>
      <c r="Q175" s="217">
        <v>0</v>
      </c>
      <c r="R175" s="217">
        <v>0</v>
      </c>
      <c r="S175" s="217">
        <v>0</v>
      </c>
      <c r="T175" s="217">
        <v>0</v>
      </c>
      <c r="U175" s="217">
        <v>4.1494951E-3</v>
      </c>
      <c r="V175" s="217">
        <v>4.1494951E-3</v>
      </c>
      <c r="W175" s="217">
        <v>3.1111518300000002E-2</v>
      </c>
      <c r="X175" s="217">
        <v>3.1111518300000002E-2</v>
      </c>
      <c r="Y175" s="217">
        <v>9.0895656999999998E-3</v>
      </c>
      <c r="Z175" s="217">
        <v>9.0895656999999998E-3</v>
      </c>
      <c r="AA175" s="217">
        <v>1.26404637E-2</v>
      </c>
      <c r="AB175" s="217">
        <v>1.26404637E-2</v>
      </c>
      <c r="AC175" s="217">
        <v>0</v>
      </c>
      <c r="AD175" s="217">
        <v>0</v>
      </c>
      <c r="AE175" s="217">
        <v>0</v>
      </c>
      <c r="AF175" s="217">
        <v>0</v>
      </c>
      <c r="AG175" s="217">
        <v>4.2556733999999999E-3</v>
      </c>
      <c r="AH175" s="217">
        <v>4.2556733999999999E-3</v>
      </c>
      <c r="AI175" s="217">
        <v>2.1909483399999999E-2</v>
      </c>
      <c r="AJ175" s="217">
        <v>2.1909483399999999E-2</v>
      </c>
      <c r="AK175" s="217">
        <v>2.4646083100000001E-2</v>
      </c>
      <c r="AL175" s="217">
        <v>2.4646083100000001E-2</v>
      </c>
      <c r="AM175" s="217">
        <v>312</v>
      </c>
      <c r="AN175" s="217">
        <v>205</v>
      </c>
      <c r="AO175" s="217" t="s">
        <v>253</v>
      </c>
      <c r="AP175" s="96"/>
      <c r="AQ175" s="66"/>
      <c r="AR175" s="82"/>
      <c r="AS175" s="82"/>
      <c r="AT175" s="80"/>
      <c r="AU175" s="82"/>
      <c r="AV175" s="82"/>
      <c r="AW175" s="82"/>
      <c r="AX175" s="82"/>
      <c r="AY175" s="82"/>
      <c r="AZ175" s="82"/>
      <c r="BA175" s="82"/>
      <c r="BB175" s="82"/>
      <c r="BC175" s="82"/>
      <c r="BD175" s="82"/>
      <c r="BE175" s="82"/>
      <c r="BF175" s="82"/>
      <c r="BG175" s="82"/>
      <c r="BH175" s="82"/>
      <c r="BI175" s="82"/>
      <c r="BJ175" s="82"/>
      <c r="BK175" s="82"/>
      <c r="BL175" s="82"/>
      <c r="BM175" s="82"/>
      <c r="BN175" s="82"/>
      <c r="BO175" s="82"/>
      <c r="BP175" s="82"/>
      <c r="BQ175" s="82"/>
      <c r="BR175" s="82"/>
      <c r="BS175" s="82"/>
      <c r="BT175" s="82"/>
      <c r="BU175" s="82"/>
      <c r="BV175" s="82"/>
      <c r="BW175" s="82"/>
      <c r="BX175" s="80"/>
      <c r="BY175" s="80"/>
      <c r="BZ175" s="84"/>
      <c r="CA175" s="84"/>
      <c r="CD175" s="143"/>
    </row>
    <row r="176" spans="2:82" s="152" customFormat="1" ht="12.75" customHeight="1" x14ac:dyDescent="0.2">
      <c r="B176" s="220">
        <f t="shared" si="2"/>
        <v>41984</v>
      </c>
      <c r="C176" s="217">
        <v>0.71534463599999998</v>
      </c>
      <c r="D176" s="217">
        <v>0.71534463599999998</v>
      </c>
      <c r="E176" s="217">
        <v>0</v>
      </c>
      <c r="F176" s="217">
        <v>0</v>
      </c>
      <c r="G176" s="217">
        <v>0</v>
      </c>
      <c r="H176" s="217">
        <v>0</v>
      </c>
      <c r="I176" s="217">
        <v>5.6525459999999996E-3</v>
      </c>
      <c r="J176" s="217">
        <v>5.486075E-3</v>
      </c>
      <c r="K176" s="217">
        <v>0.1307101923</v>
      </c>
      <c r="L176" s="217">
        <v>0.1307101923</v>
      </c>
      <c r="M176" s="217">
        <v>2.7577370862000001</v>
      </c>
      <c r="N176" s="217">
        <v>2.7577370862000001</v>
      </c>
      <c r="O176" s="217">
        <v>0</v>
      </c>
      <c r="P176" s="217">
        <v>2.1479349000000001E-3</v>
      </c>
      <c r="Q176" s="217">
        <v>0</v>
      </c>
      <c r="R176" s="217">
        <v>0</v>
      </c>
      <c r="S176" s="217">
        <v>0</v>
      </c>
      <c r="T176" s="217">
        <v>0</v>
      </c>
      <c r="U176" s="217">
        <v>8.4302599999999995E-5</v>
      </c>
      <c r="V176" s="217">
        <v>6.7228600000000002E-5</v>
      </c>
      <c r="W176" s="217">
        <v>8.6668080000000005E-4</v>
      </c>
      <c r="X176" s="217">
        <v>8.6668080000000005E-4</v>
      </c>
      <c r="Y176" s="217">
        <v>7.7630655999999998E-3</v>
      </c>
      <c r="Z176" s="217">
        <v>7.7630655999999998E-3</v>
      </c>
      <c r="AA176" s="217">
        <v>1.8455192E-3</v>
      </c>
      <c r="AB176" s="217">
        <v>1.8455192E-3</v>
      </c>
      <c r="AC176" s="217">
        <v>0</v>
      </c>
      <c r="AD176" s="217">
        <v>0</v>
      </c>
      <c r="AE176" s="217">
        <v>0</v>
      </c>
      <c r="AF176" s="217">
        <v>0</v>
      </c>
      <c r="AG176" s="217">
        <v>0</v>
      </c>
      <c r="AH176" s="217">
        <v>0</v>
      </c>
      <c r="AI176" s="217">
        <v>4.4301315999999997E-3</v>
      </c>
      <c r="AJ176" s="217">
        <v>4.4301315999999997E-3</v>
      </c>
      <c r="AK176" s="217">
        <v>3.8181415999999999E-3</v>
      </c>
      <c r="AL176" s="217">
        <v>3.8181415999999999E-3</v>
      </c>
      <c r="AM176" s="217">
        <v>117</v>
      </c>
      <c r="AN176" s="217">
        <v>111</v>
      </c>
      <c r="AO176" s="217" t="s">
        <v>253</v>
      </c>
      <c r="AP176" s="96"/>
      <c r="AQ176" s="66"/>
      <c r="AR176" s="82"/>
      <c r="AS176" s="82"/>
      <c r="AT176" s="80"/>
      <c r="AU176" s="82"/>
      <c r="AV176" s="82"/>
      <c r="AW176" s="82"/>
      <c r="AX176" s="82"/>
      <c r="AY176" s="82"/>
      <c r="AZ176" s="82"/>
      <c r="BA176" s="82"/>
      <c r="BB176" s="82"/>
      <c r="BC176" s="82"/>
      <c r="BD176" s="82"/>
      <c r="BE176" s="82"/>
      <c r="BF176" s="82"/>
      <c r="BG176" s="82"/>
      <c r="BH176" s="82"/>
      <c r="BI176" s="82"/>
      <c r="BJ176" s="82"/>
      <c r="BK176" s="82"/>
      <c r="BL176" s="82"/>
      <c r="BM176" s="82"/>
      <c r="BN176" s="82"/>
      <c r="BO176" s="82"/>
      <c r="BP176" s="82"/>
      <c r="BQ176" s="82"/>
      <c r="BR176" s="82"/>
      <c r="BS176" s="82"/>
      <c r="BT176" s="82"/>
      <c r="BU176" s="82"/>
      <c r="BV176" s="82"/>
      <c r="BW176" s="82"/>
      <c r="BX176" s="80"/>
      <c r="BY176" s="80"/>
      <c r="BZ176" s="84"/>
      <c r="CA176" s="84"/>
      <c r="CD176" s="143"/>
    </row>
    <row r="177" spans="2:82" s="152" customFormat="1" ht="12.75" customHeight="1" x14ac:dyDescent="0.2">
      <c r="B177" s="220">
        <f t="shared" si="2"/>
        <v>41985</v>
      </c>
      <c r="C177" s="217">
        <v>2.7559801212999999</v>
      </c>
      <c r="D177" s="217">
        <v>2.7559801212999999</v>
      </c>
      <c r="E177" s="217">
        <v>0</v>
      </c>
      <c r="F177" s="217">
        <v>0</v>
      </c>
      <c r="G177" s="217">
        <v>0</v>
      </c>
      <c r="H177" s="217">
        <v>0</v>
      </c>
      <c r="I177" s="217">
        <v>4.5187187000000004E-3</v>
      </c>
      <c r="J177" s="217">
        <v>4.5187187000000004E-3</v>
      </c>
      <c r="K177" s="217">
        <v>0.70716738530000001</v>
      </c>
      <c r="L177" s="217">
        <v>0.70619752619999998</v>
      </c>
      <c r="M177" s="217">
        <v>10.4931190362</v>
      </c>
      <c r="N177" s="217">
        <v>10.4931190362</v>
      </c>
      <c r="O177" s="217">
        <v>0.02</v>
      </c>
      <c r="P177" s="217">
        <v>1.5166418399999999E-2</v>
      </c>
      <c r="Q177" s="217">
        <v>0</v>
      </c>
      <c r="R177" s="217">
        <v>0</v>
      </c>
      <c r="S177" s="217">
        <v>0</v>
      </c>
      <c r="T177" s="217">
        <v>0</v>
      </c>
      <c r="U177" s="217">
        <v>3.7882900000000003E-5</v>
      </c>
      <c r="V177" s="217">
        <v>3.7882900000000003E-5</v>
      </c>
      <c r="W177" s="217">
        <v>1.48457773E-2</v>
      </c>
      <c r="X177" s="217">
        <v>1.4835459699999999E-2</v>
      </c>
      <c r="Y177" s="217">
        <v>4.8819613900000003E-2</v>
      </c>
      <c r="Z177" s="217">
        <v>4.8819613900000003E-2</v>
      </c>
      <c r="AA177" s="217">
        <v>6.3385593099999998E-2</v>
      </c>
      <c r="AB177" s="217">
        <v>6.3385593099999998E-2</v>
      </c>
      <c r="AC177" s="217">
        <v>0</v>
      </c>
      <c r="AD177" s="217">
        <v>0</v>
      </c>
      <c r="AE177" s="217">
        <v>0</v>
      </c>
      <c r="AF177" s="217">
        <v>0</v>
      </c>
      <c r="AG177" s="217">
        <v>0</v>
      </c>
      <c r="AH177" s="217">
        <v>0</v>
      </c>
      <c r="AI177" s="217">
        <v>4.6061761399999998E-2</v>
      </c>
      <c r="AJ177" s="217">
        <v>4.6061761399999998E-2</v>
      </c>
      <c r="AK177" s="217">
        <v>0.2173302138</v>
      </c>
      <c r="AL177" s="217">
        <v>0.2173302138</v>
      </c>
      <c r="AM177" s="217">
        <v>112</v>
      </c>
      <c r="AN177" s="217">
        <v>108</v>
      </c>
      <c r="AO177" s="217" t="s">
        <v>253</v>
      </c>
      <c r="AP177" s="96"/>
      <c r="AQ177" s="66"/>
      <c r="AR177" s="82"/>
      <c r="AS177" s="82"/>
      <c r="AT177" s="80"/>
      <c r="AU177" s="82"/>
      <c r="AV177" s="82"/>
      <c r="AW177" s="82"/>
      <c r="AX177" s="82"/>
      <c r="AY177" s="82"/>
      <c r="AZ177" s="82"/>
      <c r="BA177" s="82"/>
      <c r="BB177" s="82"/>
      <c r="BC177" s="82"/>
      <c r="BD177" s="82"/>
      <c r="BE177" s="82"/>
      <c r="BF177" s="82"/>
      <c r="BG177" s="82"/>
      <c r="BH177" s="82"/>
      <c r="BI177" s="82"/>
      <c r="BJ177" s="82"/>
      <c r="BK177" s="82"/>
      <c r="BL177" s="82"/>
      <c r="BM177" s="82"/>
      <c r="BN177" s="82"/>
      <c r="BO177" s="82"/>
      <c r="BP177" s="82"/>
      <c r="BQ177" s="82"/>
      <c r="BR177" s="82"/>
      <c r="BS177" s="82"/>
      <c r="BT177" s="82"/>
      <c r="BU177" s="82"/>
      <c r="BV177" s="82"/>
      <c r="BW177" s="82"/>
      <c r="BX177" s="80"/>
      <c r="BY177" s="80"/>
      <c r="BZ177" s="84"/>
      <c r="CA177" s="84"/>
      <c r="CD177" s="143"/>
    </row>
    <row r="178" spans="2:82" s="152" customFormat="1" ht="12.75" customHeight="1" x14ac:dyDescent="0.2">
      <c r="B178" s="220">
        <f t="shared" si="2"/>
        <v>41986</v>
      </c>
      <c r="C178" s="217">
        <v>0.57891061789999998</v>
      </c>
      <c r="D178" s="217">
        <v>0.57891061789999998</v>
      </c>
      <c r="E178" s="217">
        <v>0</v>
      </c>
      <c r="F178" s="217">
        <v>0</v>
      </c>
      <c r="G178" s="217">
        <v>0</v>
      </c>
      <c r="H178" s="217">
        <v>0</v>
      </c>
      <c r="I178" s="217">
        <v>1.1480980956</v>
      </c>
      <c r="J178" s="217">
        <v>1.1479401618</v>
      </c>
      <c r="K178" s="217">
        <v>5.7868996700000001E-2</v>
      </c>
      <c r="L178" s="217">
        <v>5.61046823E-2</v>
      </c>
      <c r="M178" s="217">
        <v>2.5075666E-2</v>
      </c>
      <c r="N178" s="217">
        <v>2.4178760600000002E-2</v>
      </c>
      <c r="O178" s="217">
        <v>0</v>
      </c>
      <c r="P178" s="217">
        <v>3.1180121999999999E-3</v>
      </c>
      <c r="Q178" s="217">
        <v>0</v>
      </c>
      <c r="R178" s="217">
        <v>0</v>
      </c>
      <c r="S178" s="217">
        <v>0</v>
      </c>
      <c r="T178" s="217">
        <v>0</v>
      </c>
      <c r="U178" s="217">
        <v>5.8045976000000001E-3</v>
      </c>
      <c r="V178" s="217">
        <v>5.8003291000000004E-3</v>
      </c>
      <c r="W178" s="217">
        <v>7.9961609999999999E-4</v>
      </c>
      <c r="X178" s="217">
        <v>7.8929849999999997E-4</v>
      </c>
      <c r="Y178" s="217">
        <v>4.8303050000000002E-4</v>
      </c>
      <c r="Z178" s="217">
        <v>4.746482E-4</v>
      </c>
      <c r="AA178" s="217">
        <v>1.01731671E-2</v>
      </c>
      <c r="AB178" s="217">
        <v>1.01731671E-2</v>
      </c>
      <c r="AC178" s="217">
        <v>0</v>
      </c>
      <c r="AD178" s="217">
        <v>0</v>
      </c>
      <c r="AE178" s="217">
        <v>0</v>
      </c>
      <c r="AF178" s="217">
        <v>0</v>
      </c>
      <c r="AG178" s="217">
        <v>1.06370492E-2</v>
      </c>
      <c r="AH178" s="217">
        <v>1.06370492E-2</v>
      </c>
      <c r="AI178" s="217">
        <v>1.7888188E-3</v>
      </c>
      <c r="AJ178" s="217">
        <v>1.7888188E-3</v>
      </c>
      <c r="AK178" s="217">
        <v>1.8544810299999999E-2</v>
      </c>
      <c r="AL178" s="217">
        <v>1.8544810299999999E-2</v>
      </c>
      <c r="AM178" s="217">
        <v>73</v>
      </c>
      <c r="AN178" s="217">
        <v>67</v>
      </c>
      <c r="AO178" s="217" t="s">
        <v>253</v>
      </c>
      <c r="AP178" s="96"/>
      <c r="AQ178" s="66"/>
      <c r="AR178" s="82"/>
      <c r="AS178" s="82"/>
      <c r="AT178" s="80"/>
      <c r="AU178" s="82"/>
      <c r="AV178" s="82"/>
      <c r="AW178" s="82"/>
      <c r="AX178" s="82"/>
      <c r="AY178" s="82"/>
      <c r="AZ178" s="82"/>
      <c r="BA178" s="82"/>
      <c r="BB178" s="82"/>
      <c r="BC178" s="82"/>
      <c r="BD178" s="82"/>
      <c r="BE178" s="82"/>
      <c r="BF178" s="82"/>
      <c r="BG178" s="82"/>
      <c r="BH178" s="82"/>
      <c r="BI178" s="82"/>
      <c r="BJ178" s="82"/>
      <c r="BK178" s="82"/>
      <c r="BL178" s="82"/>
      <c r="BM178" s="82"/>
      <c r="BN178" s="82"/>
      <c r="BO178" s="82"/>
      <c r="BP178" s="82"/>
      <c r="BQ178" s="82"/>
      <c r="BR178" s="82"/>
      <c r="BS178" s="82"/>
      <c r="BT178" s="82"/>
      <c r="BU178" s="82"/>
      <c r="BV178" s="82"/>
      <c r="BW178" s="82"/>
      <c r="BX178" s="80"/>
      <c r="BY178" s="80"/>
      <c r="BZ178" s="84"/>
      <c r="CA178" s="84"/>
      <c r="CD178" s="143"/>
    </row>
    <row r="179" spans="2:82" s="152" customFormat="1" ht="12.75" customHeight="1" x14ac:dyDescent="0.2">
      <c r="B179" s="220">
        <f t="shared" si="2"/>
        <v>41987</v>
      </c>
      <c r="C179" s="217">
        <v>8.1745403600000002E-2</v>
      </c>
      <c r="D179" s="217">
        <v>8.1745403600000002E-2</v>
      </c>
      <c r="E179" s="217">
        <v>0</v>
      </c>
      <c r="F179" s="217">
        <v>0</v>
      </c>
      <c r="G179" s="217">
        <v>0</v>
      </c>
      <c r="H179" s="217">
        <v>0</v>
      </c>
      <c r="I179" s="217">
        <v>0.1141584201</v>
      </c>
      <c r="J179" s="217">
        <v>0.1139193854</v>
      </c>
      <c r="K179" s="217">
        <v>9.3962618100000006E-2</v>
      </c>
      <c r="L179" s="217">
        <v>9.3962618100000006E-2</v>
      </c>
      <c r="M179" s="217">
        <v>2.8023093299999999E-2</v>
      </c>
      <c r="N179" s="217">
        <v>2.8023093299999999E-2</v>
      </c>
      <c r="O179" s="217">
        <v>0</v>
      </c>
      <c r="P179" s="217">
        <v>2.7266965E-3</v>
      </c>
      <c r="Q179" s="217">
        <v>0</v>
      </c>
      <c r="R179" s="217">
        <v>0</v>
      </c>
      <c r="S179" s="217">
        <v>0</v>
      </c>
      <c r="T179" s="217">
        <v>0</v>
      </c>
      <c r="U179" s="217">
        <v>5.1387150000000003E-3</v>
      </c>
      <c r="V179" s="217">
        <v>5.1344464999999997E-3</v>
      </c>
      <c r="W179" s="217">
        <v>6.1003000000000001E-4</v>
      </c>
      <c r="X179" s="217">
        <v>6.1003000000000001E-4</v>
      </c>
      <c r="Y179" s="217">
        <v>3.719649E-4</v>
      </c>
      <c r="Z179" s="217">
        <v>3.719649E-4</v>
      </c>
      <c r="AA179" s="217">
        <v>6.3423917E-3</v>
      </c>
      <c r="AB179" s="217">
        <v>6.3423917E-3</v>
      </c>
      <c r="AC179" s="217">
        <v>0</v>
      </c>
      <c r="AD179" s="217">
        <v>0</v>
      </c>
      <c r="AE179" s="217">
        <v>0</v>
      </c>
      <c r="AF179" s="217">
        <v>0</v>
      </c>
      <c r="AG179" s="217">
        <v>0</v>
      </c>
      <c r="AH179" s="217">
        <v>0</v>
      </c>
      <c r="AI179" s="217">
        <v>1.483159E-4</v>
      </c>
      <c r="AJ179" s="217">
        <v>1.483159E-4</v>
      </c>
      <c r="AK179" s="217">
        <v>2.5370105099999998E-2</v>
      </c>
      <c r="AL179" s="217">
        <v>2.5370105099999998E-2</v>
      </c>
      <c r="AM179" s="217">
        <v>80</v>
      </c>
      <c r="AN179" s="217">
        <v>54</v>
      </c>
      <c r="AO179" s="217" t="s">
        <v>253</v>
      </c>
      <c r="AP179" s="96"/>
      <c r="AQ179" s="66"/>
      <c r="AR179" s="82"/>
      <c r="AS179" s="82"/>
      <c r="AT179" s="80"/>
      <c r="AU179" s="82"/>
      <c r="AV179" s="82"/>
      <c r="AW179" s="82"/>
      <c r="AX179" s="82"/>
      <c r="AY179" s="82"/>
      <c r="AZ179" s="82"/>
      <c r="BA179" s="82"/>
      <c r="BB179" s="82"/>
      <c r="BC179" s="82"/>
      <c r="BD179" s="82"/>
      <c r="BE179" s="82"/>
      <c r="BF179" s="82"/>
      <c r="BG179" s="82"/>
      <c r="BH179" s="82"/>
      <c r="BI179" s="82"/>
      <c r="BJ179" s="82"/>
      <c r="BK179" s="82"/>
      <c r="BL179" s="82"/>
      <c r="BM179" s="82"/>
      <c r="BN179" s="82"/>
      <c r="BO179" s="82"/>
      <c r="BP179" s="82"/>
      <c r="BQ179" s="82"/>
      <c r="BR179" s="82"/>
      <c r="BS179" s="82"/>
      <c r="BT179" s="82"/>
      <c r="BU179" s="82"/>
      <c r="BV179" s="82"/>
      <c r="BW179" s="82"/>
      <c r="BX179" s="80"/>
      <c r="BY179" s="80"/>
      <c r="BZ179" s="84"/>
      <c r="CA179" s="84"/>
      <c r="CD179" s="143"/>
    </row>
    <row r="180" spans="2:82" s="152" customFormat="1" ht="12.75" customHeight="1" x14ac:dyDescent="0.2">
      <c r="B180" s="220">
        <f t="shared" si="2"/>
        <v>41988</v>
      </c>
      <c r="C180" s="217">
        <v>0.208687082</v>
      </c>
      <c r="D180" s="217">
        <v>0.208687082</v>
      </c>
      <c r="E180" s="217">
        <v>0</v>
      </c>
      <c r="F180" s="217">
        <v>0</v>
      </c>
      <c r="G180" s="217">
        <v>0</v>
      </c>
      <c r="H180" s="217">
        <v>0</v>
      </c>
      <c r="I180" s="217">
        <v>0.1093733858</v>
      </c>
      <c r="J180" s="217">
        <v>0.10610800200000001</v>
      </c>
      <c r="K180" s="217">
        <v>0.44388654300000002</v>
      </c>
      <c r="L180" s="217">
        <v>0.44304049540000001</v>
      </c>
      <c r="M180" s="217">
        <v>0.26332171580000002</v>
      </c>
      <c r="N180" s="217">
        <v>0.26332171580000002</v>
      </c>
      <c r="O180" s="217">
        <v>0</v>
      </c>
      <c r="P180" s="217">
        <v>1.1697757999999999E-3</v>
      </c>
      <c r="Q180" s="217">
        <v>0</v>
      </c>
      <c r="R180" s="217">
        <v>0</v>
      </c>
      <c r="S180" s="217">
        <v>0</v>
      </c>
      <c r="T180" s="217">
        <v>0</v>
      </c>
      <c r="U180" s="217">
        <v>3.9056589999999998E-4</v>
      </c>
      <c r="V180" s="217">
        <v>3.7776040000000002E-4</v>
      </c>
      <c r="W180" s="217">
        <v>2.7560964000000001E-3</v>
      </c>
      <c r="X180" s="217">
        <v>2.7457788000000002E-3</v>
      </c>
      <c r="Y180" s="217">
        <v>1.6953218999999999E-3</v>
      </c>
      <c r="Z180" s="217">
        <v>1.6953218999999999E-3</v>
      </c>
      <c r="AA180" s="217">
        <v>0</v>
      </c>
      <c r="AB180" s="217">
        <v>0</v>
      </c>
      <c r="AC180" s="217">
        <v>0</v>
      </c>
      <c r="AD180" s="217">
        <v>0</v>
      </c>
      <c r="AE180" s="217">
        <v>0</v>
      </c>
      <c r="AF180" s="217">
        <v>0</v>
      </c>
      <c r="AG180" s="217">
        <v>0</v>
      </c>
      <c r="AH180" s="217">
        <v>0</v>
      </c>
      <c r="AI180" s="217">
        <v>0</v>
      </c>
      <c r="AJ180" s="217">
        <v>0</v>
      </c>
      <c r="AK180" s="217">
        <v>0</v>
      </c>
      <c r="AL180" s="217">
        <v>0</v>
      </c>
      <c r="AM180" s="217">
        <v>148</v>
      </c>
      <c r="AN180" s="217">
        <v>118</v>
      </c>
      <c r="AO180" s="217" t="s">
        <v>253</v>
      </c>
      <c r="AP180" s="96"/>
      <c r="AQ180" s="66"/>
      <c r="AR180" s="82"/>
      <c r="AS180" s="82"/>
      <c r="AT180" s="80"/>
      <c r="AU180" s="82"/>
      <c r="AV180" s="82"/>
      <c r="AW180" s="82"/>
      <c r="AX180" s="82"/>
      <c r="AY180" s="82"/>
      <c r="AZ180" s="82"/>
      <c r="BA180" s="82"/>
      <c r="BB180" s="82"/>
      <c r="BC180" s="82"/>
      <c r="BD180" s="82"/>
      <c r="BE180" s="82"/>
      <c r="BF180" s="82"/>
      <c r="BG180" s="82"/>
      <c r="BH180" s="82"/>
      <c r="BI180" s="82"/>
      <c r="BJ180" s="82"/>
      <c r="BK180" s="82"/>
      <c r="BL180" s="82"/>
      <c r="BM180" s="82"/>
      <c r="BN180" s="82"/>
      <c r="BO180" s="82"/>
      <c r="BP180" s="82"/>
      <c r="BQ180" s="82"/>
      <c r="BR180" s="82"/>
      <c r="BS180" s="82"/>
      <c r="BT180" s="82"/>
      <c r="BU180" s="82"/>
      <c r="BV180" s="82"/>
      <c r="BW180" s="82"/>
      <c r="BX180" s="80"/>
      <c r="BY180" s="80"/>
      <c r="BZ180" s="84"/>
      <c r="CA180" s="84"/>
      <c r="CD180" s="143"/>
    </row>
    <row r="181" spans="2:82" s="152" customFormat="1" ht="12.75" customHeight="1" x14ac:dyDescent="0.2">
      <c r="B181" s="220">
        <f t="shared" si="2"/>
        <v>41989</v>
      </c>
      <c r="C181" s="217">
        <v>1.0741202109000001</v>
      </c>
      <c r="D181" s="217">
        <v>1.0741202109000001</v>
      </c>
      <c r="E181" s="217">
        <v>0</v>
      </c>
      <c r="F181" s="217">
        <v>0</v>
      </c>
      <c r="G181" s="217">
        <v>8.0562766000000004E-3</v>
      </c>
      <c r="H181" s="217">
        <v>8.0562766000000004E-3</v>
      </c>
      <c r="I181" s="217">
        <v>0.70128014540000005</v>
      </c>
      <c r="J181" s="217">
        <v>0.69509085110000002</v>
      </c>
      <c r="K181" s="217">
        <v>1.7908418996</v>
      </c>
      <c r="L181" s="217">
        <v>1.7898617226</v>
      </c>
      <c r="M181" s="217">
        <v>1.4837596771999999</v>
      </c>
      <c r="N181" s="217">
        <v>1.4837596771999999</v>
      </c>
      <c r="O181" s="217">
        <v>0.01</v>
      </c>
      <c r="P181" s="217">
        <v>1.2469702900000001E-2</v>
      </c>
      <c r="Q181" s="217">
        <v>0</v>
      </c>
      <c r="R181" s="217">
        <v>0</v>
      </c>
      <c r="S181" s="217">
        <v>1.1847460000000001E-4</v>
      </c>
      <c r="T181" s="217">
        <v>1.1847460000000001E-4</v>
      </c>
      <c r="U181" s="217">
        <v>9.5480537999999993E-3</v>
      </c>
      <c r="V181" s="217">
        <v>9.5395167999999999E-3</v>
      </c>
      <c r="W181" s="217">
        <v>2.0605592999999998E-2</v>
      </c>
      <c r="X181" s="217">
        <v>2.0584957800000001E-2</v>
      </c>
      <c r="Y181" s="217">
        <v>1.46093162E-2</v>
      </c>
      <c r="Z181" s="217">
        <v>1.46093162E-2</v>
      </c>
      <c r="AA181" s="217">
        <v>2.2364699299999999E-2</v>
      </c>
      <c r="AB181" s="217">
        <v>2.2364699299999999E-2</v>
      </c>
      <c r="AC181" s="217">
        <v>0</v>
      </c>
      <c r="AD181" s="217">
        <v>0</v>
      </c>
      <c r="AE181" s="217">
        <v>0</v>
      </c>
      <c r="AF181" s="217">
        <v>0</v>
      </c>
      <c r="AG181" s="217">
        <v>0</v>
      </c>
      <c r="AH181" s="217">
        <v>0</v>
      </c>
      <c r="AI181" s="217">
        <v>3.2298045400000003E-2</v>
      </c>
      <c r="AJ181" s="217">
        <v>3.2298045400000003E-2</v>
      </c>
      <c r="AK181" s="217">
        <v>6.3645822399999996E-2</v>
      </c>
      <c r="AL181" s="217">
        <v>6.3645822399999996E-2</v>
      </c>
      <c r="AM181" s="217">
        <v>458</v>
      </c>
      <c r="AN181" s="217">
        <v>251</v>
      </c>
      <c r="AO181" s="217" t="s">
        <v>253</v>
      </c>
      <c r="AP181" s="96"/>
      <c r="AQ181" s="66"/>
      <c r="AR181" s="82"/>
      <c r="AS181" s="82"/>
      <c r="AT181" s="80"/>
      <c r="AU181" s="82"/>
      <c r="AV181" s="82"/>
      <c r="AW181" s="82"/>
      <c r="AX181" s="82"/>
      <c r="AY181" s="82"/>
      <c r="AZ181" s="82"/>
      <c r="BA181" s="82"/>
      <c r="BB181" s="82"/>
      <c r="BC181" s="82"/>
      <c r="BD181" s="82"/>
      <c r="BE181" s="82"/>
      <c r="BF181" s="82"/>
      <c r="BG181" s="82"/>
      <c r="BH181" s="82"/>
      <c r="BI181" s="82"/>
      <c r="BJ181" s="82"/>
      <c r="BK181" s="82"/>
      <c r="BL181" s="82"/>
      <c r="BM181" s="82"/>
      <c r="BN181" s="82"/>
      <c r="BO181" s="82"/>
      <c r="BP181" s="82"/>
      <c r="BQ181" s="82"/>
      <c r="BR181" s="82"/>
      <c r="BS181" s="82"/>
      <c r="BT181" s="82"/>
      <c r="BU181" s="82"/>
      <c r="BV181" s="82"/>
      <c r="BW181" s="82"/>
      <c r="BX181" s="80"/>
      <c r="BY181" s="80"/>
      <c r="BZ181" s="84"/>
      <c r="CA181" s="84"/>
      <c r="CD181" s="143"/>
    </row>
    <row r="182" spans="2:82" s="152" customFormat="1" ht="12.75" customHeight="1" x14ac:dyDescent="0.2">
      <c r="B182" s="220">
        <f t="shared" si="2"/>
        <v>41990</v>
      </c>
      <c r="C182" s="217">
        <v>9.1742567900000002E-2</v>
      </c>
      <c r="D182" s="217">
        <v>9.1742567900000002E-2</v>
      </c>
      <c r="E182" s="217">
        <v>0</v>
      </c>
      <c r="F182" s="217">
        <v>0</v>
      </c>
      <c r="G182" s="217">
        <v>0</v>
      </c>
      <c r="H182" s="217">
        <v>0</v>
      </c>
      <c r="I182" s="217">
        <v>1.5887278000000001E-2</v>
      </c>
      <c r="J182" s="217">
        <v>1.45939281E-2</v>
      </c>
      <c r="K182" s="217">
        <v>0.14463912979999999</v>
      </c>
      <c r="L182" s="217">
        <v>0.14463912979999999</v>
      </c>
      <c r="M182" s="217">
        <v>0.22001349610000001</v>
      </c>
      <c r="N182" s="217">
        <v>0.22001349610000001</v>
      </c>
      <c r="O182" s="217">
        <v>0</v>
      </c>
      <c r="P182" s="217">
        <v>1.1478769E-3</v>
      </c>
      <c r="Q182" s="217">
        <v>0</v>
      </c>
      <c r="R182" s="217">
        <v>0</v>
      </c>
      <c r="S182" s="217">
        <v>0</v>
      </c>
      <c r="T182" s="217">
        <v>0</v>
      </c>
      <c r="U182" s="217">
        <v>1.899475E-4</v>
      </c>
      <c r="V182" s="217">
        <v>1.68605E-4</v>
      </c>
      <c r="W182" s="217">
        <v>1.8674907000000001E-3</v>
      </c>
      <c r="X182" s="217">
        <v>1.8674907000000001E-3</v>
      </c>
      <c r="Y182" s="217">
        <v>2.7232023999999998E-3</v>
      </c>
      <c r="Z182" s="217">
        <v>2.7232023999999998E-3</v>
      </c>
      <c r="AA182" s="217">
        <v>1.10587763E-2</v>
      </c>
      <c r="AB182" s="217">
        <v>1.10587763E-2</v>
      </c>
      <c r="AC182" s="217">
        <v>0</v>
      </c>
      <c r="AD182" s="217">
        <v>0</v>
      </c>
      <c r="AE182" s="217">
        <v>0</v>
      </c>
      <c r="AF182" s="217">
        <v>0</v>
      </c>
      <c r="AG182" s="217">
        <v>0</v>
      </c>
      <c r="AH182" s="217">
        <v>0</v>
      </c>
      <c r="AI182" s="217">
        <v>7.1604340000000002E-3</v>
      </c>
      <c r="AJ182" s="217">
        <v>7.1604340000000002E-3</v>
      </c>
      <c r="AK182" s="217">
        <v>3.8628821899999999E-2</v>
      </c>
      <c r="AL182" s="217">
        <v>3.8628821899999999E-2</v>
      </c>
      <c r="AM182" s="217">
        <v>200</v>
      </c>
      <c r="AN182" s="217">
        <v>185</v>
      </c>
      <c r="AO182" s="217" t="s">
        <v>253</v>
      </c>
      <c r="AP182" s="96"/>
      <c r="AQ182" s="66"/>
      <c r="AR182" s="82"/>
      <c r="AS182" s="82"/>
      <c r="AT182" s="80"/>
      <c r="AU182" s="82"/>
      <c r="AV182" s="82"/>
      <c r="AW182" s="82"/>
      <c r="AX182" s="82"/>
      <c r="AY182" s="82"/>
      <c r="AZ182" s="82"/>
      <c r="BA182" s="82"/>
      <c r="BB182" s="82"/>
      <c r="BC182" s="82"/>
      <c r="BD182" s="82"/>
      <c r="BE182" s="82"/>
      <c r="BF182" s="82"/>
      <c r="BG182" s="82"/>
      <c r="BH182" s="82"/>
      <c r="BI182" s="82"/>
      <c r="BJ182" s="82"/>
      <c r="BK182" s="82"/>
      <c r="BL182" s="82"/>
      <c r="BM182" s="82"/>
      <c r="BN182" s="82"/>
      <c r="BO182" s="82"/>
      <c r="BP182" s="82"/>
      <c r="BQ182" s="82"/>
      <c r="BR182" s="82"/>
      <c r="BS182" s="82"/>
      <c r="BT182" s="82"/>
      <c r="BU182" s="82"/>
      <c r="BV182" s="82"/>
      <c r="BW182" s="82"/>
      <c r="BX182" s="80"/>
      <c r="BY182" s="80"/>
      <c r="BZ182" s="84"/>
      <c r="CA182" s="84"/>
      <c r="CD182" s="143"/>
    </row>
    <row r="183" spans="2:82" s="152" customFormat="1" ht="12.75" customHeight="1" x14ac:dyDescent="0.2">
      <c r="B183" s="220">
        <f t="shared" si="2"/>
        <v>41991</v>
      </c>
      <c r="C183" s="217">
        <v>0.45730806800000001</v>
      </c>
      <c r="D183" s="217">
        <v>0.45730806800000001</v>
      </c>
      <c r="E183" s="217">
        <v>0</v>
      </c>
      <c r="F183" s="217">
        <v>0</v>
      </c>
      <c r="G183" s="217">
        <v>0</v>
      </c>
      <c r="H183" s="217">
        <v>0</v>
      </c>
      <c r="I183" s="217">
        <v>0.19230608220000001</v>
      </c>
      <c r="J183" s="217">
        <v>0.19212680609999999</v>
      </c>
      <c r="K183" s="217">
        <v>0.51057793709999999</v>
      </c>
      <c r="L183" s="217">
        <v>0.51057793709999999</v>
      </c>
      <c r="M183" s="217">
        <v>1.0455076633</v>
      </c>
      <c r="N183" s="217">
        <v>1.0455076633</v>
      </c>
      <c r="O183" s="217">
        <v>0</v>
      </c>
      <c r="P183" s="217">
        <v>3.2916406E-3</v>
      </c>
      <c r="Q183" s="217">
        <v>0</v>
      </c>
      <c r="R183" s="217">
        <v>0</v>
      </c>
      <c r="S183" s="217">
        <v>0</v>
      </c>
      <c r="T183" s="217">
        <v>0</v>
      </c>
      <c r="U183" s="217">
        <v>2.6987458000000001E-3</v>
      </c>
      <c r="V183" s="217">
        <v>2.6944772999999999E-3</v>
      </c>
      <c r="W183" s="217">
        <v>4.8054355E-3</v>
      </c>
      <c r="X183" s="217">
        <v>4.8054355E-3</v>
      </c>
      <c r="Y183" s="217">
        <v>4.0256038000000003E-3</v>
      </c>
      <c r="Z183" s="217">
        <v>4.0256038000000003E-3</v>
      </c>
      <c r="AA183" s="217">
        <v>2.2264068000000001E-3</v>
      </c>
      <c r="AB183" s="217">
        <v>2.2264068000000001E-3</v>
      </c>
      <c r="AC183" s="217">
        <v>0</v>
      </c>
      <c r="AD183" s="217">
        <v>0</v>
      </c>
      <c r="AE183" s="217">
        <v>0</v>
      </c>
      <c r="AF183" s="217">
        <v>0</v>
      </c>
      <c r="AG183" s="217">
        <v>0</v>
      </c>
      <c r="AH183" s="217">
        <v>0</v>
      </c>
      <c r="AI183" s="217">
        <v>1.165892E-3</v>
      </c>
      <c r="AJ183" s="217">
        <v>1.165892E-3</v>
      </c>
      <c r="AK183" s="217">
        <v>8.0009137000000008E-3</v>
      </c>
      <c r="AL183" s="217">
        <v>8.0009137000000008E-3</v>
      </c>
      <c r="AM183" s="217">
        <v>112</v>
      </c>
      <c r="AN183" s="217">
        <v>106</v>
      </c>
      <c r="AO183" s="217" t="s">
        <v>253</v>
      </c>
      <c r="AP183" s="96"/>
      <c r="AQ183" s="66"/>
      <c r="AR183" s="82"/>
      <c r="AS183" s="82"/>
      <c r="AT183" s="80"/>
      <c r="AU183" s="82"/>
      <c r="AV183" s="82"/>
      <c r="AW183" s="82"/>
      <c r="AX183" s="82"/>
      <c r="AY183" s="82"/>
      <c r="AZ183" s="82"/>
      <c r="BA183" s="82"/>
      <c r="BB183" s="82"/>
      <c r="BC183" s="82"/>
      <c r="BD183" s="82"/>
      <c r="BE183" s="82"/>
      <c r="BF183" s="82"/>
      <c r="BG183" s="82"/>
      <c r="BH183" s="82"/>
      <c r="BI183" s="82"/>
      <c r="BJ183" s="82"/>
      <c r="BK183" s="82"/>
      <c r="BL183" s="82"/>
      <c r="BM183" s="82"/>
      <c r="BN183" s="82"/>
      <c r="BO183" s="82"/>
      <c r="BP183" s="82"/>
      <c r="BQ183" s="82"/>
      <c r="BR183" s="82"/>
      <c r="BS183" s="82"/>
      <c r="BT183" s="82"/>
      <c r="BU183" s="82"/>
      <c r="BV183" s="82"/>
      <c r="BW183" s="82"/>
      <c r="BX183" s="80"/>
      <c r="BY183" s="80"/>
      <c r="BZ183" s="84"/>
      <c r="CA183" s="84"/>
      <c r="CD183" s="143"/>
    </row>
    <row r="184" spans="2:82" s="152" customFormat="1" ht="12.75" customHeight="1" x14ac:dyDescent="0.2">
      <c r="B184" s="220">
        <f t="shared" si="2"/>
        <v>41992</v>
      </c>
      <c r="C184" s="217">
        <v>0.51924323780000003</v>
      </c>
      <c r="D184" s="217">
        <v>0.51924323780000003</v>
      </c>
      <c r="E184" s="217">
        <v>0</v>
      </c>
      <c r="F184" s="217">
        <v>0</v>
      </c>
      <c r="G184" s="217">
        <v>0</v>
      </c>
      <c r="H184" s="217">
        <v>0</v>
      </c>
      <c r="I184" s="217">
        <v>0.94618195110000003</v>
      </c>
      <c r="J184" s="217">
        <v>0.94601121190000004</v>
      </c>
      <c r="K184" s="217">
        <v>7.6040839299999996E-2</v>
      </c>
      <c r="L184" s="217">
        <v>7.5349556100000006E-2</v>
      </c>
      <c r="M184" s="217">
        <v>0.16702099409999999</v>
      </c>
      <c r="N184" s="217">
        <v>0.16702099409999999</v>
      </c>
      <c r="O184" s="217">
        <v>0.01</v>
      </c>
      <c r="P184" s="217">
        <v>1.0609584300000001E-2</v>
      </c>
      <c r="Q184" s="217">
        <v>0</v>
      </c>
      <c r="R184" s="217">
        <v>0</v>
      </c>
      <c r="S184" s="217">
        <v>0</v>
      </c>
      <c r="T184" s="217">
        <v>0</v>
      </c>
      <c r="U184" s="217">
        <v>1.27627516E-2</v>
      </c>
      <c r="V184" s="217">
        <v>1.2758483100000001E-2</v>
      </c>
      <c r="W184" s="217">
        <v>2.0983476000000002E-3</v>
      </c>
      <c r="X184" s="217">
        <v>2.0880299999999998E-3</v>
      </c>
      <c r="Y184" s="217">
        <v>1.5872949300000001E-2</v>
      </c>
      <c r="Z184" s="217">
        <v>1.5872949300000001E-2</v>
      </c>
      <c r="AA184" s="217">
        <v>0</v>
      </c>
      <c r="AB184" s="217">
        <v>0</v>
      </c>
      <c r="AC184" s="217">
        <v>0</v>
      </c>
      <c r="AD184" s="217">
        <v>0</v>
      </c>
      <c r="AE184" s="217">
        <v>0</v>
      </c>
      <c r="AF184" s="217">
        <v>0</v>
      </c>
      <c r="AG184" s="217">
        <v>0</v>
      </c>
      <c r="AH184" s="217">
        <v>0</v>
      </c>
      <c r="AI184" s="217">
        <v>0</v>
      </c>
      <c r="AJ184" s="217">
        <v>0</v>
      </c>
      <c r="AK184" s="217">
        <v>0</v>
      </c>
      <c r="AL184" s="217">
        <v>0</v>
      </c>
      <c r="AM184" s="217">
        <v>109</v>
      </c>
      <c r="AN184" s="217">
        <v>90</v>
      </c>
      <c r="AO184" s="217" t="s">
        <v>253</v>
      </c>
      <c r="AP184" s="96"/>
      <c r="AQ184" s="66"/>
      <c r="AR184" s="82"/>
      <c r="AS184" s="82"/>
      <c r="AT184" s="80"/>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0"/>
      <c r="BY184" s="80"/>
      <c r="BZ184" s="84"/>
      <c r="CA184" s="84"/>
      <c r="CD184" s="143"/>
    </row>
    <row r="185" spans="2:82" s="152" customFormat="1" ht="12.75" customHeight="1" x14ac:dyDescent="0.2">
      <c r="B185" s="220">
        <f t="shared" si="2"/>
        <v>41993</v>
      </c>
      <c r="C185" s="217">
        <v>0.36061317409999999</v>
      </c>
      <c r="D185" s="217">
        <v>0.36061317409999999</v>
      </c>
      <c r="E185" s="217">
        <v>0</v>
      </c>
      <c r="F185" s="217">
        <v>0</v>
      </c>
      <c r="G185" s="217">
        <v>0</v>
      </c>
      <c r="H185" s="217">
        <v>0</v>
      </c>
      <c r="I185" s="217">
        <v>6.5669328999999999E-2</v>
      </c>
      <c r="J185" s="217">
        <v>6.5541274299999994E-2</v>
      </c>
      <c r="K185" s="217">
        <v>1.4819492258</v>
      </c>
      <c r="L185" s="217">
        <v>1.4819492258</v>
      </c>
      <c r="M185" s="217">
        <v>0.1164009989</v>
      </c>
      <c r="N185" s="217">
        <v>0.1155627664</v>
      </c>
      <c r="O185" s="217">
        <v>0</v>
      </c>
      <c r="P185" s="217">
        <v>2.0298362999999998E-3</v>
      </c>
      <c r="Q185" s="217">
        <v>0</v>
      </c>
      <c r="R185" s="217">
        <v>0</v>
      </c>
      <c r="S185" s="217">
        <v>0</v>
      </c>
      <c r="T185" s="217">
        <v>0</v>
      </c>
      <c r="U185" s="217">
        <v>8.0300770000000003E-4</v>
      </c>
      <c r="V185" s="217">
        <v>7.9020220000000001E-4</v>
      </c>
      <c r="W185" s="217">
        <v>7.1281914999999996E-3</v>
      </c>
      <c r="X185" s="217">
        <v>7.1281914999999996E-3</v>
      </c>
      <c r="Y185" s="217">
        <v>7.9003250000000004E-4</v>
      </c>
      <c r="Z185" s="217">
        <v>7.8165020000000001E-4</v>
      </c>
      <c r="AA185" s="217">
        <v>1.4972195000000001E-3</v>
      </c>
      <c r="AB185" s="217">
        <v>1.4972195000000001E-3</v>
      </c>
      <c r="AC185" s="217">
        <v>0</v>
      </c>
      <c r="AD185" s="217">
        <v>0</v>
      </c>
      <c r="AE185" s="217">
        <v>0</v>
      </c>
      <c r="AF185" s="217">
        <v>0</v>
      </c>
      <c r="AG185" s="217">
        <v>0</v>
      </c>
      <c r="AH185" s="217">
        <v>0</v>
      </c>
      <c r="AI185" s="217">
        <v>0</v>
      </c>
      <c r="AJ185" s="217">
        <v>0</v>
      </c>
      <c r="AK185" s="217">
        <v>6.0174499000000001E-3</v>
      </c>
      <c r="AL185" s="217">
        <v>6.0174499000000001E-3</v>
      </c>
      <c r="AM185" s="217">
        <v>62</v>
      </c>
      <c r="AN185" s="217">
        <v>61</v>
      </c>
      <c r="AO185" s="217" t="s">
        <v>253</v>
      </c>
      <c r="AP185" s="96"/>
      <c r="AQ185" s="66"/>
      <c r="AR185" s="82"/>
      <c r="AS185" s="82"/>
      <c r="AT185" s="80"/>
      <c r="AU185" s="82"/>
      <c r="AV185" s="82"/>
      <c r="AW185" s="82"/>
      <c r="AX185" s="82"/>
      <c r="AY185" s="82"/>
      <c r="AZ185" s="82"/>
      <c r="BA185" s="82"/>
      <c r="BB185" s="82"/>
      <c r="BC185" s="82"/>
      <c r="BD185" s="82"/>
      <c r="BE185" s="82"/>
      <c r="BF185" s="82"/>
      <c r="BG185" s="82"/>
      <c r="BH185" s="82"/>
      <c r="BI185" s="82"/>
      <c r="BJ185" s="82"/>
      <c r="BK185" s="82"/>
      <c r="BL185" s="82"/>
      <c r="BM185" s="82"/>
      <c r="BN185" s="82"/>
      <c r="BO185" s="82"/>
      <c r="BP185" s="82"/>
      <c r="BQ185" s="82"/>
      <c r="BR185" s="82"/>
      <c r="BS185" s="82"/>
      <c r="BT185" s="82"/>
      <c r="BU185" s="82"/>
      <c r="BV185" s="82"/>
      <c r="BW185" s="82"/>
      <c r="BX185" s="80"/>
      <c r="BY185" s="80"/>
      <c r="BZ185" s="84"/>
      <c r="CA185" s="84"/>
      <c r="CD185" s="143"/>
    </row>
    <row r="186" spans="2:82" s="152" customFormat="1" ht="12.75" customHeight="1" x14ac:dyDescent="0.2">
      <c r="B186" s="220">
        <f t="shared" si="2"/>
        <v>41994</v>
      </c>
      <c r="C186" s="217">
        <v>0.1054336541</v>
      </c>
      <c r="D186" s="217">
        <v>0.1054336541</v>
      </c>
      <c r="E186" s="217">
        <v>0</v>
      </c>
      <c r="F186" s="217">
        <v>0</v>
      </c>
      <c r="G186" s="217">
        <v>5.2721095999999999E-3</v>
      </c>
      <c r="H186" s="217">
        <v>5.2721095999999999E-3</v>
      </c>
      <c r="I186" s="217">
        <v>3.3942965899999997E-2</v>
      </c>
      <c r="J186" s="217">
        <v>3.3447821400000001E-2</v>
      </c>
      <c r="K186" s="217">
        <v>8.3336798200000006E-2</v>
      </c>
      <c r="L186" s="217">
        <v>8.3336798200000006E-2</v>
      </c>
      <c r="M186" s="217">
        <v>0.2886394833</v>
      </c>
      <c r="N186" s="217">
        <v>0.2886394833</v>
      </c>
      <c r="O186" s="217">
        <v>0</v>
      </c>
      <c r="P186" s="217">
        <v>7.9410240000000001E-4</v>
      </c>
      <c r="Q186" s="217">
        <v>0</v>
      </c>
      <c r="R186" s="217">
        <v>0</v>
      </c>
      <c r="S186" s="217">
        <v>5.9237300000000003E-5</v>
      </c>
      <c r="T186" s="217">
        <v>5.9237300000000003E-5</v>
      </c>
      <c r="U186" s="217">
        <v>2.347665E-4</v>
      </c>
      <c r="V186" s="217">
        <v>2.262295E-4</v>
      </c>
      <c r="W186" s="217">
        <v>1.1259112999999999E-3</v>
      </c>
      <c r="X186" s="217">
        <v>1.1259112999999999E-3</v>
      </c>
      <c r="Y186" s="217">
        <v>1.8074352000000001E-3</v>
      </c>
      <c r="Z186" s="217">
        <v>1.8074352000000001E-3</v>
      </c>
      <c r="AA186" s="217">
        <v>5.7839650000000003E-3</v>
      </c>
      <c r="AB186" s="217">
        <v>5.7839650000000003E-3</v>
      </c>
      <c r="AC186" s="217">
        <v>0</v>
      </c>
      <c r="AD186" s="217">
        <v>0</v>
      </c>
      <c r="AE186" s="217">
        <v>0</v>
      </c>
      <c r="AF186" s="217">
        <v>0</v>
      </c>
      <c r="AG186" s="217">
        <v>2.7478330000000001E-4</v>
      </c>
      <c r="AH186" s="217">
        <v>2.7478330000000001E-4</v>
      </c>
      <c r="AI186" s="217">
        <v>1.7345222600000001E-2</v>
      </c>
      <c r="AJ186" s="217">
        <v>1.7345222600000001E-2</v>
      </c>
      <c r="AK186" s="217">
        <v>8.6149178E-3</v>
      </c>
      <c r="AL186" s="217">
        <v>8.6149178E-3</v>
      </c>
      <c r="AM186" s="217">
        <v>55</v>
      </c>
      <c r="AN186" s="217">
        <v>55</v>
      </c>
      <c r="AO186" s="217" t="s">
        <v>253</v>
      </c>
      <c r="AP186" s="96"/>
      <c r="AQ186" s="66"/>
      <c r="AR186" s="82"/>
      <c r="AS186" s="82"/>
      <c r="AT186" s="80"/>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0"/>
      <c r="BY186" s="80"/>
      <c r="BZ186" s="84"/>
      <c r="CA186" s="84"/>
      <c r="CD186" s="143"/>
    </row>
    <row r="187" spans="2:82" s="152" customFormat="1" ht="12.75" customHeight="1" x14ac:dyDescent="0.2">
      <c r="B187" s="220">
        <f t="shared" si="2"/>
        <v>41995</v>
      </c>
      <c r="C187" s="217">
        <v>1.5877609399999999E-2</v>
      </c>
      <c r="D187" s="217">
        <v>1.5877609399999999E-2</v>
      </c>
      <c r="E187" s="217">
        <v>0</v>
      </c>
      <c r="F187" s="217">
        <v>0</v>
      </c>
      <c r="G187" s="217">
        <v>0</v>
      </c>
      <c r="H187" s="217">
        <v>0</v>
      </c>
      <c r="I187" s="217">
        <v>6.6588309999999996E-4</v>
      </c>
      <c r="J187" s="217">
        <v>5.8051330000000005E-4</v>
      </c>
      <c r="K187" s="217">
        <v>4.6242330800000002E-2</v>
      </c>
      <c r="L187" s="217">
        <v>4.6242330800000002E-2</v>
      </c>
      <c r="M187" s="217">
        <v>2.4937326499999999E-2</v>
      </c>
      <c r="N187" s="217">
        <v>2.4937326499999999E-2</v>
      </c>
      <c r="O187" s="217">
        <v>0</v>
      </c>
      <c r="P187" s="217">
        <v>1.3530479999999999E-4</v>
      </c>
      <c r="Q187" s="217">
        <v>0</v>
      </c>
      <c r="R187" s="217">
        <v>0</v>
      </c>
      <c r="S187" s="217">
        <v>0</v>
      </c>
      <c r="T187" s="217">
        <v>0</v>
      </c>
      <c r="U187" s="217">
        <v>2.1342500000000001E-5</v>
      </c>
      <c r="V187" s="217">
        <v>1.28055E-5</v>
      </c>
      <c r="W187" s="217">
        <v>2.9534210000000001E-4</v>
      </c>
      <c r="X187" s="217">
        <v>2.9534210000000001E-4</v>
      </c>
      <c r="Y187" s="217">
        <v>2.6194720000000002E-4</v>
      </c>
      <c r="Z187" s="217">
        <v>2.6194720000000002E-4</v>
      </c>
      <c r="AA187" s="217">
        <v>1.0133539999999999E-3</v>
      </c>
      <c r="AB187" s="217">
        <v>1.0133539999999999E-3</v>
      </c>
      <c r="AC187" s="217">
        <v>0</v>
      </c>
      <c r="AD187" s="217">
        <v>0</v>
      </c>
      <c r="AE187" s="217">
        <v>0</v>
      </c>
      <c r="AF187" s="217">
        <v>0</v>
      </c>
      <c r="AG187" s="217">
        <v>0</v>
      </c>
      <c r="AH187" s="217">
        <v>0</v>
      </c>
      <c r="AI187" s="217">
        <v>1.2651991999999999E-3</v>
      </c>
      <c r="AJ187" s="217">
        <v>1.2651991999999999E-3</v>
      </c>
      <c r="AK187" s="217">
        <v>3.0448735999999998E-3</v>
      </c>
      <c r="AL187" s="217">
        <v>3.0448735999999998E-3</v>
      </c>
      <c r="AM187" s="217">
        <v>117</v>
      </c>
      <c r="AN187" s="217">
        <v>110</v>
      </c>
      <c r="AO187" s="217" t="s">
        <v>253</v>
      </c>
      <c r="AP187" s="96"/>
      <c r="AQ187" s="66"/>
      <c r="AR187" s="82"/>
      <c r="AS187" s="82"/>
      <c r="AT187" s="80"/>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2"/>
      <c r="BR187" s="82"/>
      <c r="BS187" s="82"/>
      <c r="BT187" s="82"/>
      <c r="BU187" s="82"/>
      <c r="BV187" s="82"/>
      <c r="BW187" s="82"/>
      <c r="BX187" s="80"/>
      <c r="BY187" s="80"/>
      <c r="BZ187" s="84"/>
      <c r="CA187" s="84"/>
      <c r="CD187" s="143"/>
    </row>
    <row r="188" spans="2:82" s="152" customFormat="1" ht="12.75" customHeight="1" x14ac:dyDescent="0.2">
      <c r="B188" s="220">
        <f t="shared" si="2"/>
        <v>41996</v>
      </c>
      <c r="C188" s="217">
        <v>0.25449475189999998</v>
      </c>
      <c r="D188" s="217">
        <v>0.25449475189999998</v>
      </c>
      <c r="E188" s="217">
        <v>0</v>
      </c>
      <c r="F188" s="217">
        <v>0</v>
      </c>
      <c r="G188" s="217">
        <v>0</v>
      </c>
      <c r="H188" s="217">
        <v>0</v>
      </c>
      <c r="I188" s="217">
        <v>0.14864661330000001</v>
      </c>
      <c r="J188" s="217">
        <v>0.14784414009999999</v>
      </c>
      <c r="K188" s="217">
        <v>0.49657835880000001</v>
      </c>
      <c r="L188" s="217">
        <v>0.49626882929999999</v>
      </c>
      <c r="M188" s="217">
        <v>0.3274947936</v>
      </c>
      <c r="N188" s="217">
        <v>0.3274947936</v>
      </c>
      <c r="O188" s="217">
        <v>0</v>
      </c>
      <c r="P188" s="217">
        <v>4.1782926999999999E-3</v>
      </c>
      <c r="Q188" s="217">
        <v>0</v>
      </c>
      <c r="R188" s="217">
        <v>0</v>
      </c>
      <c r="S188" s="217">
        <v>0</v>
      </c>
      <c r="T188" s="217">
        <v>0</v>
      </c>
      <c r="U188" s="217">
        <v>2.5834969000000001E-3</v>
      </c>
      <c r="V188" s="217">
        <v>2.5792284E-3</v>
      </c>
      <c r="W188" s="217">
        <v>9.2368565999999992E-3</v>
      </c>
      <c r="X188" s="217">
        <v>9.2059037999999999E-3</v>
      </c>
      <c r="Y188" s="217">
        <v>4.2152535999999997E-3</v>
      </c>
      <c r="Z188" s="217">
        <v>4.2152535999999997E-3</v>
      </c>
      <c r="AA188" s="217">
        <v>1.04197925E-2</v>
      </c>
      <c r="AB188" s="217">
        <v>1.04197925E-2</v>
      </c>
      <c r="AC188" s="217">
        <v>0</v>
      </c>
      <c r="AD188" s="217">
        <v>0</v>
      </c>
      <c r="AE188" s="217">
        <v>0</v>
      </c>
      <c r="AF188" s="217">
        <v>0</v>
      </c>
      <c r="AG188" s="217">
        <v>2.5248051999999998E-3</v>
      </c>
      <c r="AH188" s="217">
        <v>2.5248051999999998E-3</v>
      </c>
      <c r="AI188" s="217">
        <v>9.4212841999999995E-3</v>
      </c>
      <c r="AJ188" s="217">
        <v>9.4212841999999995E-3</v>
      </c>
      <c r="AK188" s="217">
        <v>2.9265783100000001E-2</v>
      </c>
      <c r="AL188" s="217">
        <v>2.9265783100000001E-2</v>
      </c>
      <c r="AM188" s="217">
        <v>143</v>
      </c>
      <c r="AN188" s="217">
        <v>118</v>
      </c>
      <c r="AO188" s="217" t="s">
        <v>253</v>
      </c>
      <c r="AP188" s="96"/>
      <c r="AQ188" s="66"/>
      <c r="AR188" s="82"/>
      <c r="AS188" s="82"/>
      <c r="AT188" s="80"/>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0"/>
      <c r="BY188" s="80"/>
      <c r="BZ188" s="84"/>
      <c r="CA188" s="84"/>
      <c r="CD188" s="143"/>
    </row>
    <row r="189" spans="2:82" s="152" customFormat="1" ht="12.75" customHeight="1" x14ac:dyDescent="0.2">
      <c r="B189" s="220">
        <f t="shared" si="2"/>
        <v>41997</v>
      </c>
      <c r="C189" s="217">
        <v>0.53617527840000001</v>
      </c>
      <c r="D189" s="217">
        <v>0.53617527840000001</v>
      </c>
      <c r="E189" s="217">
        <v>0</v>
      </c>
      <c r="F189" s="217">
        <v>0</v>
      </c>
      <c r="G189" s="217">
        <v>7.8822490929000004</v>
      </c>
      <c r="H189" s="217">
        <v>7.8822490929000004</v>
      </c>
      <c r="I189" s="217">
        <v>0.40456004159999998</v>
      </c>
      <c r="J189" s="217">
        <v>0.40451735680000001</v>
      </c>
      <c r="K189" s="217">
        <v>9.0760252E-2</v>
      </c>
      <c r="L189" s="217">
        <v>9.0657075500000003E-2</v>
      </c>
      <c r="M189" s="217">
        <v>0.17136588150000001</v>
      </c>
      <c r="N189" s="217">
        <v>0.17136588150000001</v>
      </c>
      <c r="O189" s="217">
        <v>0.01</v>
      </c>
      <c r="P189" s="217">
        <v>6.2542737000000001E-3</v>
      </c>
      <c r="Q189" s="217">
        <v>0</v>
      </c>
      <c r="R189" s="217">
        <v>0</v>
      </c>
      <c r="S189" s="217">
        <v>8.3672713800000006E-2</v>
      </c>
      <c r="T189" s="217">
        <v>8.3672713800000006E-2</v>
      </c>
      <c r="U189" s="217">
        <v>5.2235509999999999E-3</v>
      </c>
      <c r="V189" s="217">
        <v>5.2150139999999996E-3</v>
      </c>
      <c r="W189" s="217">
        <v>1.3528989E-3</v>
      </c>
      <c r="X189" s="217">
        <v>1.3425812999999999E-3</v>
      </c>
      <c r="Y189" s="217">
        <v>1.9394567E-3</v>
      </c>
      <c r="Z189" s="217">
        <v>1.9394567E-3</v>
      </c>
      <c r="AA189" s="217">
        <v>7.4058005999999999E-3</v>
      </c>
      <c r="AB189" s="217">
        <v>7.4058005999999999E-3</v>
      </c>
      <c r="AC189" s="217">
        <v>0</v>
      </c>
      <c r="AD189" s="217">
        <v>0</v>
      </c>
      <c r="AE189" s="217">
        <v>8.3672713800000006E-2</v>
      </c>
      <c r="AF189" s="217">
        <v>8.3672713800000006E-2</v>
      </c>
      <c r="AG189" s="217">
        <v>5.2027421000000003E-3</v>
      </c>
      <c r="AH189" s="217">
        <v>5.2027421000000003E-3</v>
      </c>
      <c r="AI189" s="217">
        <v>2.4078764999999999E-3</v>
      </c>
      <c r="AJ189" s="217">
        <v>2.4078764999999999E-3</v>
      </c>
      <c r="AK189" s="217">
        <v>5.7513115999999996E-3</v>
      </c>
      <c r="AL189" s="217">
        <v>5.7513115999999996E-3</v>
      </c>
      <c r="AM189" s="217">
        <v>113</v>
      </c>
      <c r="AN189" s="217">
        <v>110</v>
      </c>
      <c r="AO189" s="217" t="s">
        <v>253</v>
      </c>
      <c r="AP189" s="96"/>
      <c r="AQ189" s="66"/>
      <c r="AR189" s="82"/>
      <c r="AS189" s="82"/>
      <c r="AT189" s="80"/>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c r="BS189" s="82"/>
      <c r="BT189" s="82"/>
      <c r="BU189" s="82"/>
      <c r="BV189" s="82"/>
      <c r="BW189" s="82"/>
      <c r="BX189" s="80"/>
      <c r="BY189" s="80"/>
      <c r="BZ189" s="84"/>
      <c r="CA189" s="84"/>
      <c r="CD189" s="143"/>
    </row>
    <row r="190" spans="2:82" s="152" customFormat="1" ht="12.75" customHeight="1" x14ac:dyDescent="0.2">
      <c r="B190" s="220">
        <f t="shared" si="2"/>
        <v>41998</v>
      </c>
      <c r="C190" s="217">
        <v>0.67397501530000004</v>
      </c>
      <c r="D190" s="217">
        <v>0.67397501530000004</v>
      </c>
      <c r="E190" s="217">
        <v>0</v>
      </c>
      <c r="F190" s="217">
        <v>0</v>
      </c>
      <c r="G190" s="217">
        <v>0</v>
      </c>
      <c r="H190" s="217">
        <v>0</v>
      </c>
      <c r="I190" s="217">
        <v>0.31967609730000002</v>
      </c>
      <c r="J190" s="217">
        <v>0.31967609730000002</v>
      </c>
      <c r="K190" s="217">
        <v>0.80978050050000006</v>
      </c>
      <c r="L190" s="217">
        <v>0.80978050050000006</v>
      </c>
      <c r="M190" s="217">
        <v>1.4231049069999999</v>
      </c>
      <c r="N190" s="217">
        <v>1.4231049069999999</v>
      </c>
      <c r="O190" s="217">
        <v>0.01</v>
      </c>
      <c r="P190" s="217">
        <v>9.6744416E-3</v>
      </c>
      <c r="Q190" s="217">
        <v>0</v>
      </c>
      <c r="R190" s="217">
        <v>0</v>
      </c>
      <c r="S190" s="217">
        <v>0</v>
      </c>
      <c r="T190" s="217">
        <v>0</v>
      </c>
      <c r="U190" s="217">
        <v>3.8469665E-3</v>
      </c>
      <c r="V190" s="217">
        <v>3.8469665E-3</v>
      </c>
      <c r="W190" s="217">
        <v>2.55258121E-2</v>
      </c>
      <c r="X190" s="217">
        <v>2.55258121E-2</v>
      </c>
      <c r="Y190" s="217">
        <v>1.05899992E-2</v>
      </c>
      <c r="Z190" s="217">
        <v>1.05899992E-2</v>
      </c>
      <c r="AA190" s="217">
        <v>2.0294193299999999E-2</v>
      </c>
      <c r="AB190" s="217">
        <v>2.0294193299999999E-2</v>
      </c>
      <c r="AC190" s="217">
        <v>0</v>
      </c>
      <c r="AD190" s="217">
        <v>0</v>
      </c>
      <c r="AE190" s="217">
        <v>0</v>
      </c>
      <c r="AF190" s="217">
        <v>0</v>
      </c>
      <c r="AG190" s="217">
        <v>7.6976678999999999E-3</v>
      </c>
      <c r="AH190" s="217">
        <v>7.6976678999999999E-3</v>
      </c>
      <c r="AI190" s="217">
        <v>3.2331577600000001E-2</v>
      </c>
      <c r="AJ190" s="217">
        <v>3.2331577600000001E-2</v>
      </c>
      <c r="AK190" s="217">
        <v>4.0180596800000003E-2</v>
      </c>
      <c r="AL190" s="217">
        <v>4.0180596800000003E-2</v>
      </c>
      <c r="AM190" s="217">
        <v>67</v>
      </c>
      <c r="AN190" s="217">
        <v>65</v>
      </c>
      <c r="AO190" s="217" t="s">
        <v>253</v>
      </c>
      <c r="AP190" s="96"/>
      <c r="AQ190" s="66"/>
      <c r="AR190" s="82"/>
      <c r="AS190" s="82"/>
      <c r="AT190" s="80"/>
      <c r="AU190" s="82"/>
      <c r="AV190" s="82"/>
      <c r="AW190" s="82"/>
      <c r="AX190" s="82"/>
      <c r="AY190" s="82"/>
      <c r="AZ190" s="82"/>
      <c r="BA190" s="82"/>
      <c r="BB190" s="82"/>
      <c r="BC190" s="82"/>
      <c r="BD190" s="82"/>
      <c r="BE190" s="82"/>
      <c r="BF190" s="82"/>
      <c r="BG190" s="82"/>
      <c r="BH190" s="82"/>
      <c r="BI190" s="82"/>
      <c r="BJ190" s="82"/>
      <c r="BK190" s="82"/>
      <c r="BL190" s="82"/>
      <c r="BM190" s="82"/>
      <c r="BN190" s="82"/>
      <c r="BO190" s="82"/>
      <c r="BP190" s="82"/>
      <c r="BQ190" s="82"/>
      <c r="BR190" s="82"/>
      <c r="BS190" s="82"/>
      <c r="BT190" s="82"/>
      <c r="BU190" s="82"/>
      <c r="BV190" s="82"/>
      <c r="BW190" s="82"/>
      <c r="BX190" s="80"/>
      <c r="BY190" s="80"/>
      <c r="BZ190" s="84"/>
      <c r="CA190" s="84"/>
      <c r="CD190" s="143"/>
    </row>
    <row r="191" spans="2:82" s="152" customFormat="1" ht="12.75" customHeight="1" x14ac:dyDescent="0.2">
      <c r="B191" s="220">
        <f t="shared" si="2"/>
        <v>41999</v>
      </c>
      <c r="C191" s="217">
        <v>7.6969775800000001E-2</v>
      </c>
      <c r="D191" s="217">
        <v>7.6969775800000001E-2</v>
      </c>
      <c r="E191" s="217">
        <v>0</v>
      </c>
      <c r="F191" s="217">
        <v>0</v>
      </c>
      <c r="G191" s="217">
        <v>0</v>
      </c>
      <c r="H191" s="217">
        <v>0</v>
      </c>
      <c r="I191" s="217">
        <v>2.7598916599999999E-2</v>
      </c>
      <c r="J191" s="217">
        <v>2.7257439200000001E-2</v>
      </c>
      <c r="K191" s="217">
        <v>0.1624921664</v>
      </c>
      <c r="L191" s="217">
        <v>0.1624921664</v>
      </c>
      <c r="M191" s="217">
        <v>0.1231371837</v>
      </c>
      <c r="N191" s="217">
        <v>0.1231371837</v>
      </c>
      <c r="O191" s="217">
        <v>0</v>
      </c>
      <c r="P191" s="217">
        <v>5.9466439999999998E-4</v>
      </c>
      <c r="Q191" s="217">
        <v>0</v>
      </c>
      <c r="R191" s="217">
        <v>0</v>
      </c>
      <c r="S191" s="217">
        <v>0</v>
      </c>
      <c r="T191" s="217">
        <v>0</v>
      </c>
      <c r="U191" s="217">
        <v>2.1395760000000001E-4</v>
      </c>
      <c r="V191" s="217">
        <v>2.096891E-4</v>
      </c>
      <c r="W191" s="217">
        <v>1.0536877E-3</v>
      </c>
      <c r="X191" s="217">
        <v>1.0536877E-3</v>
      </c>
      <c r="Y191" s="217">
        <v>1.1137991E-3</v>
      </c>
      <c r="Z191" s="217">
        <v>1.1137991E-3</v>
      </c>
      <c r="AA191" s="217">
        <v>1.1554372999999999E-3</v>
      </c>
      <c r="AB191" s="217">
        <v>1.1554372999999999E-3</v>
      </c>
      <c r="AC191" s="217">
        <v>0</v>
      </c>
      <c r="AD191" s="217">
        <v>0</v>
      </c>
      <c r="AE191" s="217">
        <v>0</v>
      </c>
      <c r="AF191" s="217">
        <v>0</v>
      </c>
      <c r="AG191" s="217">
        <v>0</v>
      </c>
      <c r="AH191" s="217">
        <v>0</v>
      </c>
      <c r="AI191" s="217">
        <v>4.2611804E-3</v>
      </c>
      <c r="AJ191" s="217">
        <v>4.2611804E-3</v>
      </c>
      <c r="AK191" s="217">
        <v>1.1819055E-3</v>
      </c>
      <c r="AL191" s="217">
        <v>1.1819055E-3</v>
      </c>
      <c r="AM191" s="217">
        <v>44</v>
      </c>
      <c r="AN191" s="217">
        <v>42</v>
      </c>
      <c r="AO191" s="217" t="s">
        <v>253</v>
      </c>
      <c r="AP191" s="96"/>
      <c r="AQ191" s="66"/>
      <c r="AR191" s="82"/>
      <c r="AS191" s="82"/>
      <c r="AT191" s="80"/>
      <c r="AU191" s="82"/>
      <c r="AV191" s="82"/>
      <c r="AW191" s="82"/>
      <c r="AX191" s="82"/>
      <c r="AY191" s="82"/>
      <c r="AZ191" s="82"/>
      <c r="BA191" s="82"/>
      <c r="BB191" s="82"/>
      <c r="BC191" s="82"/>
      <c r="BD191" s="82"/>
      <c r="BE191" s="82"/>
      <c r="BF191" s="82"/>
      <c r="BG191" s="82"/>
      <c r="BH191" s="82"/>
      <c r="BI191" s="82"/>
      <c r="BJ191" s="82"/>
      <c r="BK191" s="82"/>
      <c r="BL191" s="82"/>
      <c r="BM191" s="82"/>
      <c r="BN191" s="82"/>
      <c r="BO191" s="82"/>
      <c r="BP191" s="82"/>
      <c r="BQ191" s="82"/>
      <c r="BR191" s="82"/>
      <c r="BS191" s="82"/>
      <c r="BT191" s="82"/>
      <c r="BU191" s="82"/>
      <c r="BV191" s="82"/>
      <c r="BW191" s="82"/>
      <c r="BX191" s="80"/>
      <c r="BY191" s="80"/>
      <c r="BZ191" s="84"/>
      <c r="CA191" s="84"/>
      <c r="CD191" s="143"/>
    </row>
    <row r="192" spans="2:82" s="152" customFormat="1" ht="12.75" customHeight="1" x14ac:dyDescent="0.2">
      <c r="B192" s="220">
        <f t="shared" si="2"/>
        <v>42000</v>
      </c>
      <c r="C192" s="217">
        <v>1.1743121299999999E-2</v>
      </c>
      <c r="D192" s="217">
        <v>1.1743121299999999E-2</v>
      </c>
      <c r="E192" s="217">
        <v>0</v>
      </c>
      <c r="F192" s="217">
        <v>0</v>
      </c>
      <c r="G192" s="217">
        <v>0</v>
      </c>
      <c r="H192" s="217">
        <v>0</v>
      </c>
      <c r="I192" s="217">
        <v>1.33091145E-2</v>
      </c>
      <c r="J192" s="217">
        <v>1.3078616600000001E-2</v>
      </c>
      <c r="K192" s="217">
        <v>4.3849984000000003E-3</v>
      </c>
      <c r="L192" s="217">
        <v>2.9921186E-3</v>
      </c>
      <c r="M192" s="217">
        <v>1.74980642E-2</v>
      </c>
      <c r="N192" s="217">
        <v>1.74980642E-2</v>
      </c>
      <c r="O192" s="217">
        <v>0</v>
      </c>
      <c r="P192" s="217">
        <v>3.3787139999999998E-4</v>
      </c>
      <c r="Q192" s="217">
        <v>0</v>
      </c>
      <c r="R192" s="217">
        <v>0</v>
      </c>
      <c r="S192" s="217">
        <v>0</v>
      </c>
      <c r="T192" s="217">
        <v>0</v>
      </c>
      <c r="U192" s="217">
        <v>4.4819039999999998E-4</v>
      </c>
      <c r="V192" s="217">
        <v>4.3111640000000003E-4</v>
      </c>
      <c r="W192" s="217">
        <v>5.2877799999999997E-5</v>
      </c>
      <c r="X192" s="217">
        <v>4.25602E-5</v>
      </c>
      <c r="Y192" s="217">
        <v>4.3483219999999997E-4</v>
      </c>
      <c r="Z192" s="217">
        <v>4.3483219999999997E-4</v>
      </c>
      <c r="AA192" s="217">
        <v>9.7291892000000001E-3</v>
      </c>
      <c r="AB192" s="217">
        <v>9.7291892000000001E-3</v>
      </c>
      <c r="AC192" s="217">
        <v>0</v>
      </c>
      <c r="AD192" s="217">
        <v>0</v>
      </c>
      <c r="AE192" s="217">
        <v>0</v>
      </c>
      <c r="AF192" s="217">
        <v>0</v>
      </c>
      <c r="AG192" s="217">
        <v>7.3487196999999999E-3</v>
      </c>
      <c r="AH192" s="217">
        <v>7.3487196999999999E-3</v>
      </c>
      <c r="AI192" s="217">
        <v>2.3086982700000001E-2</v>
      </c>
      <c r="AJ192" s="217">
        <v>2.3086982700000001E-2</v>
      </c>
      <c r="AK192" s="217">
        <v>5.9147666000000003E-3</v>
      </c>
      <c r="AL192" s="217">
        <v>5.9147666000000003E-3</v>
      </c>
      <c r="AM192" s="217">
        <v>40</v>
      </c>
      <c r="AN192" s="217">
        <v>40</v>
      </c>
      <c r="AO192" s="217" t="s">
        <v>253</v>
      </c>
      <c r="AP192" s="96"/>
      <c r="AQ192" s="66"/>
      <c r="AR192" s="82"/>
      <c r="AS192" s="82"/>
      <c r="AT192" s="80"/>
      <c r="AU192" s="82"/>
      <c r="AV192" s="82"/>
      <c r="AW192" s="82"/>
      <c r="AX192" s="82"/>
      <c r="AY192" s="82"/>
      <c r="AZ192" s="82"/>
      <c r="BA192" s="82"/>
      <c r="BB192" s="82"/>
      <c r="BC192" s="82"/>
      <c r="BD192" s="82"/>
      <c r="BE192" s="82"/>
      <c r="BF192" s="82"/>
      <c r="BG192" s="82"/>
      <c r="BH192" s="82"/>
      <c r="BI192" s="82"/>
      <c r="BJ192" s="82"/>
      <c r="BK192" s="82"/>
      <c r="BL192" s="82"/>
      <c r="BM192" s="82"/>
      <c r="BN192" s="82"/>
      <c r="BO192" s="82"/>
      <c r="BP192" s="82"/>
      <c r="BQ192" s="82"/>
      <c r="BR192" s="82"/>
      <c r="BS192" s="82"/>
      <c r="BT192" s="82"/>
      <c r="BU192" s="82"/>
      <c r="BV192" s="82"/>
      <c r="BW192" s="82"/>
      <c r="BX192" s="80"/>
      <c r="BY192" s="80"/>
      <c r="BZ192" s="84"/>
      <c r="CA192" s="84"/>
      <c r="CD192" s="143"/>
    </row>
    <row r="193" spans="2:82" s="152" customFormat="1" ht="12.75" customHeight="1" x14ac:dyDescent="0.2">
      <c r="B193" s="220">
        <f t="shared" si="2"/>
        <v>42001</v>
      </c>
      <c r="C193" s="217">
        <v>0.1165353668</v>
      </c>
      <c r="D193" s="217">
        <v>0.1165353668</v>
      </c>
      <c r="E193" s="217">
        <v>0</v>
      </c>
      <c r="F193" s="217">
        <v>0</v>
      </c>
      <c r="G193" s="217">
        <v>0</v>
      </c>
      <c r="H193" s="217">
        <v>0</v>
      </c>
      <c r="I193" s="217">
        <v>1.0638646200000001E-2</v>
      </c>
      <c r="J193" s="217">
        <v>1.0638646200000001E-2</v>
      </c>
      <c r="K193" s="217">
        <v>0.52045296139999997</v>
      </c>
      <c r="L193" s="217">
        <v>0.52045296139999997</v>
      </c>
      <c r="M193" s="217">
        <v>2.4644022200000001E-2</v>
      </c>
      <c r="N193" s="217">
        <v>2.4644022200000001E-2</v>
      </c>
      <c r="O193" s="217">
        <v>0</v>
      </c>
      <c r="P193" s="217">
        <v>7.6724989999999999E-4</v>
      </c>
      <c r="Q193" s="217">
        <v>0</v>
      </c>
      <c r="R193" s="217">
        <v>0</v>
      </c>
      <c r="S193" s="217">
        <v>0</v>
      </c>
      <c r="T193" s="217">
        <v>0</v>
      </c>
      <c r="U193" s="217">
        <v>1.776755E-4</v>
      </c>
      <c r="V193" s="217">
        <v>1.776755E-4</v>
      </c>
      <c r="W193" s="217">
        <v>3.0823913E-3</v>
      </c>
      <c r="X193" s="217">
        <v>3.0823913E-3</v>
      </c>
      <c r="Y193" s="217">
        <v>2.3051359999999999E-4</v>
      </c>
      <c r="Z193" s="217">
        <v>2.3051359999999999E-4</v>
      </c>
      <c r="AA193" s="217">
        <v>1.0926599800000001E-2</v>
      </c>
      <c r="AB193" s="217">
        <v>1.0926599800000001E-2</v>
      </c>
      <c r="AC193" s="217">
        <v>0</v>
      </c>
      <c r="AD193" s="217">
        <v>0</v>
      </c>
      <c r="AE193" s="217">
        <v>0</v>
      </c>
      <c r="AF193" s="217">
        <v>0</v>
      </c>
      <c r="AG193" s="217">
        <v>1.76261495E-2</v>
      </c>
      <c r="AH193" s="217">
        <v>1.76261495E-2</v>
      </c>
      <c r="AI193" s="217">
        <v>0</v>
      </c>
      <c r="AJ193" s="217">
        <v>0</v>
      </c>
      <c r="AK193" s="217">
        <v>9.3012193E-3</v>
      </c>
      <c r="AL193" s="217">
        <v>9.3012193E-3</v>
      </c>
      <c r="AM193" s="217">
        <v>84</v>
      </c>
      <c r="AN193" s="217">
        <v>80</v>
      </c>
      <c r="AO193" s="217" t="s">
        <v>253</v>
      </c>
      <c r="AP193" s="96"/>
      <c r="AQ193" s="66"/>
      <c r="AR193" s="82"/>
      <c r="AS193" s="82"/>
      <c r="AT193" s="80"/>
      <c r="AU193" s="82"/>
      <c r="AV193" s="82"/>
      <c r="AW193" s="82"/>
      <c r="AX193" s="82"/>
      <c r="AY193" s="82"/>
      <c r="AZ193" s="82"/>
      <c r="BA193" s="82"/>
      <c r="BB193" s="82"/>
      <c r="BC193" s="82"/>
      <c r="BD193" s="82"/>
      <c r="BE193" s="82"/>
      <c r="BF193" s="82"/>
      <c r="BG193" s="82"/>
      <c r="BH193" s="82"/>
      <c r="BI193" s="82"/>
      <c r="BJ193" s="82"/>
      <c r="BK193" s="82"/>
      <c r="BL193" s="82"/>
      <c r="BM193" s="82"/>
      <c r="BN193" s="82"/>
      <c r="BO193" s="82"/>
      <c r="BP193" s="82"/>
      <c r="BQ193" s="82"/>
      <c r="BR193" s="82"/>
      <c r="BS193" s="82"/>
      <c r="BT193" s="82"/>
      <c r="BU193" s="82"/>
      <c r="BV193" s="82"/>
      <c r="BW193" s="82"/>
      <c r="BX193" s="80"/>
      <c r="BY193" s="80"/>
      <c r="BZ193" s="84"/>
      <c r="CA193" s="84"/>
      <c r="CD193" s="143"/>
    </row>
    <row r="194" spans="2:82" s="152" customFormat="1" ht="12.75" customHeight="1" x14ac:dyDescent="0.2">
      <c r="B194" s="220">
        <f t="shared" si="2"/>
        <v>42002</v>
      </c>
      <c r="C194" s="217">
        <v>0.64796670059999995</v>
      </c>
      <c r="D194" s="217">
        <v>0.64796670059999995</v>
      </c>
      <c r="E194" s="217">
        <v>0</v>
      </c>
      <c r="F194" s="217">
        <v>0</v>
      </c>
      <c r="G194" s="217">
        <v>0</v>
      </c>
      <c r="H194" s="217">
        <v>0</v>
      </c>
      <c r="I194" s="217">
        <v>0.2447877312</v>
      </c>
      <c r="J194" s="217">
        <v>0.2444547906</v>
      </c>
      <c r="K194" s="217">
        <v>1.0823482139</v>
      </c>
      <c r="L194" s="217">
        <v>1.0822450374000001</v>
      </c>
      <c r="M194" s="217">
        <v>1.2441977378</v>
      </c>
      <c r="N194" s="217">
        <v>1.2440720030000001</v>
      </c>
      <c r="O194" s="217">
        <v>0.01</v>
      </c>
      <c r="P194" s="217">
        <v>1.0460201400000001E-2</v>
      </c>
      <c r="Q194" s="217">
        <v>0</v>
      </c>
      <c r="R194" s="217">
        <v>0</v>
      </c>
      <c r="S194" s="217">
        <v>0</v>
      </c>
      <c r="T194" s="217">
        <v>0</v>
      </c>
      <c r="U194" s="217">
        <v>7.3855357999999998E-3</v>
      </c>
      <c r="V194" s="217">
        <v>7.3769988000000003E-3</v>
      </c>
      <c r="W194" s="217">
        <v>1.3592185499999999E-2</v>
      </c>
      <c r="X194" s="217">
        <v>1.3581867900000001E-2</v>
      </c>
      <c r="Y194" s="217">
        <v>1.64942878E-2</v>
      </c>
      <c r="Z194" s="217">
        <v>1.64775232E-2</v>
      </c>
      <c r="AA194" s="217">
        <v>2.1133136899999998E-2</v>
      </c>
      <c r="AB194" s="217">
        <v>2.1133136899999998E-2</v>
      </c>
      <c r="AC194" s="217">
        <v>0</v>
      </c>
      <c r="AD194" s="217">
        <v>0</v>
      </c>
      <c r="AE194" s="217">
        <v>0</v>
      </c>
      <c r="AF194" s="217">
        <v>0</v>
      </c>
      <c r="AG194" s="217">
        <v>9.6771749999999997E-3</v>
      </c>
      <c r="AH194" s="217">
        <v>9.6771749999999997E-3</v>
      </c>
      <c r="AI194" s="217">
        <v>3.2822954500000001E-2</v>
      </c>
      <c r="AJ194" s="217">
        <v>3.2822954500000001E-2</v>
      </c>
      <c r="AK194" s="217">
        <v>3.9265877400000003E-2</v>
      </c>
      <c r="AL194" s="217">
        <v>3.9265877400000003E-2</v>
      </c>
      <c r="AM194" s="217">
        <v>318</v>
      </c>
      <c r="AN194" s="217">
        <v>209</v>
      </c>
      <c r="AO194" s="217" t="s">
        <v>253</v>
      </c>
      <c r="AP194" s="96"/>
      <c r="AQ194" s="66"/>
      <c r="AR194" s="82"/>
      <c r="AS194" s="82"/>
      <c r="AT194" s="80"/>
      <c r="AU194" s="82"/>
      <c r="AV194" s="82"/>
      <c r="AW194" s="82"/>
      <c r="AX194" s="82"/>
      <c r="AY194" s="82"/>
      <c r="AZ194" s="82"/>
      <c r="BA194" s="82"/>
      <c r="BB194" s="82"/>
      <c r="BC194" s="82"/>
      <c r="BD194" s="82"/>
      <c r="BE194" s="82"/>
      <c r="BF194" s="82"/>
      <c r="BG194" s="82"/>
      <c r="BH194" s="82"/>
      <c r="BI194" s="82"/>
      <c r="BJ194" s="82"/>
      <c r="BK194" s="82"/>
      <c r="BL194" s="82"/>
      <c r="BM194" s="82"/>
      <c r="BN194" s="82"/>
      <c r="BO194" s="82"/>
      <c r="BP194" s="82"/>
      <c r="BQ194" s="82"/>
      <c r="BR194" s="82"/>
      <c r="BS194" s="82"/>
      <c r="BT194" s="82"/>
      <c r="BU194" s="82"/>
      <c r="BV194" s="82"/>
      <c r="BW194" s="82"/>
      <c r="BX194" s="80"/>
      <c r="BY194" s="80"/>
      <c r="BZ194" s="84"/>
      <c r="CA194" s="84"/>
      <c r="CD194" s="143"/>
    </row>
    <row r="195" spans="2:82" s="152" customFormat="1" ht="12.75" customHeight="1" x14ac:dyDescent="0.2">
      <c r="B195" s="220">
        <f t="shared" si="2"/>
        <v>42003</v>
      </c>
      <c r="C195" s="217">
        <v>1.3845737076</v>
      </c>
      <c r="D195" s="217">
        <v>1.3845737076</v>
      </c>
      <c r="E195" s="217">
        <v>0</v>
      </c>
      <c r="F195" s="217">
        <v>0</v>
      </c>
      <c r="G195" s="217">
        <v>0</v>
      </c>
      <c r="H195" s="217">
        <v>0</v>
      </c>
      <c r="I195" s="217">
        <v>0.14619854390000001</v>
      </c>
      <c r="J195" s="217">
        <v>0.14554119879999999</v>
      </c>
      <c r="K195" s="217">
        <v>0.36084873290000002</v>
      </c>
      <c r="L195" s="217">
        <v>0.36004395789999999</v>
      </c>
      <c r="M195" s="217">
        <v>4.9844540462999998</v>
      </c>
      <c r="N195" s="217">
        <v>4.9844540462999998</v>
      </c>
      <c r="O195" s="217">
        <v>0.01</v>
      </c>
      <c r="P195" s="217">
        <v>1.03611337E-2</v>
      </c>
      <c r="Q195" s="217">
        <v>0</v>
      </c>
      <c r="R195" s="217">
        <v>0</v>
      </c>
      <c r="S195" s="217">
        <v>0</v>
      </c>
      <c r="T195" s="217">
        <v>0</v>
      </c>
      <c r="U195" s="217">
        <v>3.4788103999999999E-3</v>
      </c>
      <c r="V195" s="217">
        <v>3.4660048999999998E-3</v>
      </c>
      <c r="W195" s="217">
        <v>3.8691105E-3</v>
      </c>
      <c r="X195" s="217">
        <v>3.8587929000000001E-3</v>
      </c>
      <c r="Y195" s="217">
        <v>3.1667314500000002E-2</v>
      </c>
      <c r="Z195" s="217">
        <v>3.1667314500000002E-2</v>
      </c>
      <c r="AA195" s="217">
        <v>6.2657447999999996E-3</v>
      </c>
      <c r="AB195" s="217">
        <v>6.2657447999999996E-3</v>
      </c>
      <c r="AC195" s="217">
        <v>0</v>
      </c>
      <c r="AD195" s="217">
        <v>0</v>
      </c>
      <c r="AE195" s="217">
        <v>0</v>
      </c>
      <c r="AF195" s="217">
        <v>0</v>
      </c>
      <c r="AG195" s="217">
        <v>3.0743718000000001E-3</v>
      </c>
      <c r="AH195" s="217">
        <v>3.0743718000000001E-3</v>
      </c>
      <c r="AI195" s="217">
        <v>1.6488859500000001E-2</v>
      </c>
      <c r="AJ195" s="217">
        <v>1.6488859500000001E-2</v>
      </c>
      <c r="AK195" s="217">
        <v>5.7492159999999997E-3</v>
      </c>
      <c r="AL195" s="217">
        <v>5.7492159999999997E-3</v>
      </c>
      <c r="AM195" s="217">
        <v>199</v>
      </c>
      <c r="AN195" s="217">
        <v>142</v>
      </c>
      <c r="AO195" s="217" t="s">
        <v>253</v>
      </c>
      <c r="AP195" s="96"/>
      <c r="AQ195" s="66"/>
      <c r="AR195" s="82"/>
      <c r="AS195" s="82"/>
      <c r="AT195" s="80"/>
      <c r="AU195" s="82"/>
      <c r="AV195" s="82"/>
      <c r="AW195" s="82"/>
      <c r="AX195" s="82"/>
      <c r="AY195" s="82"/>
      <c r="AZ195" s="82"/>
      <c r="BA195" s="82"/>
      <c r="BB195" s="82"/>
      <c r="BC195" s="82"/>
      <c r="BD195" s="82"/>
      <c r="BE195" s="82"/>
      <c r="BF195" s="82"/>
      <c r="BG195" s="82"/>
      <c r="BH195" s="82"/>
      <c r="BI195" s="82"/>
      <c r="BJ195" s="82"/>
      <c r="BK195" s="82"/>
      <c r="BL195" s="82"/>
      <c r="BM195" s="82"/>
      <c r="BN195" s="82"/>
      <c r="BO195" s="82"/>
      <c r="BP195" s="82"/>
      <c r="BQ195" s="82"/>
      <c r="BR195" s="82"/>
      <c r="BS195" s="82"/>
      <c r="BT195" s="82"/>
      <c r="BU195" s="82"/>
      <c r="BV195" s="82"/>
      <c r="BW195" s="82"/>
      <c r="BX195" s="80"/>
      <c r="BY195" s="80"/>
      <c r="BZ195" s="84"/>
      <c r="CA195" s="84"/>
      <c r="CD195" s="143"/>
    </row>
    <row r="196" spans="2:82" s="152" customFormat="1" ht="12.75" customHeight="1" x14ac:dyDescent="0.2">
      <c r="B196" s="220">
        <f t="shared" si="2"/>
        <v>42004</v>
      </c>
      <c r="C196" s="217">
        <v>9.6208384800000005E-2</v>
      </c>
      <c r="D196" s="217">
        <v>9.6208384800000005E-2</v>
      </c>
      <c r="E196" s="217">
        <v>0</v>
      </c>
      <c r="F196" s="217">
        <v>0</v>
      </c>
      <c r="G196" s="217">
        <v>0</v>
      </c>
      <c r="H196" s="217">
        <v>0</v>
      </c>
      <c r="I196" s="217">
        <v>4.2426515499999998E-2</v>
      </c>
      <c r="J196" s="217">
        <v>4.2405173099999999E-2</v>
      </c>
      <c r="K196" s="217">
        <v>0.12617812680000001</v>
      </c>
      <c r="L196" s="217">
        <v>0.1254558908</v>
      </c>
      <c r="M196" s="217">
        <v>0.2008432389</v>
      </c>
      <c r="N196" s="217">
        <v>0.18439293709999999</v>
      </c>
      <c r="O196" s="217">
        <v>0</v>
      </c>
      <c r="P196" s="217">
        <v>1.0772262E-3</v>
      </c>
      <c r="Q196" s="217">
        <v>0</v>
      </c>
      <c r="R196" s="217">
        <v>0</v>
      </c>
      <c r="S196" s="217">
        <v>0</v>
      </c>
      <c r="T196" s="217">
        <v>0</v>
      </c>
      <c r="U196" s="217">
        <v>5.0528140000000003E-4</v>
      </c>
      <c r="V196" s="217">
        <v>5.0101289999999999E-4</v>
      </c>
      <c r="W196" s="217">
        <v>1.6650072000000001E-3</v>
      </c>
      <c r="X196" s="217">
        <v>1.6546896E-3</v>
      </c>
      <c r="Y196" s="217">
        <v>1.9845115000000002E-3</v>
      </c>
      <c r="Z196" s="217">
        <v>1.8797326E-3</v>
      </c>
      <c r="AA196" s="217">
        <v>3.3375245999999999E-3</v>
      </c>
      <c r="AB196" s="217">
        <v>3.3375245999999999E-3</v>
      </c>
      <c r="AC196" s="217">
        <v>0</v>
      </c>
      <c r="AD196" s="217">
        <v>0</v>
      </c>
      <c r="AE196" s="217">
        <v>0</v>
      </c>
      <c r="AF196" s="217">
        <v>0</v>
      </c>
      <c r="AG196" s="217">
        <v>0</v>
      </c>
      <c r="AH196" s="217">
        <v>0</v>
      </c>
      <c r="AI196" s="217">
        <v>1.1535108299999999E-2</v>
      </c>
      <c r="AJ196" s="217">
        <v>1.1535108299999999E-2</v>
      </c>
      <c r="AK196" s="217">
        <v>4.0423682999999998E-3</v>
      </c>
      <c r="AL196" s="217">
        <v>4.0423682999999998E-3</v>
      </c>
      <c r="AM196" s="217">
        <v>91</v>
      </c>
      <c r="AN196" s="217">
        <v>90</v>
      </c>
      <c r="AO196" s="217" t="s">
        <v>253</v>
      </c>
      <c r="AP196" s="96"/>
      <c r="AQ196" s="66"/>
      <c r="AR196" s="82"/>
      <c r="AS196" s="82"/>
      <c r="AT196" s="80"/>
      <c r="AU196" s="82"/>
      <c r="AV196" s="82"/>
      <c r="AW196" s="82"/>
      <c r="AX196" s="82"/>
      <c r="AY196" s="82"/>
      <c r="AZ196" s="82"/>
      <c r="BA196" s="82"/>
      <c r="BB196" s="82"/>
      <c r="BC196" s="82"/>
      <c r="BD196" s="82"/>
      <c r="BE196" s="82"/>
      <c r="BF196" s="82"/>
      <c r="BG196" s="82"/>
      <c r="BH196" s="82"/>
      <c r="BI196" s="82"/>
      <c r="BJ196" s="82"/>
      <c r="BK196" s="82"/>
      <c r="BL196" s="82"/>
      <c r="BM196" s="82"/>
      <c r="BN196" s="82"/>
      <c r="BO196" s="82"/>
      <c r="BP196" s="82"/>
      <c r="BQ196" s="82"/>
      <c r="BR196" s="82"/>
      <c r="BS196" s="82"/>
      <c r="BT196" s="82"/>
      <c r="BU196" s="82"/>
      <c r="BV196" s="82"/>
      <c r="BW196" s="82"/>
      <c r="BX196" s="80"/>
      <c r="BY196" s="80"/>
      <c r="BZ196" s="84"/>
      <c r="CA196" s="84"/>
      <c r="CD196" s="143"/>
    </row>
    <row r="197" spans="2:82" s="152" customFormat="1" ht="12.75" customHeight="1" x14ac:dyDescent="0.2">
      <c r="B197" s="220">
        <f t="shared" si="2"/>
        <v>42005</v>
      </c>
      <c r="C197" s="217">
        <v>0.75590128960000003</v>
      </c>
      <c r="D197" s="217">
        <v>0.75590128960000003</v>
      </c>
      <c r="E197" s="217">
        <v>0</v>
      </c>
      <c r="F197" s="217">
        <v>0</v>
      </c>
      <c r="G197" s="217">
        <v>7.1958366530999998</v>
      </c>
      <c r="H197" s="217">
        <v>7.1958366530999998</v>
      </c>
      <c r="I197" s="217">
        <v>0.4478200088</v>
      </c>
      <c r="J197" s="217">
        <v>0.44777732390000002</v>
      </c>
      <c r="K197" s="217">
        <v>0.96245801799999997</v>
      </c>
      <c r="L197" s="217">
        <v>0.96245801799999997</v>
      </c>
      <c r="M197" s="217">
        <v>0.358450563</v>
      </c>
      <c r="N197" s="217">
        <v>0.35836673969999999</v>
      </c>
      <c r="O197" s="217">
        <v>0.01</v>
      </c>
      <c r="P197" s="217">
        <v>6.5290551999999998E-3</v>
      </c>
      <c r="Q197" s="217">
        <v>0</v>
      </c>
      <c r="R197" s="217">
        <v>0</v>
      </c>
      <c r="S197" s="217">
        <v>8.3672713800000006E-2</v>
      </c>
      <c r="T197" s="217">
        <v>8.3672713800000006E-2</v>
      </c>
      <c r="U197" s="217">
        <v>5.2107454999999999E-3</v>
      </c>
      <c r="V197" s="217">
        <v>5.2064770000000002E-3</v>
      </c>
      <c r="W197" s="217">
        <v>3.2448940999999999E-3</v>
      </c>
      <c r="X197" s="217">
        <v>3.2448940999999999E-3</v>
      </c>
      <c r="Y197" s="217">
        <v>1.5318667E-3</v>
      </c>
      <c r="Z197" s="217">
        <v>1.5234844E-3</v>
      </c>
      <c r="AA197" s="217">
        <v>4.8777599999999999E-4</v>
      </c>
      <c r="AB197" s="217">
        <v>4.8777599999999999E-4</v>
      </c>
      <c r="AC197" s="217">
        <v>0</v>
      </c>
      <c r="AD197" s="217">
        <v>0</v>
      </c>
      <c r="AE197" s="217">
        <v>0</v>
      </c>
      <c r="AF197" s="217">
        <v>0</v>
      </c>
      <c r="AG197" s="217">
        <v>0</v>
      </c>
      <c r="AH197" s="217">
        <v>0</v>
      </c>
      <c r="AI197" s="217">
        <v>0</v>
      </c>
      <c r="AJ197" s="217">
        <v>0</v>
      </c>
      <c r="AK197" s="217">
        <v>1.9604125000000001E-3</v>
      </c>
      <c r="AL197" s="217">
        <v>1.9604125000000001E-3</v>
      </c>
      <c r="AM197" s="217">
        <v>66</v>
      </c>
      <c r="AN197" s="217">
        <v>51</v>
      </c>
      <c r="AO197" s="217" t="s">
        <v>253</v>
      </c>
      <c r="AP197" s="96"/>
      <c r="AQ197" s="66"/>
      <c r="AR197" s="82"/>
      <c r="AS197" s="82"/>
      <c r="AT197" s="80"/>
      <c r="AU197" s="82"/>
      <c r="AV197" s="82"/>
      <c r="AW197" s="82"/>
      <c r="AX197" s="82"/>
      <c r="AY197" s="82"/>
      <c r="AZ197" s="82"/>
      <c r="BA197" s="82"/>
      <c r="BB197" s="82"/>
      <c r="BC197" s="82"/>
      <c r="BD197" s="82"/>
      <c r="BE197" s="82"/>
      <c r="BF197" s="82"/>
      <c r="BG197" s="82"/>
      <c r="BH197" s="82"/>
      <c r="BI197" s="82"/>
      <c r="BJ197" s="82"/>
      <c r="BK197" s="82"/>
      <c r="BL197" s="82"/>
      <c r="BM197" s="82"/>
      <c r="BN197" s="82"/>
      <c r="BO197" s="82"/>
      <c r="BP197" s="82"/>
      <c r="BQ197" s="82"/>
      <c r="BR197" s="82"/>
      <c r="BS197" s="82"/>
      <c r="BT197" s="82"/>
      <c r="BU197" s="82"/>
      <c r="BV197" s="82"/>
      <c r="BW197" s="82"/>
      <c r="BX197" s="80"/>
      <c r="BY197" s="80"/>
      <c r="BZ197" s="84"/>
      <c r="CA197" s="84"/>
      <c r="CD197" s="143"/>
    </row>
    <row r="198" spans="2:82" s="152" customFormat="1" ht="12.75" customHeight="1" x14ac:dyDescent="0.2">
      <c r="B198" s="220">
        <f t="shared" si="2"/>
        <v>42006</v>
      </c>
      <c r="C198" s="217">
        <v>0.21236104489999999</v>
      </c>
      <c r="D198" s="217">
        <v>0.21236104489999999</v>
      </c>
      <c r="E198" s="217">
        <v>0</v>
      </c>
      <c r="F198" s="217">
        <v>0</v>
      </c>
      <c r="G198" s="217">
        <v>0</v>
      </c>
      <c r="H198" s="217">
        <v>0</v>
      </c>
      <c r="I198" s="217">
        <v>0.21633708099999999</v>
      </c>
      <c r="J198" s="217">
        <v>0.21633708099999999</v>
      </c>
      <c r="K198" s="217">
        <v>0.1709257964</v>
      </c>
      <c r="L198" s="217">
        <v>0.1709257964</v>
      </c>
      <c r="M198" s="217">
        <v>0.28979601999999999</v>
      </c>
      <c r="N198" s="217">
        <v>0.28954455010000002</v>
      </c>
      <c r="O198" s="217">
        <v>0.01</v>
      </c>
      <c r="P198" s="217">
        <v>5.3279946000000002E-3</v>
      </c>
      <c r="Q198" s="217">
        <v>0</v>
      </c>
      <c r="R198" s="217">
        <v>0</v>
      </c>
      <c r="S198" s="217">
        <v>0</v>
      </c>
      <c r="T198" s="217">
        <v>0</v>
      </c>
      <c r="U198" s="217">
        <v>4.3079622999999999E-3</v>
      </c>
      <c r="V198" s="217">
        <v>4.3079622999999999E-3</v>
      </c>
      <c r="W198" s="217">
        <v>7.5486349000000001E-3</v>
      </c>
      <c r="X198" s="217">
        <v>7.5486349000000001E-3</v>
      </c>
      <c r="Y198" s="217">
        <v>6.8211037E-3</v>
      </c>
      <c r="Z198" s="217">
        <v>6.7959568E-3</v>
      </c>
      <c r="AA198" s="217">
        <v>1.0253464E-3</v>
      </c>
      <c r="AB198" s="217">
        <v>1.0253464E-3</v>
      </c>
      <c r="AC198" s="217">
        <v>0</v>
      </c>
      <c r="AD198" s="217">
        <v>0</v>
      </c>
      <c r="AE198" s="217">
        <v>0</v>
      </c>
      <c r="AF198" s="217">
        <v>0</v>
      </c>
      <c r="AG198" s="217">
        <v>0</v>
      </c>
      <c r="AH198" s="217">
        <v>0</v>
      </c>
      <c r="AI198" s="217">
        <v>4.1051263000000003E-3</v>
      </c>
      <c r="AJ198" s="217">
        <v>4.1051263000000003E-3</v>
      </c>
      <c r="AK198" s="217">
        <v>7.8584140000000004E-4</v>
      </c>
      <c r="AL198" s="217">
        <v>7.8584140000000004E-4</v>
      </c>
      <c r="AM198" s="217">
        <v>131</v>
      </c>
      <c r="AN198" s="217">
        <v>111</v>
      </c>
      <c r="AO198" s="217" t="s">
        <v>253</v>
      </c>
      <c r="AP198" s="96"/>
      <c r="AQ198" s="66"/>
      <c r="AR198" s="82"/>
      <c r="AS198" s="82"/>
      <c r="AT198" s="80"/>
      <c r="AU198" s="82"/>
      <c r="AV198" s="82"/>
      <c r="AW198" s="82"/>
      <c r="AX198" s="82"/>
      <c r="AY198" s="82"/>
      <c r="AZ198" s="82"/>
      <c r="BA198" s="82"/>
      <c r="BB198" s="82"/>
      <c r="BC198" s="82"/>
      <c r="BD198" s="82"/>
      <c r="BE198" s="82"/>
      <c r="BF198" s="82"/>
      <c r="BG198" s="82"/>
      <c r="BH198" s="82"/>
      <c r="BI198" s="82"/>
      <c r="BJ198" s="82"/>
      <c r="BK198" s="82"/>
      <c r="BL198" s="82"/>
      <c r="BM198" s="82"/>
      <c r="BN198" s="82"/>
      <c r="BO198" s="82"/>
      <c r="BP198" s="82"/>
      <c r="BQ198" s="82"/>
      <c r="BR198" s="82"/>
      <c r="BS198" s="82"/>
      <c r="BT198" s="82"/>
      <c r="BU198" s="82"/>
      <c r="BV198" s="82"/>
      <c r="BW198" s="82"/>
      <c r="BX198" s="80"/>
      <c r="BY198" s="80"/>
      <c r="BZ198" s="84"/>
      <c r="CA198" s="84"/>
      <c r="CD198" s="143"/>
    </row>
    <row r="199" spans="2:82" s="152" customFormat="1" ht="12.75" customHeight="1" x14ac:dyDescent="0.2">
      <c r="B199" s="220">
        <f t="shared" si="2"/>
        <v>42007</v>
      </c>
      <c r="C199" s="217">
        <v>2.7631814206</v>
      </c>
      <c r="D199" s="217">
        <v>2.7631814206</v>
      </c>
      <c r="E199" s="217">
        <v>0</v>
      </c>
      <c r="F199" s="217">
        <v>0</v>
      </c>
      <c r="G199" s="217">
        <v>0</v>
      </c>
      <c r="H199" s="217">
        <v>0</v>
      </c>
      <c r="I199" s="217">
        <v>1.6525292777</v>
      </c>
      <c r="J199" s="217">
        <v>1.6521536507000001</v>
      </c>
      <c r="K199" s="217">
        <v>1.3185707165</v>
      </c>
      <c r="L199" s="217">
        <v>1.3185707165</v>
      </c>
      <c r="M199" s="217">
        <v>6.7890287549000004</v>
      </c>
      <c r="N199" s="217">
        <v>6.7876121430999996</v>
      </c>
      <c r="O199" s="217">
        <v>0.04</v>
      </c>
      <c r="P199" s="217">
        <v>3.7347582999999997E-2</v>
      </c>
      <c r="Q199" s="217">
        <v>0</v>
      </c>
      <c r="R199" s="217">
        <v>0</v>
      </c>
      <c r="S199" s="217">
        <v>0</v>
      </c>
      <c r="T199" s="217">
        <v>0</v>
      </c>
      <c r="U199" s="217">
        <v>2.5671698699999999E-2</v>
      </c>
      <c r="V199" s="217">
        <v>2.5663161699999999E-2</v>
      </c>
      <c r="W199" s="217">
        <v>2.1557394399999999E-2</v>
      </c>
      <c r="X199" s="217">
        <v>2.1557394399999999E-2</v>
      </c>
      <c r="Y199" s="217">
        <v>8.2175963500000004E-2</v>
      </c>
      <c r="Z199" s="217">
        <v>8.2167581200000006E-2</v>
      </c>
      <c r="AA199" s="217">
        <v>9.0286792000000005E-3</v>
      </c>
      <c r="AB199" s="217">
        <v>9.0286792000000005E-3</v>
      </c>
      <c r="AC199" s="217">
        <v>0</v>
      </c>
      <c r="AD199" s="217">
        <v>0</v>
      </c>
      <c r="AE199" s="217">
        <v>0</v>
      </c>
      <c r="AF199" s="217">
        <v>0</v>
      </c>
      <c r="AG199" s="217">
        <v>1.9090770999999999E-3</v>
      </c>
      <c r="AH199" s="217">
        <v>1.9090770999999999E-3</v>
      </c>
      <c r="AI199" s="217">
        <v>3.7658052999999997E-2</v>
      </c>
      <c r="AJ199" s="217">
        <v>3.7658052999999997E-2</v>
      </c>
      <c r="AK199" s="217">
        <v>1.9436479E-3</v>
      </c>
      <c r="AL199" s="217">
        <v>1.9436479E-3</v>
      </c>
      <c r="AM199" s="217">
        <v>294</v>
      </c>
      <c r="AN199" s="217">
        <v>161</v>
      </c>
      <c r="AO199" s="217" t="s">
        <v>253</v>
      </c>
      <c r="AP199" s="96"/>
      <c r="AQ199" s="66"/>
      <c r="AR199" s="82"/>
      <c r="AS199" s="82"/>
      <c r="AT199" s="80"/>
      <c r="AU199" s="82"/>
      <c r="AV199" s="82"/>
      <c r="AW199" s="82"/>
      <c r="AX199" s="82"/>
      <c r="AY199" s="82"/>
      <c r="AZ199" s="82"/>
      <c r="BA199" s="82"/>
      <c r="BB199" s="82"/>
      <c r="BC199" s="82"/>
      <c r="BD199" s="82"/>
      <c r="BE199" s="82"/>
      <c r="BF199" s="82"/>
      <c r="BG199" s="82"/>
      <c r="BH199" s="82"/>
      <c r="BI199" s="82"/>
      <c r="BJ199" s="82"/>
      <c r="BK199" s="82"/>
      <c r="BL199" s="82"/>
      <c r="BM199" s="82"/>
      <c r="BN199" s="82"/>
      <c r="BO199" s="82"/>
      <c r="BP199" s="82"/>
      <c r="BQ199" s="82"/>
      <c r="BR199" s="82"/>
      <c r="BS199" s="82"/>
      <c r="BT199" s="82"/>
      <c r="BU199" s="82"/>
      <c r="BV199" s="82"/>
      <c r="BW199" s="82"/>
      <c r="BX199" s="80"/>
      <c r="BY199" s="80"/>
      <c r="BZ199" s="84"/>
      <c r="CA199" s="84"/>
      <c r="CD199" s="143"/>
    </row>
    <row r="200" spans="2:82" s="152" customFormat="1" ht="12.75" customHeight="1" x14ac:dyDescent="0.2">
      <c r="B200" s="220">
        <f t="shared" si="2"/>
        <v>42008</v>
      </c>
      <c r="C200" s="217">
        <v>1.1379849366000001</v>
      </c>
      <c r="D200" s="217">
        <v>1.1379849366000001</v>
      </c>
      <c r="E200" s="217">
        <v>0</v>
      </c>
      <c r="F200" s="217">
        <v>0</v>
      </c>
      <c r="G200" s="217">
        <v>0</v>
      </c>
      <c r="H200" s="217">
        <v>0</v>
      </c>
      <c r="I200" s="217">
        <v>1.6474128423000001</v>
      </c>
      <c r="J200" s="217">
        <v>1.6474128423000001</v>
      </c>
      <c r="K200" s="217">
        <v>0.50415457269999997</v>
      </c>
      <c r="L200" s="217">
        <v>0.50415457269999997</v>
      </c>
      <c r="M200" s="217">
        <v>0.92892888579999999</v>
      </c>
      <c r="N200" s="217">
        <v>0.92426622449999996</v>
      </c>
      <c r="O200" s="217">
        <v>0.01</v>
      </c>
      <c r="P200" s="217">
        <v>1.2306763199999999E-2</v>
      </c>
      <c r="Q200" s="217">
        <v>0</v>
      </c>
      <c r="R200" s="217">
        <v>0</v>
      </c>
      <c r="S200" s="217">
        <v>0</v>
      </c>
      <c r="T200" s="217">
        <v>0</v>
      </c>
      <c r="U200" s="217">
        <v>1.3570027700000001E-2</v>
      </c>
      <c r="V200" s="217">
        <v>1.3570027700000001E-2</v>
      </c>
      <c r="W200" s="217">
        <v>1.9158545900000001E-2</v>
      </c>
      <c r="X200" s="217">
        <v>1.9158545900000001E-2</v>
      </c>
      <c r="Y200" s="217">
        <v>7.2486013999999996E-3</v>
      </c>
      <c r="Z200" s="217">
        <v>7.2381234999999997E-3</v>
      </c>
      <c r="AA200" s="217">
        <v>7.8354397999999999E-3</v>
      </c>
      <c r="AB200" s="217">
        <v>7.8354397999999999E-3</v>
      </c>
      <c r="AC200" s="217">
        <v>0</v>
      </c>
      <c r="AD200" s="217">
        <v>0</v>
      </c>
      <c r="AE200" s="217">
        <v>0</v>
      </c>
      <c r="AF200" s="217">
        <v>0</v>
      </c>
      <c r="AG200" s="217">
        <v>3.0743718000000001E-3</v>
      </c>
      <c r="AH200" s="217">
        <v>3.0743718000000001E-3</v>
      </c>
      <c r="AI200" s="217">
        <v>1.7636695599999998E-2</v>
      </c>
      <c r="AJ200" s="217">
        <v>1.7636695599999998E-2</v>
      </c>
      <c r="AK200" s="217">
        <v>1.11254193E-2</v>
      </c>
      <c r="AL200" s="217">
        <v>1.11254193E-2</v>
      </c>
      <c r="AM200" s="217">
        <v>100</v>
      </c>
      <c r="AN200" s="217">
        <v>83</v>
      </c>
      <c r="AO200" s="217" t="s">
        <v>253</v>
      </c>
      <c r="AP200" s="96"/>
      <c r="AQ200" s="66"/>
      <c r="AR200" s="82"/>
      <c r="AS200" s="82"/>
      <c r="AT200" s="80"/>
      <c r="AU200" s="82"/>
      <c r="AV200" s="82"/>
      <c r="AW200" s="82"/>
      <c r="AX200" s="82"/>
      <c r="AY200" s="82"/>
      <c r="AZ200" s="82"/>
      <c r="BA200" s="82"/>
      <c r="BB200" s="82"/>
      <c r="BC200" s="82"/>
      <c r="BD200" s="82"/>
      <c r="BE200" s="82"/>
      <c r="BF200" s="82"/>
      <c r="BG200" s="82"/>
      <c r="BH200" s="82"/>
      <c r="BI200" s="82"/>
      <c r="BJ200" s="82"/>
      <c r="BK200" s="82"/>
      <c r="BL200" s="82"/>
      <c r="BM200" s="82"/>
      <c r="BN200" s="82"/>
      <c r="BO200" s="82"/>
      <c r="BP200" s="82"/>
      <c r="BQ200" s="82"/>
      <c r="BR200" s="82"/>
      <c r="BS200" s="82"/>
      <c r="BT200" s="82"/>
      <c r="BU200" s="82"/>
      <c r="BV200" s="82"/>
      <c r="BW200" s="82"/>
      <c r="BX200" s="80"/>
      <c r="BY200" s="80"/>
      <c r="BZ200" s="84"/>
      <c r="CA200" s="84"/>
      <c r="CD200" s="143"/>
    </row>
    <row r="201" spans="2:82" s="152" customFormat="1" ht="12.75" customHeight="1" x14ac:dyDescent="0.2">
      <c r="B201" s="220">
        <f t="shared" si="2"/>
        <v>42009</v>
      </c>
      <c r="C201" s="217">
        <v>0.37189021700000002</v>
      </c>
      <c r="D201" s="217">
        <v>0.37189021700000002</v>
      </c>
      <c r="E201" s="217">
        <v>0</v>
      </c>
      <c r="F201" s="217">
        <v>0</v>
      </c>
      <c r="G201" s="217">
        <v>1.49870288E-2</v>
      </c>
      <c r="H201" s="217">
        <v>1.49870288E-2</v>
      </c>
      <c r="I201" s="217">
        <v>6.3302555699999999E-2</v>
      </c>
      <c r="J201" s="217">
        <v>6.32171859E-2</v>
      </c>
      <c r="K201" s="217">
        <v>1.2130118469</v>
      </c>
      <c r="L201" s="217">
        <v>1.2128570823</v>
      </c>
      <c r="M201" s="217">
        <v>0.38274315019999999</v>
      </c>
      <c r="N201" s="217">
        <v>0.38274315019999999</v>
      </c>
      <c r="O201" s="217">
        <v>0.01</v>
      </c>
      <c r="P201" s="217">
        <v>8.7711040000000001E-3</v>
      </c>
      <c r="Q201" s="217">
        <v>0</v>
      </c>
      <c r="R201" s="217">
        <v>0</v>
      </c>
      <c r="S201" s="217">
        <v>1.1847460000000001E-4</v>
      </c>
      <c r="T201" s="217">
        <v>1.1847460000000001E-4</v>
      </c>
      <c r="U201" s="217">
        <v>2.9495189999999998E-3</v>
      </c>
      <c r="V201" s="217">
        <v>2.940982E-3</v>
      </c>
      <c r="W201" s="217">
        <v>2.7172763400000001E-2</v>
      </c>
      <c r="X201" s="217">
        <v>2.71521282E-2</v>
      </c>
      <c r="Y201" s="217">
        <v>7.3670013000000003E-3</v>
      </c>
      <c r="Z201" s="217">
        <v>7.3670013000000003E-3</v>
      </c>
      <c r="AA201" s="217">
        <v>1.6117203900000002E-2</v>
      </c>
      <c r="AB201" s="217">
        <v>1.6117203900000002E-2</v>
      </c>
      <c r="AC201" s="217">
        <v>0</v>
      </c>
      <c r="AD201" s="217">
        <v>0</v>
      </c>
      <c r="AE201" s="217">
        <v>0</v>
      </c>
      <c r="AF201" s="217">
        <v>0</v>
      </c>
      <c r="AG201" s="217">
        <v>0</v>
      </c>
      <c r="AH201" s="217">
        <v>0</v>
      </c>
      <c r="AI201" s="217">
        <v>1.0979246099999999E-2</v>
      </c>
      <c r="AJ201" s="217">
        <v>1.0979246099999999E-2</v>
      </c>
      <c r="AK201" s="217">
        <v>5.5856561999999998E-2</v>
      </c>
      <c r="AL201" s="217">
        <v>5.5856561999999998E-2</v>
      </c>
      <c r="AM201" s="217">
        <v>188</v>
      </c>
      <c r="AN201" s="217">
        <v>151</v>
      </c>
      <c r="AO201" s="217" t="s">
        <v>253</v>
      </c>
      <c r="AP201" s="96"/>
      <c r="AQ201" s="66"/>
      <c r="AR201" s="82"/>
      <c r="AS201" s="82"/>
      <c r="AT201" s="80"/>
      <c r="AU201" s="82"/>
      <c r="AV201" s="82"/>
      <c r="AW201" s="82"/>
      <c r="AX201" s="82"/>
      <c r="AY201" s="82"/>
      <c r="AZ201" s="82"/>
      <c r="BA201" s="82"/>
      <c r="BB201" s="82"/>
      <c r="BC201" s="82"/>
      <c r="BD201" s="82"/>
      <c r="BE201" s="82"/>
      <c r="BF201" s="82"/>
      <c r="BG201" s="82"/>
      <c r="BH201" s="82"/>
      <c r="BI201" s="82"/>
      <c r="BJ201" s="82"/>
      <c r="BK201" s="82"/>
      <c r="BL201" s="82"/>
      <c r="BM201" s="82"/>
      <c r="BN201" s="82"/>
      <c r="BO201" s="82"/>
      <c r="BP201" s="82"/>
      <c r="BQ201" s="82"/>
      <c r="BR201" s="82"/>
      <c r="BS201" s="82"/>
      <c r="BT201" s="82"/>
      <c r="BU201" s="82"/>
      <c r="BV201" s="82"/>
      <c r="BW201" s="82"/>
      <c r="BX201" s="80"/>
      <c r="BY201" s="80"/>
      <c r="BZ201" s="84"/>
      <c r="CA201" s="84"/>
      <c r="CD201" s="143"/>
    </row>
    <row r="202" spans="2:82" s="152" customFormat="1" ht="12.75" customHeight="1" x14ac:dyDescent="0.2">
      <c r="B202" s="220">
        <f t="shared" si="2"/>
        <v>42010</v>
      </c>
      <c r="C202" s="217">
        <v>2.4431817099999999E-2</v>
      </c>
      <c r="D202" s="217">
        <v>2.4431817099999999E-2</v>
      </c>
      <c r="E202" s="217">
        <v>0</v>
      </c>
      <c r="F202" s="217">
        <v>0</v>
      </c>
      <c r="G202" s="217">
        <v>0</v>
      </c>
      <c r="H202" s="217">
        <v>0</v>
      </c>
      <c r="I202" s="217">
        <v>1.2126750299999999E-2</v>
      </c>
      <c r="J202" s="217">
        <v>1.2126750299999999E-2</v>
      </c>
      <c r="K202" s="217">
        <v>6.3336052300000001E-2</v>
      </c>
      <c r="L202" s="217">
        <v>6.3336052300000001E-2</v>
      </c>
      <c r="M202" s="217">
        <v>2.2923514400000001E-2</v>
      </c>
      <c r="N202" s="217">
        <v>2.28396911E-2</v>
      </c>
      <c r="O202" s="217">
        <v>0</v>
      </c>
      <c r="P202" s="217">
        <v>1.394759E-4</v>
      </c>
      <c r="Q202" s="217">
        <v>0</v>
      </c>
      <c r="R202" s="217">
        <v>0</v>
      </c>
      <c r="S202" s="217">
        <v>0</v>
      </c>
      <c r="T202" s="217">
        <v>0</v>
      </c>
      <c r="U202" s="217">
        <v>1.4086E-4</v>
      </c>
      <c r="V202" s="217">
        <v>1.4086E-4</v>
      </c>
      <c r="W202" s="217">
        <v>1.818481E-4</v>
      </c>
      <c r="X202" s="217">
        <v>1.818481E-4</v>
      </c>
      <c r="Y202" s="217">
        <v>1.3621250000000001E-4</v>
      </c>
      <c r="Z202" s="217">
        <v>1.2783019999999999E-4</v>
      </c>
      <c r="AA202" s="217">
        <v>7.540845E-3</v>
      </c>
      <c r="AB202" s="217">
        <v>7.540845E-3</v>
      </c>
      <c r="AC202" s="217">
        <v>0</v>
      </c>
      <c r="AD202" s="217">
        <v>0</v>
      </c>
      <c r="AE202" s="217">
        <v>0</v>
      </c>
      <c r="AF202" s="217">
        <v>0</v>
      </c>
      <c r="AG202" s="217">
        <v>2.1502460000000001E-4</v>
      </c>
      <c r="AH202" s="217">
        <v>2.1502460000000001E-4</v>
      </c>
      <c r="AI202" s="217">
        <v>1.8977987299999999E-2</v>
      </c>
      <c r="AJ202" s="217">
        <v>1.8977987299999999E-2</v>
      </c>
      <c r="AK202" s="217">
        <v>1.4466817099999999E-2</v>
      </c>
      <c r="AL202" s="217">
        <v>1.4466817099999999E-2</v>
      </c>
      <c r="AM202" s="217">
        <v>122</v>
      </c>
      <c r="AN202" s="217">
        <v>119</v>
      </c>
      <c r="AO202" s="217" t="s">
        <v>253</v>
      </c>
      <c r="AP202" s="96"/>
      <c r="AQ202" s="66"/>
      <c r="AR202" s="82"/>
      <c r="AS202" s="82"/>
      <c r="AT202" s="80"/>
      <c r="AU202" s="82"/>
      <c r="AV202" s="82"/>
      <c r="AW202" s="82"/>
      <c r="AX202" s="82"/>
      <c r="AY202" s="82"/>
      <c r="AZ202" s="82"/>
      <c r="BA202" s="82"/>
      <c r="BB202" s="82"/>
      <c r="BC202" s="82"/>
      <c r="BD202" s="82"/>
      <c r="BE202" s="82"/>
      <c r="BF202" s="82"/>
      <c r="BG202" s="82"/>
      <c r="BH202" s="82"/>
      <c r="BI202" s="82"/>
      <c r="BJ202" s="82"/>
      <c r="BK202" s="82"/>
      <c r="BL202" s="82"/>
      <c r="BM202" s="82"/>
      <c r="BN202" s="82"/>
      <c r="BO202" s="82"/>
      <c r="BP202" s="82"/>
      <c r="BQ202" s="82"/>
      <c r="BR202" s="82"/>
      <c r="BS202" s="82"/>
      <c r="BT202" s="82"/>
      <c r="BU202" s="82"/>
      <c r="BV202" s="82"/>
      <c r="BW202" s="82"/>
      <c r="BX202" s="80"/>
      <c r="BY202" s="80"/>
      <c r="BZ202" s="84"/>
      <c r="CA202" s="84"/>
      <c r="CD202" s="143"/>
    </row>
    <row r="203" spans="2:82" s="152" customFormat="1" ht="12.75" customHeight="1" x14ac:dyDescent="0.2">
      <c r="B203" s="220">
        <f t="shared" si="2"/>
        <v>42011</v>
      </c>
      <c r="C203" s="217">
        <v>0.16240382619999999</v>
      </c>
      <c r="D203" s="217">
        <v>0.16240382619999999</v>
      </c>
      <c r="E203" s="217">
        <v>0</v>
      </c>
      <c r="F203" s="217">
        <v>0</v>
      </c>
      <c r="G203" s="217">
        <v>5.6275335000000003E-3</v>
      </c>
      <c r="H203" s="217">
        <v>5.6275335000000003E-3</v>
      </c>
      <c r="I203" s="217">
        <v>9.4589597000000001E-3</v>
      </c>
      <c r="J203" s="217">
        <v>9.1772400999999993E-3</v>
      </c>
      <c r="K203" s="217">
        <v>0.17421967739999999</v>
      </c>
      <c r="L203" s="217">
        <v>0.17421967739999999</v>
      </c>
      <c r="M203" s="217">
        <v>0.49180239939999998</v>
      </c>
      <c r="N203" s="217">
        <v>0.47860026319999999</v>
      </c>
      <c r="O203" s="217">
        <v>0</v>
      </c>
      <c r="P203" s="217">
        <v>2.2597766E-3</v>
      </c>
      <c r="Q203" s="217">
        <v>0</v>
      </c>
      <c r="R203" s="217">
        <v>0</v>
      </c>
      <c r="S203" s="217">
        <v>5.9237300000000003E-5</v>
      </c>
      <c r="T203" s="217">
        <v>5.9237300000000003E-5</v>
      </c>
      <c r="U203" s="217">
        <v>1.6433649999999999E-4</v>
      </c>
      <c r="V203" s="217">
        <v>1.60068E-4</v>
      </c>
      <c r="W203" s="217">
        <v>2.9521314999999999E-3</v>
      </c>
      <c r="X203" s="217">
        <v>2.9521314999999999E-3</v>
      </c>
      <c r="Y203" s="217">
        <v>6.3527421999999998E-3</v>
      </c>
      <c r="Z203" s="217">
        <v>6.2479633000000001E-3</v>
      </c>
      <c r="AA203" s="217">
        <v>1.1042091299999999E-2</v>
      </c>
      <c r="AB203" s="217">
        <v>1.1042091299999999E-2</v>
      </c>
      <c r="AC203" s="217">
        <v>0</v>
      </c>
      <c r="AD203" s="217">
        <v>0</v>
      </c>
      <c r="AE203" s="217">
        <v>0</v>
      </c>
      <c r="AF203" s="217">
        <v>0</v>
      </c>
      <c r="AG203" s="217">
        <v>5.1317786000000002E-3</v>
      </c>
      <c r="AH203" s="217">
        <v>5.1317786000000002E-3</v>
      </c>
      <c r="AI203" s="217">
        <v>1.8326687099999999E-2</v>
      </c>
      <c r="AJ203" s="217">
        <v>1.8326687099999999E-2</v>
      </c>
      <c r="AK203" s="217">
        <v>1.9412379300000001E-2</v>
      </c>
      <c r="AL203" s="217">
        <v>1.9412379300000001E-2</v>
      </c>
      <c r="AM203" s="217">
        <v>132</v>
      </c>
      <c r="AN203" s="217">
        <v>102</v>
      </c>
      <c r="AO203" s="217" t="s">
        <v>253</v>
      </c>
      <c r="AP203" s="96"/>
      <c r="AQ203" s="66"/>
      <c r="AR203" s="82"/>
      <c r="AS203" s="82"/>
      <c r="AT203" s="80"/>
      <c r="AU203" s="82"/>
      <c r="AV203" s="82"/>
      <c r="AW203" s="82"/>
      <c r="AX203" s="82"/>
      <c r="AY203" s="82"/>
      <c r="AZ203" s="82"/>
      <c r="BA203" s="82"/>
      <c r="BB203" s="82"/>
      <c r="BC203" s="82"/>
      <c r="BD203" s="82"/>
      <c r="BE203" s="82"/>
      <c r="BF203" s="82"/>
      <c r="BG203" s="82"/>
      <c r="BH203" s="82"/>
      <c r="BI203" s="82"/>
      <c r="BJ203" s="82"/>
      <c r="BK203" s="82"/>
      <c r="BL203" s="82"/>
      <c r="BM203" s="82"/>
      <c r="BN203" s="82"/>
      <c r="BO203" s="82"/>
      <c r="BP203" s="82"/>
      <c r="BQ203" s="82"/>
      <c r="BR203" s="82"/>
      <c r="BS203" s="82"/>
      <c r="BT203" s="82"/>
      <c r="BU203" s="82"/>
      <c r="BV203" s="82"/>
      <c r="BW203" s="82"/>
      <c r="BX203" s="80"/>
      <c r="BY203" s="80"/>
      <c r="BZ203" s="84"/>
      <c r="CA203" s="84"/>
      <c r="CD203" s="143"/>
    </row>
    <row r="204" spans="2:82" s="152" customFormat="1" ht="12.75" customHeight="1" x14ac:dyDescent="0.2">
      <c r="B204" s="220">
        <f t="shared" si="2"/>
        <v>42012</v>
      </c>
      <c r="C204" s="217">
        <v>0.26417007599999998</v>
      </c>
      <c r="D204" s="217">
        <v>0.26417007599999998</v>
      </c>
      <c r="E204" s="217">
        <v>0</v>
      </c>
      <c r="F204" s="217">
        <v>0</v>
      </c>
      <c r="G204" s="217">
        <v>0</v>
      </c>
      <c r="H204" s="217">
        <v>0</v>
      </c>
      <c r="I204" s="217">
        <v>0.23187221820000001</v>
      </c>
      <c r="J204" s="217">
        <v>0.23148805589999999</v>
      </c>
      <c r="K204" s="217">
        <v>0.32561634109999998</v>
      </c>
      <c r="L204" s="217">
        <v>0.32342900600000002</v>
      </c>
      <c r="M204" s="217">
        <v>0.34183879560000002</v>
      </c>
      <c r="N204" s="217">
        <v>0.34183879560000002</v>
      </c>
      <c r="O204" s="217">
        <v>0.01</v>
      </c>
      <c r="P204" s="217">
        <v>5.1045719999999999E-3</v>
      </c>
      <c r="Q204" s="217">
        <v>0</v>
      </c>
      <c r="R204" s="217">
        <v>0</v>
      </c>
      <c r="S204" s="217">
        <v>0</v>
      </c>
      <c r="T204" s="217">
        <v>0</v>
      </c>
      <c r="U204" s="217">
        <v>8.4318464999999995E-3</v>
      </c>
      <c r="V204" s="217">
        <v>8.4233095000000001E-3</v>
      </c>
      <c r="W204" s="217">
        <v>1.470262E-3</v>
      </c>
      <c r="X204" s="217">
        <v>1.4599444E-3</v>
      </c>
      <c r="Y204" s="217">
        <v>2.7630183E-3</v>
      </c>
      <c r="Z204" s="217">
        <v>2.7630183E-3</v>
      </c>
      <c r="AA204" s="217">
        <v>8.8774712000000006E-3</v>
      </c>
      <c r="AB204" s="217">
        <v>8.8774712000000006E-3</v>
      </c>
      <c r="AC204" s="217">
        <v>0</v>
      </c>
      <c r="AD204" s="217">
        <v>0</v>
      </c>
      <c r="AE204" s="217">
        <v>0</v>
      </c>
      <c r="AF204" s="217">
        <v>0</v>
      </c>
      <c r="AG204" s="217">
        <v>8.4830679999999999E-3</v>
      </c>
      <c r="AH204" s="217">
        <v>8.4830679999999999E-3</v>
      </c>
      <c r="AI204" s="217">
        <v>8.0645161000000003E-3</v>
      </c>
      <c r="AJ204" s="217">
        <v>8.0645161000000003E-3</v>
      </c>
      <c r="AK204" s="217">
        <v>1.24686842E-2</v>
      </c>
      <c r="AL204" s="217">
        <v>1.24686842E-2</v>
      </c>
      <c r="AM204" s="217">
        <v>182</v>
      </c>
      <c r="AN204" s="217">
        <v>147</v>
      </c>
      <c r="AO204" s="217" t="s">
        <v>253</v>
      </c>
      <c r="AP204" s="96"/>
      <c r="AQ204" s="66"/>
      <c r="AR204" s="82"/>
      <c r="AS204" s="82"/>
      <c r="AT204" s="80"/>
      <c r="AU204" s="82"/>
      <c r="AV204" s="82"/>
      <c r="AW204" s="82"/>
      <c r="AX204" s="82"/>
      <c r="AY204" s="82"/>
      <c r="AZ204" s="82"/>
      <c r="BA204" s="82"/>
      <c r="BB204" s="82"/>
      <c r="BC204" s="82"/>
      <c r="BD204" s="82"/>
      <c r="BE204" s="82"/>
      <c r="BF204" s="82"/>
      <c r="BG204" s="82"/>
      <c r="BH204" s="82"/>
      <c r="BI204" s="82"/>
      <c r="BJ204" s="82"/>
      <c r="BK204" s="82"/>
      <c r="BL204" s="82"/>
      <c r="BM204" s="82"/>
      <c r="BN204" s="82"/>
      <c r="BO204" s="82"/>
      <c r="BP204" s="82"/>
      <c r="BQ204" s="82"/>
      <c r="BR204" s="82"/>
      <c r="BS204" s="82"/>
      <c r="BT204" s="82"/>
      <c r="BU204" s="82"/>
      <c r="BV204" s="82"/>
      <c r="BW204" s="82"/>
      <c r="BX204" s="80"/>
      <c r="BY204" s="80"/>
      <c r="BZ204" s="84"/>
      <c r="CA204" s="84"/>
      <c r="CD204" s="143"/>
    </row>
    <row r="205" spans="2:82" s="152" customFormat="1" ht="12.75" customHeight="1" x14ac:dyDescent="0.2">
      <c r="B205" s="220">
        <f t="shared" si="2"/>
        <v>42013</v>
      </c>
      <c r="C205" s="217">
        <v>0.52731517640000003</v>
      </c>
      <c r="D205" s="217">
        <v>0.52731517640000003</v>
      </c>
      <c r="E205" s="217">
        <v>0</v>
      </c>
      <c r="F205" s="217">
        <v>0</v>
      </c>
      <c r="G205" s="217">
        <v>0</v>
      </c>
      <c r="H205" s="217">
        <v>0</v>
      </c>
      <c r="I205" s="217">
        <v>1.0627772848000001</v>
      </c>
      <c r="J205" s="217">
        <v>1.0627345999</v>
      </c>
      <c r="K205" s="217">
        <v>2.21661407E-2</v>
      </c>
      <c r="L205" s="217">
        <v>2.20629642E-2</v>
      </c>
      <c r="M205" s="217">
        <v>1.4265622699999999E-2</v>
      </c>
      <c r="N205" s="217">
        <v>1.4223711199999999E-2</v>
      </c>
      <c r="O205" s="217">
        <v>0.01</v>
      </c>
      <c r="P205" s="217">
        <v>6.0355436999999998E-3</v>
      </c>
      <c r="Q205" s="217">
        <v>0</v>
      </c>
      <c r="R205" s="217">
        <v>0</v>
      </c>
      <c r="S205" s="217">
        <v>0</v>
      </c>
      <c r="T205" s="217">
        <v>0</v>
      </c>
      <c r="U205" s="217">
        <v>1.21833056E-2</v>
      </c>
      <c r="V205" s="217">
        <v>1.21790371E-2</v>
      </c>
      <c r="W205" s="217">
        <v>2.5665099999999999E-4</v>
      </c>
      <c r="X205" s="217">
        <v>2.4633339999999997E-4</v>
      </c>
      <c r="Y205" s="217">
        <v>1.2363900000000001E-4</v>
      </c>
      <c r="Z205" s="217">
        <v>1.152567E-4</v>
      </c>
      <c r="AA205" s="217">
        <v>9.4731785000000002E-3</v>
      </c>
      <c r="AB205" s="217">
        <v>9.4731785000000002E-3</v>
      </c>
      <c r="AC205" s="217">
        <v>0</v>
      </c>
      <c r="AD205" s="217">
        <v>0</v>
      </c>
      <c r="AE205" s="217">
        <v>0</v>
      </c>
      <c r="AF205" s="217">
        <v>0</v>
      </c>
      <c r="AG205" s="217">
        <v>1.03083762E-2</v>
      </c>
      <c r="AH205" s="217">
        <v>1.03083762E-2</v>
      </c>
      <c r="AI205" s="217">
        <v>1.01822093E-2</v>
      </c>
      <c r="AJ205" s="217">
        <v>1.01822093E-2</v>
      </c>
      <c r="AK205" s="217">
        <v>9.5579275000000005E-3</v>
      </c>
      <c r="AL205" s="217">
        <v>9.5579275000000005E-3</v>
      </c>
      <c r="AM205" s="217">
        <v>94</v>
      </c>
      <c r="AN205" s="217">
        <v>86</v>
      </c>
      <c r="AO205" s="217" t="s">
        <v>253</v>
      </c>
      <c r="AP205" s="96"/>
      <c r="AQ205" s="66"/>
      <c r="AR205" s="82"/>
      <c r="AS205" s="82"/>
      <c r="AT205" s="80"/>
      <c r="AU205" s="82"/>
      <c r="AV205" s="82"/>
      <c r="AW205" s="82"/>
      <c r="AX205" s="82"/>
      <c r="AY205" s="82"/>
      <c r="AZ205" s="82"/>
      <c r="BA205" s="82"/>
      <c r="BB205" s="82"/>
      <c r="BC205" s="82"/>
      <c r="BD205" s="82"/>
      <c r="BE205" s="82"/>
      <c r="BF205" s="82"/>
      <c r="BG205" s="82"/>
      <c r="BH205" s="82"/>
      <c r="BI205" s="82"/>
      <c r="BJ205" s="82"/>
      <c r="BK205" s="82"/>
      <c r="BL205" s="82"/>
      <c r="BM205" s="82"/>
      <c r="BN205" s="82"/>
      <c r="BO205" s="82"/>
      <c r="BP205" s="82"/>
      <c r="BQ205" s="82"/>
      <c r="BR205" s="82"/>
      <c r="BS205" s="82"/>
      <c r="BT205" s="82"/>
      <c r="BU205" s="82"/>
      <c r="BV205" s="82"/>
      <c r="BW205" s="82"/>
      <c r="BX205" s="80"/>
      <c r="BY205" s="80"/>
      <c r="BZ205" s="84"/>
      <c r="CA205" s="84"/>
      <c r="CD205" s="143"/>
    </row>
    <row r="206" spans="2:82" s="152" customFormat="1" ht="12.75" customHeight="1" x14ac:dyDescent="0.2">
      <c r="B206" s="220">
        <f t="shared" si="2"/>
        <v>42014</v>
      </c>
      <c r="C206" s="217">
        <v>0.18238038570000001</v>
      </c>
      <c r="D206" s="217">
        <v>0.18238038570000001</v>
      </c>
      <c r="E206" s="217">
        <v>0</v>
      </c>
      <c r="F206" s="217">
        <v>0</v>
      </c>
      <c r="G206" s="217">
        <v>0</v>
      </c>
      <c r="H206" s="217">
        <v>0</v>
      </c>
      <c r="I206" s="217">
        <v>1.5519091400000001E-2</v>
      </c>
      <c r="J206" s="217">
        <v>1.5519091400000001E-2</v>
      </c>
      <c r="K206" s="217">
        <v>0.1150506325</v>
      </c>
      <c r="L206" s="217">
        <v>0.1150506325</v>
      </c>
      <c r="M206" s="217">
        <v>0.60905593989999995</v>
      </c>
      <c r="N206" s="217">
        <v>0.60905593989999995</v>
      </c>
      <c r="O206" s="217">
        <v>0.01</v>
      </c>
      <c r="P206" s="217">
        <v>5.1217781999999996E-3</v>
      </c>
      <c r="Q206" s="217">
        <v>0</v>
      </c>
      <c r="R206" s="217">
        <v>0</v>
      </c>
      <c r="S206" s="217">
        <v>0</v>
      </c>
      <c r="T206" s="217">
        <v>0</v>
      </c>
      <c r="U206" s="217">
        <v>2.3850140000000001E-4</v>
      </c>
      <c r="V206" s="217">
        <v>2.3850140000000001E-4</v>
      </c>
      <c r="W206" s="217">
        <v>1.3967490000000001E-3</v>
      </c>
      <c r="X206" s="217">
        <v>1.3967490000000001E-3</v>
      </c>
      <c r="Y206" s="217">
        <v>1.8981738000000001E-2</v>
      </c>
      <c r="Z206" s="217">
        <v>1.8981738000000001E-2</v>
      </c>
      <c r="AA206" s="217">
        <v>2.378397E-3</v>
      </c>
      <c r="AB206" s="217">
        <v>2.378397E-3</v>
      </c>
      <c r="AC206" s="217">
        <v>0</v>
      </c>
      <c r="AD206" s="217">
        <v>0</v>
      </c>
      <c r="AE206" s="217">
        <v>0</v>
      </c>
      <c r="AF206" s="217">
        <v>0</v>
      </c>
      <c r="AG206" s="217">
        <v>0</v>
      </c>
      <c r="AH206" s="217">
        <v>0</v>
      </c>
      <c r="AI206" s="217">
        <v>4.9176395000000003E-3</v>
      </c>
      <c r="AJ206" s="217">
        <v>4.9176395000000003E-3</v>
      </c>
      <c r="AK206" s="217">
        <v>5.5637574E-3</v>
      </c>
      <c r="AL206" s="217">
        <v>5.5637574E-3</v>
      </c>
      <c r="AM206" s="217">
        <v>64</v>
      </c>
      <c r="AN206" s="217">
        <v>59</v>
      </c>
      <c r="AO206" s="217" t="s">
        <v>253</v>
      </c>
      <c r="AP206" s="96"/>
      <c r="AQ206" s="66"/>
      <c r="AR206" s="82"/>
      <c r="AS206" s="82"/>
      <c r="AT206" s="80"/>
      <c r="AU206" s="82"/>
      <c r="AV206" s="82"/>
      <c r="AW206" s="82"/>
      <c r="AX206" s="82"/>
      <c r="AY206" s="82"/>
      <c r="AZ206" s="82"/>
      <c r="BA206" s="82"/>
      <c r="BB206" s="82"/>
      <c r="BC206" s="82"/>
      <c r="BD206" s="82"/>
      <c r="BE206" s="82"/>
      <c r="BF206" s="82"/>
      <c r="BG206" s="82"/>
      <c r="BH206" s="82"/>
      <c r="BI206" s="82"/>
      <c r="BJ206" s="82"/>
      <c r="BK206" s="82"/>
      <c r="BL206" s="82"/>
      <c r="BM206" s="82"/>
      <c r="BN206" s="82"/>
      <c r="BO206" s="82"/>
      <c r="BP206" s="82"/>
      <c r="BQ206" s="82"/>
      <c r="BR206" s="82"/>
      <c r="BS206" s="82"/>
      <c r="BT206" s="82"/>
      <c r="BU206" s="82"/>
      <c r="BV206" s="82"/>
      <c r="BW206" s="82"/>
      <c r="BX206" s="80"/>
      <c r="BY206" s="80"/>
      <c r="BZ206" s="84"/>
      <c r="CA206" s="84"/>
      <c r="CD206" s="143"/>
    </row>
    <row r="207" spans="2:82" s="152" customFormat="1" ht="12.75" customHeight="1" x14ac:dyDescent="0.2">
      <c r="B207" s="220">
        <f t="shared" ref="B207:B270" si="3">B206+1</f>
        <v>42015</v>
      </c>
      <c r="C207" s="217">
        <v>4.2402406300000001E-2</v>
      </c>
      <c r="D207" s="217">
        <v>4.2402406300000001E-2</v>
      </c>
      <c r="E207" s="217">
        <v>0</v>
      </c>
      <c r="F207" s="217">
        <v>0</v>
      </c>
      <c r="G207" s="217">
        <v>0</v>
      </c>
      <c r="H207" s="217">
        <v>0</v>
      </c>
      <c r="I207" s="217">
        <v>3.6559539999999999E-3</v>
      </c>
      <c r="J207" s="217">
        <v>3.6047321999999999E-3</v>
      </c>
      <c r="K207" s="217">
        <v>4.31844428E-2</v>
      </c>
      <c r="L207" s="217">
        <v>4.3081266299999997E-2</v>
      </c>
      <c r="M207" s="217">
        <v>0.12815519340000001</v>
      </c>
      <c r="N207" s="217">
        <v>0.12815519340000001</v>
      </c>
      <c r="O207" s="217">
        <v>0</v>
      </c>
      <c r="P207" s="217">
        <v>6.3350910000000002E-4</v>
      </c>
      <c r="Q207" s="217">
        <v>0</v>
      </c>
      <c r="R207" s="217">
        <v>0</v>
      </c>
      <c r="S207" s="217">
        <v>0</v>
      </c>
      <c r="T207" s="217">
        <v>0</v>
      </c>
      <c r="U207" s="217">
        <v>7.4698500000000003E-5</v>
      </c>
      <c r="V207" s="217">
        <v>6.61615E-5</v>
      </c>
      <c r="W207" s="217">
        <v>4.010978E-4</v>
      </c>
      <c r="X207" s="217">
        <v>3.9078019999999998E-4</v>
      </c>
      <c r="Y207" s="217">
        <v>2.0735736000000002E-3</v>
      </c>
      <c r="Z207" s="217">
        <v>2.0735736000000002E-3</v>
      </c>
      <c r="AA207" s="217">
        <v>7.7877310999999996E-3</v>
      </c>
      <c r="AB207" s="217">
        <v>7.7877310999999996E-3</v>
      </c>
      <c r="AC207" s="217">
        <v>0</v>
      </c>
      <c r="AD207" s="217">
        <v>0</v>
      </c>
      <c r="AE207" s="217">
        <v>0</v>
      </c>
      <c r="AF207" s="217">
        <v>0</v>
      </c>
      <c r="AG207" s="217">
        <v>0</v>
      </c>
      <c r="AH207" s="217">
        <v>0</v>
      </c>
      <c r="AI207" s="217">
        <v>1.7240756600000001E-2</v>
      </c>
      <c r="AJ207" s="217">
        <v>1.7240756600000001E-2</v>
      </c>
      <c r="AK207" s="217">
        <v>1.7292702900000002E-2</v>
      </c>
      <c r="AL207" s="217">
        <v>1.7292702900000002E-2</v>
      </c>
      <c r="AM207" s="217">
        <v>52</v>
      </c>
      <c r="AN207" s="217">
        <v>52</v>
      </c>
      <c r="AO207" s="217" t="s">
        <v>253</v>
      </c>
      <c r="AP207" s="96"/>
      <c r="AQ207" s="66"/>
      <c r="AR207" s="82"/>
      <c r="AS207" s="82"/>
      <c r="AT207" s="80"/>
      <c r="AU207" s="82"/>
      <c r="AV207" s="82"/>
      <c r="AW207" s="82"/>
      <c r="AX207" s="82"/>
      <c r="AY207" s="82"/>
      <c r="AZ207" s="82"/>
      <c r="BA207" s="82"/>
      <c r="BB207" s="82"/>
      <c r="BC207" s="82"/>
      <c r="BD207" s="82"/>
      <c r="BE207" s="82"/>
      <c r="BF207" s="82"/>
      <c r="BG207" s="82"/>
      <c r="BH207" s="82"/>
      <c r="BI207" s="82"/>
      <c r="BJ207" s="82"/>
      <c r="BK207" s="82"/>
      <c r="BL207" s="82"/>
      <c r="BM207" s="82"/>
      <c r="BN207" s="82"/>
      <c r="BO207" s="82"/>
      <c r="BP207" s="82"/>
      <c r="BQ207" s="82"/>
      <c r="BR207" s="82"/>
      <c r="BS207" s="82"/>
      <c r="BT207" s="82"/>
      <c r="BU207" s="82"/>
      <c r="BV207" s="82"/>
      <c r="BW207" s="82"/>
      <c r="BX207" s="80"/>
      <c r="BY207" s="80"/>
      <c r="BZ207" s="84"/>
      <c r="CA207" s="84"/>
      <c r="CD207" s="143"/>
    </row>
    <row r="208" spans="2:82" s="152" customFormat="1" ht="12.75" customHeight="1" x14ac:dyDescent="0.2">
      <c r="B208" s="220">
        <f t="shared" si="3"/>
        <v>42016</v>
      </c>
      <c r="C208" s="217">
        <v>7.9481909099999998E-2</v>
      </c>
      <c r="D208" s="217">
        <v>7.9481909099999998E-2</v>
      </c>
      <c r="E208" s="217">
        <v>0</v>
      </c>
      <c r="F208" s="217">
        <v>0</v>
      </c>
      <c r="G208" s="217">
        <v>0</v>
      </c>
      <c r="H208" s="217">
        <v>0</v>
      </c>
      <c r="I208" s="217">
        <v>8.5132674500000005E-2</v>
      </c>
      <c r="J208" s="217">
        <v>8.5068647299999994E-2</v>
      </c>
      <c r="K208" s="217">
        <v>0.1738376931</v>
      </c>
      <c r="L208" s="217">
        <v>0.1738376931</v>
      </c>
      <c r="M208" s="217">
        <v>1.10332139E-2</v>
      </c>
      <c r="N208" s="217">
        <v>1.10332139E-2</v>
      </c>
      <c r="O208" s="217">
        <v>0</v>
      </c>
      <c r="P208" s="217">
        <v>5.1619260000000005E-4</v>
      </c>
      <c r="Q208" s="217">
        <v>0</v>
      </c>
      <c r="R208" s="217">
        <v>0</v>
      </c>
      <c r="S208" s="217">
        <v>0</v>
      </c>
      <c r="T208" s="217">
        <v>0</v>
      </c>
      <c r="U208" s="217">
        <v>4.3058289999999997E-4</v>
      </c>
      <c r="V208" s="217">
        <v>4.2631439999999999E-4</v>
      </c>
      <c r="W208" s="217">
        <v>1.4122252999999999E-3</v>
      </c>
      <c r="X208" s="217">
        <v>1.4122252999999999E-3</v>
      </c>
      <c r="Y208" s="217">
        <v>8.1727500000000007E-5</v>
      </c>
      <c r="Z208" s="217">
        <v>8.1727500000000007E-5</v>
      </c>
      <c r="AA208" s="217">
        <v>4.1097279000000004E-3</v>
      </c>
      <c r="AB208" s="217">
        <v>4.1097279000000004E-3</v>
      </c>
      <c r="AC208" s="217">
        <v>0</v>
      </c>
      <c r="AD208" s="217">
        <v>0</v>
      </c>
      <c r="AE208" s="217">
        <v>0</v>
      </c>
      <c r="AF208" s="217">
        <v>0</v>
      </c>
      <c r="AG208" s="217">
        <v>6.9496169999999999E-3</v>
      </c>
      <c r="AH208" s="217">
        <v>6.9496169999999999E-3</v>
      </c>
      <c r="AI208" s="217">
        <v>2.8670109E-3</v>
      </c>
      <c r="AJ208" s="217">
        <v>2.8670109E-3</v>
      </c>
      <c r="AK208" s="217">
        <v>5.4065890000000005E-4</v>
      </c>
      <c r="AL208" s="217">
        <v>5.4065890000000005E-4</v>
      </c>
      <c r="AM208" s="217">
        <v>97</v>
      </c>
      <c r="AN208" s="217">
        <v>87</v>
      </c>
      <c r="AO208" s="217" t="s">
        <v>253</v>
      </c>
      <c r="AP208" s="96"/>
      <c r="AQ208" s="66"/>
      <c r="AR208" s="82"/>
      <c r="AS208" s="82"/>
      <c r="AT208" s="80"/>
      <c r="AU208" s="82"/>
      <c r="AV208" s="82"/>
      <c r="AW208" s="82"/>
      <c r="AX208" s="82"/>
      <c r="AY208" s="82"/>
      <c r="AZ208" s="82"/>
      <c r="BA208" s="82"/>
      <c r="BB208" s="82"/>
      <c r="BC208" s="82"/>
      <c r="BD208" s="82"/>
      <c r="BE208" s="82"/>
      <c r="BF208" s="82"/>
      <c r="BG208" s="82"/>
      <c r="BH208" s="82"/>
      <c r="BI208" s="82"/>
      <c r="BJ208" s="82"/>
      <c r="BK208" s="82"/>
      <c r="BL208" s="82"/>
      <c r="BM208" s="82"/>
      <c r="BN208" s="82"/>
      <c r="BO208" s="82"/>
      <c r="BP208" s="82"/>
      <c r="BQ208" s="82"/>
      <c r="BR208" s="82"/>
      <c r="BS208" s="82"/>
      <c r="BT208" s="82"/>
      <c r="BU208" s="82"/>
      <c r="BV208" s="82"/>
      <c r="BW208" s="82"/>
      <c r="BX208" s="80"/>
      <c r="BY208" s="80"/>
      <c r="BZ208" s="84"/>
      <c r="CA208" s="84"/>
      <c r="CD208" s="143"/>
    </row>
    <row r="209" spans="2:82" s="152" customFormat="1" ht="12.75" customHeight="1" x14ac:dyDescent="0.2">
      <c r="B209" s="220">
        <f t="shared" si="3"/>
        <v>42017</v>
      </c>
      <c r="C209" s="217">
        <v>2.0434635290999998</v>
      </c>
      <c r="D209" s="217">
        <v>2.0434635290999998</v>
      </c>
      <c r="E209" s="217">
        <v>0</v>
      </c>
      <c r="F209" s="217">
        <v>0</v>
      </c>
      <c r="G209" s="217">
        <v>0</v>
      </c>
      <c r="H209" s="217">
        <v>0</v>
      </c>
      <c r="I209" s="217">
        <v>1.0061922163999999</v>
      </c>
      <c r="J209" s="217">
        <v>0.53273755359999997</v>
      </c>
      <c r="K209" s="217">
        <v>3.6304699984000002</v>
      </c>
      <c r="L209" s="217">
        <v>3.6304699984000002</v>
      </c>
      <c r="M209" s="217">
        <v>3.2874326611</v>
      </c>
      <c r="N209" s="217">
        <v>3.2874326611</v>
      </c>
      <c r="O209" s="217">
        <v>0.03</v>
      </c>
      <c r="P209" s="217">
        <v>2.7348304899999999E-2</v>
      </c>
      <c r="Q209" s="217">
        <v>0</v>
      </c>
      <c r="R209" s="217">
        <v>0</v>
      </c>
      <c r="S209" s="217">
        <v>0</v>
      </c>
      <c r="T209" s="217">
        <v>0</v>
      </c>
      <c r="U209" s="217">
        <v>3.9670174699999998E-2</v>
      </c>
      <c r="V209" s="217">
        <v>1.95304247E-2</v>
      </c>
      <c r="W209" s="217">
        <v>1.5675056499999999E-2</v>
      </c>
      <c r="X209" s="217">
        <v>1.5675056499999999E-2</v>
      </c>
      <c r="Y209" s="217">
        <v>1.9277214399999999E-2</v>
      </c>
      <c r="Z209" s="217">
        <v>1.9277214399999999E-2</v>
      </c>
      <c r="AA209" s="217">
        <v>1.17963062E-2</v>
      </c>
      <c r="AB209" s="217">
        <v>1.17963062E-2</v>
      </c>
      <c r="AC209" s="217">
        <v>0</v>
      </c>
      <c r="AD209" s="217">
        <v>0</v>
      </c>
      <c r="AE209" s="217">
        <v>0</v>
      </c>
      <c r="AF209" s="217">
        <v>0</v>
      </c>
      <c r="AG209" s="217">
        <v>5.6717409999999997E-4</v>
      </c>
      <c r="AH209" s="217">
        <v>5.6717409999999997E-4</v>
      </c>
      <c r="AI209" s="217">
        <v>1.8534329400000001E-2</v>
      </c>
      <c r="AJ209" s="217">
        <v>1.8534329400000001E-2</v>
      </c>
      <c r="AK209" s="217">
        <v>3.1238769E-2</v>
      </c>
      <c r="AL209" s="217">
        <v>3.1238769E-2</v>
      </c>
      <c r="AM209" s="217">
        <v>262</v>
      </c>
      <c r="AN209" s="217">
        <v>199</v>
      </c>
      <c r="AO209" s="217" t="s">
        <v>253</v>
      </c>
      <c r="AP209" s="96"/>
      <c r="AQ209" s="66"/>
      <c r="AR209" s="82"/>
      <c r="AS209" s="82"/>
      <c r="AT209" s="80"/>
      <c r="AU209" s="82"/>
      <c r="AV209" s="82"/>
      <c r="AW209" s="82"/>
      <c r="AX209" s="82"/>
      <c r="AY209" s="82"/>
      <c r="AZ209" s="82"/>
      <c r="BA209" s="82"/>
      <c r="BB209" s="82"/>
      <c r="BC209" s="82"/>
      <c r="BD209" s="82"/>
      <c r="BE209" s="82"/>
      <c r="BF209" s="82"/>
      <c r="BG209" s="82"/>
      <c r="BH209" s="82"/>
      <c r="BI209" s="82"/>
      <c r="BJ209" s="82"/>
      <c r="BK209" s="82"/>
      <c r="BL209" s="82"/>
      <c r="BM209" s="82"/>
      <c r="BN209" s="82"/>
      <c r="BO209" s="82"/>
      <c r="BP209" s="82"/>
      <c r="BQ209" s="82"/>
      <c r="BR209" s="82"/>
      <c r="BS209" s="82"/>
      <c r="BT209" s="82"/>
      <c r="BU209" s="82"/>
      <c r="BV209" s="82"/>
      <c r="BW209" s="82"/>
      <c r="BX209" s="80"/>
      <c r="BY209" s="80"/>
      <c r="BZ209" s="84"/>
      <c r="CA209" s="84"/>
      <c r="CD209" s="143"/>
    </row>
    <row r="210" spans="2:82" s="152" customFormat="1" ht="12.75" customHeight="1" x14ac:dyDescent="0.2">
      <c r="B210" s="220">
        <f t="shared" si="3"/>
        <v>42018</v>
      </c>
      <c r="C210" s="217">
        <v>1.2239491282999999</v>
      </c>
      <c r="D210" s="217">
        <v>1.2239491282999999</v>
      </c>
      <c r="E210" s="217">
        <v>0</v>
      </c>
      <c r="F210" s="217">
        <v>0</v>
      </c>
      <c r="G210" s="217">
        <v>2.9618684E-3</v>
      </c>
      <c r="H210" s="217">
        <v>0</v>
      </c>
      <c r="I210" s="217">
        <v>0.20293315470000001</v>
      </c>
      <c r="J210" s="217">
        <v>0.20225019759999999</v>
      </c>
      <c r="K210" s="217">
        <v>2.6444446020000001</v>
      </c>
      <c r="L210" s="217">
        <v>2.6443414255</v>
      </c>
      <c r="M210" s="217">
        <v>2.3718051469999999</v>
      </c>
      <c r="N210" s="217">
        <v>2.3718051469999999</v>
      </c>
      <c r="O210" s="217">
        <v>0.01</v>
      </c>
      <c r="P210" s="217">
        <v>1.00125731E-2</v>
      </c>
      <c r="Q210" s="217">
        <v>0</v>
      </c>
      <c r="R210" s="217">
        <v>0</v>
      </c>
      <c r="S210" s="217">
        <v>1.1847460000000001E-4</v>
      </c>
      <c r="T210" s="217">
        <v>0</v>
      </c>
      <c r="U210" s="217">
        <v>4.8794051999999999E-3</v>
      </c>
      <c r="V210" s="217">
        <v>4.8537941999999999E-3</v>
      </c>
      <c r="W210" s="217">
        <v>1.8248015100000001E-2</v>
      </c>
      <c r="X210" s="217">
        <v>1.82376975E-2</v>
      </c>
      <c r="Y210" s="217">
        <v>1.5817416399999999E-2</v>
      </c>
      <c r="Z210" s="217">
        <v>1.5817416399999999E-2</v>
      </c>
      <c r="AA210" s="217">
        <v>2.2804767100000001E-2</v>
      </c>
      <c r="AB210" s="217">
        <v>2.2804767100000001E-2</v>
      </c>
      <c r="AC210" s="217">
        <v>0</v>
      </c>
      <c r="AD210" s="217">
        <v>0</v>
      </c>
      <c r="AE210" s="217">
        <v>0</v>
      </c>
      <c r="AF210" s="217">
        <v>0</v>
      </c>
      <c r="AG210" s="217">
        <v>8.1357206000000001E-3</v>
      </c>
      <c r="AH210" s="217">
        <v>8.1357206000000001E-3</v>
      </c>
      <c r="AI210" s="217">
        <v>4.2335807699999999E-2</v>
      </c>
      <c r="AJ210" s="217">
        <v>4.2335807699999999E-2</v>
      </c>
      <c r="AK210" s="217">
        <v>4.1282870399999998E-2</v>
      </c>
      <c r="AL210" s="217">
        <v>4.1282870399999998E-2</v>
      </c>
      <c r="AM210" s="217">
        <v>328</v>
      </c>
      <c r="AN210" s="217">
        <v>276</v>
      </c>
      <c r="AO210" s="217" t="s">
        <v>253</v>
      </c>
      <c r="AP210" s="96"/>
      <c r="AQ210" s="66"/>
      <c r="AR210" s="82"/>
      <c r="AS210" s="82"/>
      <c r="AT210" s="80"/>
      <c r="AU210" s="82"/>
      <c r="AV210" s="82"/>
      <c r="AW210" s="82"/>
      <c r="AX210" s="82"/>
      <c r="AY210" s="82"/>
      <c r="AZ210" s="82"/>
      <c r="BA210" s="82"/>
      <c r="BB210" s="82"/>
      <c r="BC210" s="82"/>
      <c r="BD210" s="82"/>
      <c r="BE210" s="82"/>
      <c r="BF210" s="82"/>
      <c r="BG210" s="82"/>
      <c r="BH210" s="82"/>
      <c r="BI210" s="82"/>
      <c r="BJ210" s="82"/>
      <c r="BK210" s="82"/>
      <c r="BL210" s="82"/>
      <c r="BM210" s="82"/>
      <c r="BN210" s="82"/>
      <c r="BO210" s="82"/>
      <c r="BP210" s="82"/>
      <c r="BQ210" s="82"/>
      <c r="BR210" s="82"/>
      <c r="BS210" s="82"/>
      <c r="BT210" s="82"/>
      <c r="BU210" s="82"/>
      <c r="BV210" s="82"/>
      <c r="BW210" s="82"/>
      <c r="BX210" s="80"/>
      <c r="BY210" s="80"/>
      <c r="BZ210" s="84"/>
      <c r="CA210" s="84"/>
      <c r="CD210" s="143"/>
    </row>
    <row r="211" spans="2:82" s="152" customFormat="1" ht="12.75" customHeight="1" x14ac:dyDescent="0.2">
      <c r="B211" s="220">
        <f t="shared" si="3"/>
        <v>42019</v>
      </c>
      <c r="C211" s="217">
        <v>9.5610644699999997E-2</v>
      </c>
      <c r="D211" s="217">
        <v>9.5610644699999997E-2</v>
      </c>
      <c r="E211" s="217">
        <v>0</v>
      </c>
      <c r="F211" s="217">
        <v>0</v>
      </c>
      <c r="G211" s="217">
        <v>0</v>
      </c>
      <c r="H211" s="217">
        <v>0</v>
      </c>
      <c r="I211" s="217">
        <v>1.6449643600000001E-2</v>
      </c>
      <c r="J211" s="217">
        <v>1.6406958700000002E-2</v>
      </c>
      <c r="K211" s="217">
        <v>0.25916734949999998</v>
      </c>
      <c r="L211" s="217">
        <v>0.23842896820000001</v>
      </c>
      <c r="M211" s="217">
        <v>0.1414095678</v>
      </c>
      <c r="N211" s="217">
        <v>0.1400013383</v>
      </c>
      <c r="O211" s="217">
        <v>0</v>
      </c>
      <c r="P211" s="217">
        <v>8.9734099999999996E-4</v>
      </c>
      <c r="Q211" s="217">
        <v>0</v>
      </c>
      <c r="R211" s="217">
        <v>0</v>
      </c>
      <c r="S211" s="217">
        <v>0</v>
      </c>
      <c r="T211" s="217">
        <v>0</v>
      </c>
      <c r="U211" s="217">
        <v>5.4956800000000002E-5</v>
      </c>
      <c r="V211" s="217">
        <v>5.0688300000000001E-5</v>
      </c>
      <c r="W211" s="217">
        <v>1.7759218E-3</v>
      </c>
      <c r="X211" s="217">
        <v>1.5076635E-3</v>
      </c>
      <c r="Y211" s="217">
        <v>2.0557611000000002E-3</v>
      </c>
      <c r="Z211" s="217">
        <v>2.0389965000000001E-3</v>
      </c>
      <c r="AA211" s="217">
        <v>2.6560459E-3</v>
      </c>
      <c r="AB211" s="217">
        <v>2.6560459E-3</v>
      </c>
      <c r="AC211" s="217">
        <v>0</v>
      </c>
      <c r="AD211" s="217">
        <v>0</v>
      </c>
      <c r="AE211" s="217">
        <v>0</v>
      </c>
      <c r="AF211" s="217">
        <v>0</v>
      </c>
      <c r="AG211" s="217">
        <v>0</v>
      </c>
      <c r="AH211" s="217">
        <v>0</v>
      </c>
      <c r="AI211" s="217">
        <v>4.2611804E-3</v>
      </c>
      <c r="AJ211" s="217">
        <v>4.2611804E-3</v>
      </c>
      <c r="AK211" s="217">
        <v>7.2129765999999996E-3</v>
      </c>
      <c r="AL211" s="217">
        <v>7.2129765999999996E-3</v>
      </c>
      <c r="AM211" s="217">
        <v>134</v>
      </c>
      <c r="AN211" s="217">
        <v>120</v>
      </c>
      <c r="AO211" s="217" t="s">
        <v>253</v>
      </c>
      <c r="AP211" s="96"/>
      <c r="AQ211" s="66"/>
      <c r="AR211" s="82"/>
      <c r="AS211" s="82"/>
      <c r="AT211" s="80"/>
      <c r="AU211" s="82"/>
      <c r="AV211" s="82"/>
      <c r="AW211" s="82"/>
      <c r="AX211" s="82"/>
      <c r="AY211" s="82"/>
      <c r="AZ211" s="82"/>
      <c r="BA211" s="82"/>
      <c r="BB211" s="82"/>
      <c r="BC211" s="82"/>
      <c r="BD211" s="82"/>
      <c r="BE211" s="82"/>
      <c r="BF211" s="82"/>
      <c r="BG211" s="82"/>
      <c r="BH211" s="82"/>
      <c r="BI211" s="82"/>
      <c r="BJ211" s="82"/>
      <c r="BK211" s="82"/>
      <c r="BL211" s="82"/>
      <c r="BM211" s="82"/>
      <c r="BN211" s="82"/>
      <c r="BO211" s="82"/>
      <c r="BP211" s="82"/>
      <c r="BQ211" s="82"/>
      <c r="BR211" s="82"/>
      <c r="BS211" s="82"/>
      <c r="BT211" s="82"/>
      <c r="BU211" s="82"/>
      <c r="BV211" s="82"/>
      <c r="BW211" s="82"/>
      <c r="BX211" s="80"/>
      <c r="BY211" s="80"/>
      <c r="BZ211" s="84"/>
      <c r="CA211" s="84"/>
      <c r="CD211" s="143"/>
    </row>
    <row r="212" spans="2:82" s="152" customFormat="1" ht="12.75" customHeight="1" x14ac:dyDescent="0.2">
      <c r="B212" s="220">
        <f t="shared" si="3"/>
        <v>42020</v>
      </c>
      <c r="C212" s="217">
        <v>1.0969381744</v>
      </c>
      <c r="D212" s="217">
        <v>1.0969381744</v>
      </c>
      <c r="E212" s="217">
        <v>0</v>
      </c>
      <c r="F212" s="217">
        <v>0</v>
      </c>
      <c r="G212" s="217">
        <v>0</v>
      </c>
      <c r="H212" s="217">
        <v>0</v>
      </c>
      <c r="I212" s="217">
        <v>0.44638943199999997</v>
      </c>
      <c r="J212" s="217">
        <v>0.44107517670000002</v>
      </c>
      <c r="K212" s="217">
        <v>0.89534726949999999</v>
      </c>
      <c r="L212" s="217">
        <v>0.89524409299999996</v>
      </c>
      <c r="M212" s="217">
        <v>2.8046766568999999</v>
      </c>
      <c r="N212" s="217">
        <v>2.8013656465999999</v>
      </c>
      <c r="O212" s="217">
        <v>0.02</v>
      </c>
      <c r="P212" s="217">
        <v>2.42029185E-2</v>
      </c>
      <c r="Q212" s="217">
        <v>0</v>
      </c>
      <c r="R212" s="217">
        <v>0</v>
      </c>
      <c r="S212" s="217">
        <v>0</v>
      </c>
      <c r="T212" s="217">
        <v>0</v>
      </c>
      <c r="U212" s="217">
        <v>1.2281480799999999E-2</v>
      </c>
      <c r="V212" s="217">
        <v>1.22686753E-2</v>
      </c>
      <c r="W212" s="217">
        <v>4.1042235099999998E-2</v>
      </c>
      <c r="X212" s="217">
        <v>4.1031917500000001E-2</v>
      </c>
      <c r="Y212" s="217">
        <v>3.9811775299999998E-2</v>
      </c>
      <c r="Z212" s="217">
        <v>3.9795010700000001E-2</v>
      </c>
      <c r="AA212" s="217">
        <v>3.6608228499999999E-2</v>
      </c>
      <c r="AB212" s="217">
        <v>3.6608228499999999E-2</v>
      </c>
      <c r="AC212" s="217">
        <v>0</v>
      </c>
      <c r="AD212" s="217">
        <v>0</v>
      </c>
      <c r="AE212" s="217">
        <v>0</v>
      </c>
      <c r="AF212" s="217">
        <v>0</v>
      </c>
      <c r="AG212" s="217">
        <v>5.8403461000000002E-3</v>
      </c>
      <c r="AH212" s="217">
        <v>5.8403461000000002E-3</v>
      </c>
      <c r="AI212" s="217">
        <v>0.1030653674</v>
      </c>
      <c r="AJ212" s="217">
        <v>0.1030653674</v>
      </c>
      <c r="AK212" s="217">
        <v>5.1929450299999999E-2</v>
      </c>
      <c r="AL212" s="217">
        <v>5.1929450299999999E-2</v>
      </c>
      <c r="AM212" s="217">
        <v>243</v>
      </c>
      <c r="AN212" s="217">
        <v>205</v>
      </c>
      <c r="AO212" s="217" t="s">
        <v>253</v>
      </c>
      <c r="AP212" s="96"/>
      <c r="AQ212" s="66"/>
      <c r="AR212" s="82"/>
      <c r="AS212" s="82"/>
      <c r="AT212" s="80"/>
      <c r="AU212" s="82"/>
      <c r="AV212" s="82"/>
      <c r="AW212" s="82"/>
      <c r="AX212" s="82"/>
      <c r="AY212" s="82"/>
      <c r="AZ212" s="82"/>
      <c r="BA212" s="82"/>
      <c r="BB212" s="82"/>
      <c r="BC212" s="82"/>
      <c r="BD212" s="82"/>
      <c r="BE212" s="82"/>
      <c r="BF212" s="82"/>
      <c r="BG212" s="82"/>
      <c r="BH212" s="82"/>
      <c r="BI212" s="82"/>
      <c r="BJ212" s="82"/>
      <c r="BK212" s="82"/>
      <c r="BL212" s="82"/>
      <c r="BM212" s="82"/>
      <c r="BN212" s="82"/>
      <c r="BO212" s="82"/>
      <c r="BP212" s="82"/>
      <c r="BQ212" s="82"/>
      <c r="BR212" s="82"/>
      <c r="BS212" s="82"/>
      <c r="BT212" s="82"/>
      <c r="BU212" s="82"/>
      <c r="BV212" s="82"/>
      <c r="BW212" s="82"/>
      <c r="BX212" s="80"/>
      <c r="BY212" s="80"/>
      <c r="BZ212" s="84"/>
      <c r="CA212" s="84"/>
      <c r="CD212" s="143"/>
    </row>
    <row r="213" spans="2:82" s="152" customFormat="1" ht="12.75" customHeight="1" x14ac:dyDescent="0.2">
      <c r="B213" s="220">
        <f t="shared" si="3"/>
        <v>42021</v>
      </c>
      <c r="C213" s="217">
        <v>2.1785459969000001</v>
      </c>
      <c r="D213" s="217">
        <v>2.1785459969000001</v>
      </c>
      <c r="E213" s="217">
        <v>0</v>
      </c>
      <c r="F213" s="217">
        <v>0</v>
      </c>
      <c r="G213" s="217">
        <v>0</v>
      </c>
      <c r="H213" s="217">
        <v>0</v>
      </c>
      <c r="I213" s="217">
        <v>0.19684286400000001</v>
      </c>
      <c r="J213" s="217">
        <v>0.19684286400000001</v>
      </c>
      <c r="K213" s="217">
        <v>6.2332273425000002</v>
      </c>
      <c r="L213" s="217">
        <v>6.2332273425000002</v>
      </c>
      <c r="M213" s="217">
        <v>3.3051684203999998</v>
      </c>
      <c r="N213" s="217">
        <v>3.3050426856000001</v>
      </c>
      <c r="O213" s="217">
        <v>0.02</v>
      </c>
      <c r="P213" s="217">
        <v>1.63020423E-2</v>
      </c>
      <c r="Q213" s="217">
        <v>0</v>
      </c>
      <c r="R213" s="217">
        <v>0</v>
      </c>
      <c r="S213" s="217">
        <v>0</v>
      </c>
      <c r="T213" s="217">
        <v>0</v>
      </c>
      <c r="U213" s="217">
        <v>1.4059305000000001E-3</v>
      </c>
      <c r="V213" s="217">
        <v>1.4059305000000001E-3</v>
      </c>
      <c r="W213" s="217">
        <v>3.3863745399999999E-2</v>
      </c>
      <c r="X213" s="217">
        <v>3.3863745399999999E-2</v>
      </c>
      <c r="Y213" s="217">
        <v>3.5246560199999999E-2</v>
      </c>
      <c r="Z213" s="217">
        <v>3.5229795600000002E-2</v>
      </c>
      <c r="AA213" s="217">
        <v>9.5464360999999998E-3</v>
      </c>
      <c r="AB213" s="217">
        <v>9.5464360999999998E-3</v>
      </c>
      <c r="AC213" s="217">
        <v>0</v>
      </c>
      <c r="AD213" s="217">
        <v>0</v>
      </c>
      <c r="AE213" s="217">
        <v>0</v>
      </c>
      <c r="AF213" s="217">
        <v>0</v>
      </c>
      <c r="AG213" s="217">
        <v>1.5713337999999999E-3</v>
      </c>
      <c r="AH213" s="217">
        <v>1.5713337999999999E-3</v>
      </c>
      <c r="AI213" s="217">
        <v>2.3217242799999999E-2</v>
      </c>
      <c r="AJ213" s="217">
        <v>2.3217242799999999E-2</v>
      </c>
      <c r="AK213" s="217">
        <v>1.6419895E-2</v>
      </c>
      <c r="AL213" s="217">
        <v>1.6419895E-2</v>
      </c>
      <c r="AM213" s="217">
        <v>169</v>
      </c>
      <c r="AN213" s="217">
        <v>144</v>
      </c>
      <c r="AO213" s="217" t="s">
        <v>253</v>
      </c>
      <c r="AP213" s="96"/>
      <c r="AQ213" s="66"/>
      <c r="AR213" s="82"/>
      <c r="AS213" s="82"/>
      <c r="AT213" s="80"/>
      <c r="AU213" s="82"/>
      <c r="AV213" s="82"/>
      <c r="AW213" s="82"/>
      <c r="AX213" s="82"/>
      <c r="AY213" s="82"/>
      <c r="AZ213" s="82"/>
      <c r="BA213" s="82"/>
      <c r="BB213" s="82"/>
      <c r="BC213" s="82"/>
      <c r="BD213" s="82"/>
      <c r="BE213" s="82"/>
      <c r="BF213" s="82"/>
      <c r="BG213" s="82"/>
      <c r="BH213" s="82"/>
      <c r="BI213" s="82"/>
      <c r="BJ213" s="82"/>
      <c r="BK213" s="82"/>
      <c r="BL213" s="82"/>
      <c r="BM213" s="82"/>
      <c r="BN213" s="82"/>
      <c r="BO213" s="82"/>
      <c r="BP213" s="82"/>
      <c r="BQ213" s="82"/>
      <c r="BR213" s="82"/>
      <c r="BS213" s="82"/>
      <c r="BT213" s="82"/>
      <c r="BU213" s="82"/>
      <c r="BV213" s="82"/>
      <c r="BW213" s="82"/>
      <c r="BX213" s="80"/>
      <c r="BY213" s="80"/>
      <c r="BZ213" s="84"/>
      <c r="CA213" s="84"/>
      <c r="CD213" s="143"/>
    </row>
    <row r="214" spans="2:82" s="152" customFormat="1" ht="12.75" customHeight="1" x14ac:dyDescent="0.2">
      <c r="B214" s="220">
        <f t="shared" si="3"/>
        <v>42022</v>
      </c>
      <c r="C214" s="217">
        <v>0.58241042450000002</v>
      </c>
      <c r="D214" s="217">
        <v>0.58241042450000002</v>
      </c>
      <c r="E214" s="217">
        <v>0</v>
      </c>
      <c r="F214" s="217">
        <v>0</v>
      </c>
      <c r="G214" s="217">
        <v>0</v>
      </c>
      <c r="H214" s="217">
        <v>0</v>
      </c>
      <c r="I214" s="217">
        <v>7.9094886000000003E-3</v>
      </c>
      <c r="J214" s="217">
        <v>7.9094886000000003E-3</v>
      </c>
      <c r="K214" s="217">
        <v>0.1818326166</v>
      </c>
      <c r="L214" s="217">
        <v>0.1818326166</v>
      </c>
      <c r="M214" s="217">
        <v>2.1774981069999999</v>
      </c>
      <c r="N214" s="217">
        <v>2.1774981069999999</v>
      </c>
      <c r="O214" s="217">
        <v>0.01</v>
      </c>
      <c r="P214" s="217">
        <v>5.8658258000000001E-3</v>
      </c>
      <c r="Q214" s="217">
        <v>0</v>
      </c>
      <c r="R214" s="217">
        <v>0</v>
      </c>
      <c r="S214" s="217">
        <v>0</v>
      </c>
      <c r="T214" s="217">
        <v>0</v>
      </c>
      <c r="U214" s="217">
        <v>1.23786E-4</v>
      </c>
      <c r="V214" s="217">
        <v>1.23786E-4</v>
      </c>
      <c r="W214" s="217">
        <v>1.1014067000000001E-3</v>
      </c>
      <c r="X214" s="217">
        <v>1.1014067000000001E-3</v>
      </c>
      <c r="Y214" s="217">
        <v>2.24373447E-2</v>
      </c>
      <c r="Z214" s="217">
        <v>2.24373447E-2</v>
      </c>
      <c r="AA214" s="217">
        <v>4.7557509999999999E-3</v>
      </c>
      <c r="AB214" s="217">
        <v>4.7557509999999999E-3</v>
      </c>
      <c r="AC214" s="217">
        <v>0</v>
      </c>
      <c r="AD214" s="217">
        <v>0</v>
      </c>
      <c r="AE214" s="217">
        <v>0</v>
      </c>
      <c r="AF214" s="217">
        <v>0</v>
      </c>
      <c r="AG214" s="217">
        <v>0</v>
      </c>
      <c r="AH214" s="217">
        <v>0</v>
      </c>
      <c r="AI214" s="217">
        <v>2.08183942E-2</v>
      </c>
      <c r="AJ214" s="217">
        <v>2.08183942E-2</v>
      </c>
      <c r="AK214" s="217">
        <v>2.2003560000000001E-3</v>
      </c>
      <c r="AL214" s="217">
        <v>2.2003560000000001E-3</v>
      </c>
      <c r="AM214" s="217">
        <v>69</v>
      </c>
      <c r="AN214" s="217">
        <v>66</v>
      </c>
      <c r="AO214" s="217" t="s">
        <v>253</v>
      </c>
      <c r="AP214" s="96"/>
      <c r="AQ214" s="66"/>
      <c r="AR214" s="82"/>
      <c r="AS214" s="82"/>
      <c r="AT214" s="80"/>
      <c r="AU214" s="82"/>
      <c r="AV214" s="82"/>
      <c r="AW214" s="82"/>
      <c r="AX214" s="82"/>
      <c r="AY214" s="82"/>
      <c r="AZ214" s="82"/>
      <c r="BA214" s="82"/>
      <c r="BB214" s="82"/>
      <c r="BC214" s="82"/>
      <c r="BD214" s="82"/>
      <c r="BE214" s="82"/>
      <c r="BF214" s="82"/>
      <c r="BG214" s="82"/>
      <c r="BH214" s="82"/>
      <c r="BI214" s="82"/>
      <c r="BJ214" s="82"/>
      <c r="BK214" s="82"/>
      <c r="BL214" s="82"/>
      <c r="BM214" s="82"/>
      <c r="BN214" s="82"/>
      <c r="BO214" s="82"/>
      <c r="BP214" s="82"/>
      <c r="BQ214" s="82"/>
      <c r="BR214" s="82"/>
      <c r="BS214" s="82"/>
      <c r="BT214" s="82"/>
      <c r="BU214" s="82"/>
      <c r="BV214" s="82"/>
      <c r="BW214" s="82"/>
      <c r="BX214" s="80"/>
      <c r="BY214" s="80"/>
      <c r="BZ214" s="84"/>
      <c r="CA214" s="84"/>
      <c r="CD214" s="143"/>
    </row>
    <row r="215" spans="2:82" s="152" customFormat="1" ht="12.75" customHeight="1" x14ac:dyDescent="0.2">
      <c r="B215" s="220">
        <f t="shared" si="3"/>
        <v>42023</v>
      </c>
      <c r="C215" s="217">
        <v>0.1278951203</v>
      </c>
      <c r="D215" s="217">
        <v>0.1278951203</v>
      </c>
      <c r="E215" s="217">
        <v>0</v>
      </c>
      <c r="F215" s="217">
        <v>0</v>
      </c>
      <c r="G215" s="217">
        <v>0</v>
      </c>
      <c r="H215" s="217">
        <v>0</v>
      </c>
      <c r="I215" s="217">
        <v>2.87839503E-2</v>
      </c>
      <c r="J215" s="217">
        <v>2.87412654E-2</v>
      </c>
      <c r="K215" s="217">
        <v>0.33997496780000003</v>
      </c>
      <c r="L215" s="217">
        <v>0.33997496780000003</v>
      </c>
      <c r="M215" s="217">
        <v>0.18129162509999999</v>
      </c>
      <c r="N215" s="217">
        <v>0.17950619330000001</v>
      </c>
      <c r="O215" s="217">
        <v>0</v>
      </c>
      <c r="P215" s="217">
        <v>2.7522454000000001E-3</v>
      </c>
      <c r="Q215" s="217">
        <v>0</v>
      </c>
      <c r="R215" s="217">
        <v>0</v>
      </c>
      <c r="S215" s="217">
        <v>0</v>
      </c>
      <c r="T215" s="217">
        <v>0</v>
      </c>
      <c r="U215" s="217">
        <v>7.187052E-4</v>
      </c>
      <c r="V215" s="217">
        <v>7.1443669999999996E-4</v>
      </c>
      <c r="W215" s="217">
        <v>4.1051263000000003E-3</v>
      </c>
      <c r="X215" s="217">
        <v>4.1051263000000003E-3</v>
      </c>
      <c r="Y215" s="217">
        <v>6.3150217000000003E-3</v>
      </c>
      <c r="Z215" s="217">
        <v>6.3066394000000003E-3</v>
      </c>
      <c r="AA215" s="217">
        <v>1.97016146E-2</v>
      </c>
      <c r="AB215" s="217">
        <v>1.97016146E-2</v>
      </c>
      <c r="AC215" s="217">
        <v>0</v>
      </c>
      <c r="AD215" s="217">
        <v>0</v>
      </c>
      <c r="AE215" s="217">
        <v>0</v>
      </c>
      <c r="AF215" s="217">
        <v>0</v>
      </c>
      <c r="AG215" s="217">
        <v>2.3985115800000002E-2</v>
      </c>
      <c r="AH215" s="217">
        <v>2.3985115800000002E-2</v>
      </c>
      <c r="AI215" s="217">
        <v>2.2453738300000001E-2</v>
      </c>
      <c r="AJ215" s="217">
        <v>2.2453738300000001E-2</v>
      </c>
      <c r="AK215" s="217">
        <v>1.38391917E-2</v>
      </c>
      <c r="AL215" s="217">
        <v>1.38391917E-2</v>
      </c>
      <c r="AM215" s="217">
        <v>125</v>
      </c>
      <c r="AN215" s="217">
        <v>122</v>
      </c>
      <c r="AO215" s="217" t="s">
        <v>253</v>
      </c>
      <c r="AP215" s="96"/>
      <c r="AQ215" s="66"/>
      <c r="AR215" s="82"/>
      <c r="AS215" s="82"/>
      <c r="AT215" s="80"/>
      <c r="AU215" s="82"/>
      <c r="AV215" s="82"/>
      <c r="AW215" s="82"/>
      <c r="AX215" s="82"/>
      <c r="AY215" s="82"/>
      <c r="AZ215" s="82"/>
      <c r="BA215" s="82"/>
      <c r="BB215" s="82"/>
      <c r="BC215" s="82"/>
      <c r="BD215" s="82"/>
      <c r="BE215" s="82"/>
      <c r="BF215" s="82"/>
      <c r="BG215" s="82"/>
      <c r="BH215" s="82"/>
      <c r="BI215" s="82"/>
      <c r="BJ215" s="82"/>
      <c r="BK215" s="82"/>
      <c r="BL215" s="82"/>
      <c r="BM215" s="82"/>
      <c r="BN215" s="82"/>
      <c r="BO215" s="82"/>
      <c r="BP215" s="82"/>
      <c r="BQ215" s="82"/>
      <c r="BR215" s="82"/>
      <c r="BS215" s="82"/>
      <c r="BT215" s="82"/>
      <c r="BU215" s="82"/>
      <c r="BV215" s="82"/>
      <c r="BW215" s="82"/>
      <c r="BX215" s="80"/>
      <c r="BY215" s="80"/>
      <c r="BZ215" s="84"/>
      <c r="CA215" s="84"/>
      <c r="CD215" s="143"/>
    </row>
    <row r="216" spans="2:82" s="152" customFormat="1" ht="12.75" customHeight="1" x14ac:dyDescent="0.2">
      <c r="B216" s="220">
        <f t="shared" si="3"/>
        <v>42024</v>
      </c>
      <c r="C216" s="217">
        <v>0.41226884149999998</v>
      </c>
      <c r="D216" s="217">
        <v>0.41226884149999998</v>
      </c>
      <c r="E216" s="217">
        <v>0</v>
      </c>
      <c r="F216" s="217">
        <v>0</v>
      </c>
      <c r="G216" s="217">
        <v>2.5412810099999999E-2</v>
      </c>
      <c r="H216" s="217">
        <v>2.5412810099999999E-2</v>
      </c>
      <c r="I216" s="217">
        <v>0.10489352289999999</v>
      </c>
      <c r="J216" s="217">
        <v>0.10489352289999999</v>
      </c>
      <c r="K216" s="217">
        <v>0.75656256619999995</v>
      </c>
      <c r="L216" s="217">
        <v>0.75656256619999995</v>
      </c>
      <c r="M216" s="217">
        <v>0.83270907790000004</v>
      </c>
      <c r="N216" s="217">
        <v>0.81103242760000005</v>
      </c>
      <c r="O216" s="217">
        <v>0</v>
      </c>
      <c r="P216" s="217">
        <v>4.7640931000000001E-3</v>
      </c>
      <c r="Q216" s="217">
        <v>0</v>
      </c>
      <c r="R216" s="217">
        <v>0</v>
      </c>
      <c r="S216" s="217">
        <v>5.9237300000000003E-5</v>
      </c>
      <c r="T216" s="217">
        <v>5.9237300000000003E-5</v>
      </c>
      <c r="U216" s="217">
        <v>1.2090467000000001E-3</v>
      </c>
      <c r="V216" s="217">
        <v>1.2090467000000001E-3</v>
      </c>
      <c r="W216" s="217">
        <v>1.29640997E-2</v>
      </c>
      <c r="X216" s="217">
        <v>1.29640997E-2</v>
      </c>
      <c r="Y216" s="217">
        <v>6.2322463999999996E-3</v>
      </c>
      <c r="Z216" s="217">
        <v>6.1714747000000004E-3</v>
      </c>
      <c r="AA216" s="217">
        <v>2.64298473E-2</v>
      </c>
      <c r="AB216" s="217">
        <v>2.64298473E-2</v>
      </c>
      <c r="AC216" s="217">
        <v>0</v>
      </c>
      <c r="AD216" s="217">
        <v>0</v>
      </c>
      <c r="AE216" s="217">
        <v>0</v>
      </c>
      <c r="AF216" s="217">
        <v>0</v>
      </c>
      <c r="AG216" s="217">
        <v>8.0540859000000006E-3</v>
      </c>
      <c r="AH216" s="217">
        <v>8.0540859000000006E-3</v>
      </c>
      <c r="AI216" s="217">
        <v>3.2572752199999999E-2</v>
      </c>
      <c r="AJ216" s="217">
        <v>3.2572752199999999E-2</v>
      </c>
      <c r="AK216" s="217">
        <v>6.3944442099999999E-2</v>
      </c>
      <c r="AL216" s="217">
        <v>6.3944442099999999E-2</v>
      </c>
      <c r="AM216" s="217">
        <v>158</v>
      </c>
      <c r="AN216" s="217">
        <v>145</v>
      </c>
      <c r="AO216" s="217" t="s">
        <v>253</v>
      </c>
      <c r="AP216" s="96"/>
      <c r="AQ216" s="66"/>
      <c r="AR216" s="82"/>
      <c r="AS216" s="82"/>
      <c r="AT216" s="80"/>
      <c r="AU216" s="82"/>
      <c r="AV216" s="82"/>
      <c r="AW216" s="82"/>
      <c r="AX216" s="82"/>
      <c r="AY216" s="82"/>
      <c r="AZ216" s="82"/>
      <c r="BA216" s="82"/>
      <c r="BB216" s="82"/>
      <c r="BC216" s="82"/>
      <c r="BD216" s="82"/>
      <c r="BE216" s="82"/>
      <c r="BF216" s="82"/>
      <c r="BG216" s="82"/>
      <c r="BH216" s="82"/>
      <c r="BI216" s="82"/>
      <c r="BJ216" s="82"/>
      <c r="BK216" s="82"/>
      <c r="BL216" s="82"/>
      <c r="BM216" s="82"/>
      <c r="BN216" s="82"/>
      <c r="BO216" s="82"/>
      <c r="BP216" s="82"/>
      <c r="BQ216" s="82"/>
      <c r="BR216" s="82"/>
      <c r="BS216" s="82"/>
      <c r="BT216" s="82"/>
      <c r="BU216" s="82"/>
      <c r="BV216" s="82"/>
      <c r="BW216" s="82"/>
      <c r="BX216" s="80"/>
      <c r="BY216" s="80"/>
      <c r="BZ216" s="84"/>
      <c r="CA216" s="84"/>
      <c r="CD216" s="143"/>
    </row>
    <row r="217" spans="2:82" s="152" customFormat="1" ht="12.75" customHeight="1" x14ac:dyDescent="0.2">
      <c r="B217" s="220">
        <f t="shared" si="3"/>
        <v>42025</v>
      </c>
      <c r="C217" s="217">
        <v>0.52897243969999996</v>
      </c>
      <c r="D217" s="217">
        <v>0.52897243969999996</v>
      </c>
      <c r="E217" s="217">
        <v>0</v>
      </c>
      <c r="F217" s="217">
        <v>0</v>
      </c>
      <c r="G217" s="217">
        <v>0</v>
      </c>
      <c r="H217" s="217">
        <v>0</v>
      </c>
      <c r="I217" s="217">
        <v>0.32234695749999998</v>
      </c>
      <c r="J217" s="217">
        <v>0.32234695749999998</v>
      </c>
      <c r="K217" s="217">
        <v>1.1998516931000001</v>
      </c>
      <c r="L217" s="217">
        <v>1.1998516931000001</v>
      </c>
      <c r="M217" s="217">
        <v>0.51817855940000002</v>
      </c>
      <c r="N217" s="217">
        <v>0.51817855940000002</v>
      </c>
      <c r="O217" s="217">
        <v>0</v>
      </c>
      <c r="P217" s="217">
        <v>3.5698111E-3</v>
      </c>
      <c r="Q217" s="217">
        <v>0</v>
      </c>
      <c r="R217" s="217">
        <v>0</v>
      </c>
      <c r="S217" s="217">
        <v>0</v>
      </c>
      <c r="T217" s="217">
        <v>0</v>
      </c>
      <c r="U217" s="217">
        <v>8.3021929999999998E-4</v>
      </c>
      <c r="V217" s="217">
        <v>8.3021929999999998E-4</v>
      </c>
      <c r="W217" s="217">
        <v>1.31111261E-2</v>
      </c>
      <c r="X217" s="217">
        <v>1.31111261E-2</v>
      </c>
      <c r="Y217" s="217">
        <v>2.0651913000000002E-3</v>
      </c>
      <c r="Z217" s="217">
        <v>2.0651913000000002E-3</v>
      </c>
      <c r="AA217" s="217">
        <v>9.4424153999999993E-3</v>
      </c>
      <c r="AB217" s="217">
        <v>9.4424153999999993E-3</v>
      </c>
      <c r="AC217" s="217">
        <v>0</v>
      </c>
      <c r="AD217" s="217">
        <v>0</v>
      </c>
      <c r="AE217" s="217">
        <v>0</v>
      </c>
      <c r="AF217" s="217">
        <v>0</v>
      </c>
      <c r="AG217" s="217">
        <v>3.7952111999999998E-3</v>
      </c>
      <c r="AH217" s="217">
        <v>3.7952111999999998E-3</v>
      </c>
      <c r="AI217" s="217">
        <v>2.1087942299999999E-2</v>
      </c>
      <c r="AJ217" s="217">
        <v>2.1087942299999999E-2</v>
      </c>
      <c r="AK217" s="217">
        <v>1.3364543499999999E-2</v>
      </c>
      <c r="AL217" s="217">
        <v>1.3364543499999999E-2</v>
      </c>
      <c r="AM217" s="217">
        <v>150</v>
      </c>
      <c r="AN217" s="217">
        <v>138</v>
      </c>
      <c r="AO217" s="217" t="s">
        <v>253</v>
      </c>
      <c r="AP217" s="96"/>
      <c r="AQ217" s="66"/>
      <c r="AR217" s="82"/>
      <c r="AS217" s="82"/>
      <c r="AT217" s="80"/>
      <c r="AU217" s="82"/>
      <c r="AV217" s="82"/>
      <c r="AW217" s="82"/>
      <c r="AX217" s="82"/>
      <c r="AY217" s="82"/>
      <c r="AZ217" s="82"/>
      <c r="BA217" s="82"/>
      <c r="BB217" s="82"/>
      <c r="BC217" s="82"/>
      <c r="BD217" s="82"/>
      <c r="BE217" s="82"/>
      <c r="BF217" s="82"/>
      <c r="BG217" s="82"/>
      <c r="BH217" s="82"/>
      <c r="BI217" s="82"/>
      <c r="BJ217" s="82"/>
      <c r="BK217" s="82"/>
      <c r="BL217" s="82"/>
      <c r="BM217" s="82"/>
      <c r="BN217" s="82"/>
      <c r="BO217" s="82"/>
      <c r="BP217" s="82"/>
      <c r="BQ217" s="82"/>
      <c r="BR217" s="82"/>
      <c r="BS217" s="82"/>
      <c r="BT217" s="82"/>
      <c r="BU217" s="82"/>
      <c r="BV217" s="82"/>
      <c r="BW217" s="82"/>
      <c r="BX217" s="80"/>
      <c r="BY217" s="80"/>
      <c r="BZ217" s="84"/>
      <c r="CA217" s="84"/>
      <c r="CD217" s="143"/>
    </row>
    <row r="218" spans="2:82" s="152" customFormat="1" ht="12.75" customHeight="1" x14ac:dyDescent="0.2">
      <c r="B218" s="220">
        <f t="shared" si="3"/>
        <v>42026</v>
      </c>
      <c r="C218" s="217">
        <v>0.13034334659999999</v>
      </c>
      <c r="D218" s="217">
        <v>0.13034334659999999</v>
      </c>
      <c r="E218" s="217">
        <v>0</v>
      </c>
      <c r="F218" s="217">
        <v>0</v>
      </c>
      <c r="G218" s="217">
        <v>0</v>
      </c>
      <c r="H218" s="217">
        <v>0</v>
      </c>
      <c r="I218" s="217">
        <v>0.13163877360000001</v>
      </c>
      <c r="J218" s="217">
        <v>0.13163877360000001</v>
      </c>
      <c r="K218" s="217">
        <v>0.1918074052</v>
      </c>
      <c r="L218" s="217">
        <v>0.1918074052</v>
      </c>
      <c r="M218" s="217">
        <v>0.10952324989999999</v>
      </c>
      <c r="N218" s="217">
        <v>0.10952324989999999</v>
      </c>
      <c r="O218" s="217">
        <v>0</v>
      </c>
      <c r="P218" s="217">
        <v>3.1970052999999998E-3</v>
      </c>
      <c r="Q218" s="217">
        <v>0</v>
      </c>
      <c r="R218" s="217">
        <v>0</v>
      </c>
      <c r="S218" s="217">
        <v>0</v>
      </c>
      <c r="T218" s="217">
        <v>0</v>
      </c>
      <c r="U218" s="217">
        <v>4.8116427999999999E-3</v>
      </c>
      <c r="V218" s="217">
        <v>4.8116427999999999E-3</v>
      </c>
      <c r="W218" s="217">
        <v>3.0062991000000001E-3</v>
      </c>
      <c r="X218" s="217">
        <v>3.0062991000000001E-3</v>
      </c>
      <c r="Y218" s="217">
        <v>9.5767870000000002E-4</v>
      </c>
      <c r="Z218" s="217">
        <v>9.5767870000000002E-4</v>
      </c>
      <c r="AA218" s="217">
        <v>1.0429959900000001E-2</v>
      </c>
      <c r="AB218" s="217">
        <v>1.0429959900000001E-2</v>
      </c>
      <c r="AC218" s="217">
        <v>0</v>
      </c>
      <c r="AD218" s="217">
        <v>0</v>
      </c>
      <c r="AE218" s="217">
        <v>0</v>
      </c>
      <c r="AF218" s="217">
        <v>0</v>
      </c>
      <c r="AG218" s="217">
        <v>8.184808E-3</v>
      </c>
      <c r="AH218" s="217">
        <v>8.184808E-3</v>
      </c>
      <c r="AI218" s="217">
        <v>4.0393514000000002E-3</v>
      </c>
      <c r="AJ218" s="217">
        <v>4.0393514000000002E-3</v>
      </c>
      <c r="AK218" s="217">
        <v>2.25641273E-2</v>
      </c>
      <c r="AL218" s="217">
        <v>2.25641273E-2</v>
      </c>
      <c r="AM218" s="217">
        <v>121</v>
      </c>
      <c r="AN218" s="217">
        <v>117</v>
      </c>
      <c r="AO218" s="217" t="s">
        <v>253</v>
      </c>
      <c r="AP218" s="96"/>
      <c r="AQ218" s="66"/>
      <c r="AR218" s="82"/>
      <c r="AS218" s="82"/>
      <c r="AT218" s="80"/>
      <c r="AU218" s="82"/>
      <c r="AV218" s="82"/>
      <c r="AW218" s="82"/>
      <c r="AX218" s="82"/>
      <c r="AY218" s="82"/>
      <c r="AZ218" s="82"/>
      <c r="BA218" s="82"/>
      <c r="BB218" s="82"/>
      <c r="BC218" s="82"/>
      <c r="BD218" s="82"/>
      <c r="BE218" s="82"/>
      <c r="BF218" s="82"/>
      <c r="BG218" s="82"/>
      <c r="BH218" s="82"/>
      <c r="BI218" s="82"/>
      <c r="BJ218" s="82"/>
      <c r="BK218" s="82"/>
      <c r="BL218" s="82"/>
      <c r="BM218" s="82"/>
      <c r="BN218" s="82"/>
      <c r="BO218" s="82"/>
      <c r="BP218" s="82"/>
      <c r="BQ218" s="82"/>
      <c r="BR218" s="82"/>
      <c r="BS218" s="82"/>
      <c r="BT218" s="82"/>
      <c r="BU218" s="82"/>
      <c r="BV218" s="82"/>
      <c r="BW218" s="82"/>
      <c r="BX218" s="80"/>
      <c r="BY218" s="80"/>
      <c r="BZ218" s="84"/>
      <c r="CA218" s="84"/>
      <c r="CD218" s="143"/>
    </row>
    <row r="219" spans="2:82" s="152" customFormat="1" ht="12.75" customHeight="1" x14ac:dyDescent="0.2">
      <c r="B219" s="220">
        <f t="shared" si="3"/>
        <v>42027</v>
      </c>
      <c r="C219" s="217">
        <v>0.1724611526</v>
      </c>
      <c r="D219" s="217">
        <v>0.1724611526</v>
      </c>
      <c r="E219" s="217">
        <v>0</v>
      </c>
      <c r="F219" s="217">
        <v>0</v>
      </c>
      <c r="G219" s="217">
        <v>0</v>
      </c>
      <c r="H219" s="217">
        <v>0</v>
      </c>
      <c r="I219" s="217">
        <v>1.7330024999999999E-3</v>
      </c>
      <c r="J219" s="217">
        <v>1.6903176E-3</v>
      </c>
      <c r="K219" s="217">
        <v>3.81558538E-2</v>
      </c>
      <c r="L219" s="217">
        <v>3.81558538E-2</v>
      </c>
      <c r="M219" s="217">
        <v>0.65873372699999999</v>
      </c>
      <c r="N219" s="217">
        <v>0.65864990369999998</v>
      </c>
      <c r="O219" s="217">
        <v>0</v>
      </c>
      <c r="P219" s="217">
        <v>7.604717E-4</v>
      </c>
      <c r="Q219" s="217">
        <v>0</v>
      </c>
      <c r="R219" s="217">
        <v>0</v>
      </c>
      <c r="S219" s="217">
        <v>0</v>
      </c>
      <c r="T219" s="217">
        <v>0</v>
      </c>
      <c r="U219" s="217">
        <v>1.28055E-5</v>
      </c>
      <c r="V219" s="217">
        <v>8.5369999999999997E-6</v>
      </c>
      <c r="W219" s="217">
        <v>4.1915369999999998E-4</v>
      </c>
      <c r="X219" s="217">
        <v>4.1915369999999998E-4</v>
      </c>
      <c r="Y219" s="217">
        <v>2.6907210000000001E-3</v>
      </c>
      <c r="Z219" s="217">
        <v>2.6823387000000001E-3</v>
      </c>
      <c r="AA219" s="217">
        <v>1.3181162000000001E-3</v>
      </c>
      <c r="AB219" s="217">
        <v>1.3181162000000001E-3</v>
      </c>
      <c r="AC219" s="217">
        <v>0</v>
      </c>
      <c r="AD219" s="217">
        <v>0</v>
      </c>
      <c r="AE219" s="217">
        <v>0</v>
      </c>
      <c r="AF219" s="217">
        <v>0</v>
      </c>
      <c r="AG219" s="217">
        <v>0</v>
      </c>
      <c r="AH219" s="217">
        <v>0</v>
      </c>
      <c r="AI219" s="217">
        <v>0</v>
      </c>
      <c r="AJ219" s="217">
        <v>0</v>
      </c>
      <c r="AK219" s="217">
        <v>5.2976192E-3</v>
      </c>
      <c r="AL219" s="217">
        <v>5.2976192E-3</v>
      </c>
      <c r="AM219" s="217">
        <v>97</v>
      </c>
      <c r="AN219" s="217">
        <v>93</v>
      </c>
      <c r="AO219" s="217" t="s">
        <v>253</v>
      </c>
      <c r="AP219" s="96"/>
      <c r="AQ219" s="66"/>
      <c r="AR219" s="82"/>
      <c r="AS219" s="82"/>
      <c r="AT219" s="80"/>
      <c r="AU219" s="82"/>
      <c r="AV219" s="82"/>
      <c r="AW219" s="82"/>
      <c r="AX219" s="82"/>
      <c r="AY219" s="82"/>
      <c r="AZ219" s="82"/>
      <c r="BA219" s="82"/>
      <c r="BB219" s="82"/>
      <c r="BC219" s="82"/>
      <c r="BD219" s="82"/>
      <c r="BE219" s="82"/>
      <c r="BF219" s="82"/>
      <c r="BG219" s="82"/>
      <c r="BH219" s="82"/>
      <c r="BI219" s="82"/>
      <c r="BJ219" s="82"/>
      <c r="BK219" s="82"/>
      <c r="BL219" s="82"/>
      <c r="BM219" s="82"/>
      <c r="BN219" s="82"/>
      <c r="BO219" s="82"/>
      <c r="BP219" s="82"/>
      <c r="BQ219" s="82"/>
      <c r="BR219" s="82"/>
      <c r="BS219" s="82"/>
      <c r="BT219" s="82"/>
      <c r="BU219" s="82"/>
      <c r="BV219" s="82"/>
      <c r="BW219" s="82"/>
      <c r="BX219" s="80"/>
      <c r="BY219" s="80"/>
      <c r="BZ219" s="84"/>
      <c r="CA219" s="84"/>
      <c r="CD219" s="143"/>
    </row>
    <row r="220" spans="2:82" s="152" customFormat="1" ht="12.75" customHeight="1" x14ac:dyDescent="0.2">
      <c r="B220" s="220">
        <f t="shared" si="3"/>
        <v>42028</v>
      </c>
      <c r="C220" s="217">
        <v>2.3097794899999999E-2</v>
      </c>
      <c r="D220" s="217">
        <v>2.3097794899999999E-2</v>
      </c>
      <c r="E220" s="217">
        <v>0</v>
      </c>
      <c r="F220" s="217">
        <v>0</v>
      </c>
      <c r="G220" s="217">
        <v>0</v>
      </c>
      <c r="H220" s="217">
        <v>0</v>
      </c>
      <c r="I220" s="217">
        <v>1.5964128E-3</v>
      </c>
      <c r="J220" s="217">
        <v>1.5964128E-3</v>
      </c>
      <c r="K220" s="217">
        <v>2.77827714E-2</v>
      </c>
      <c r="L220" s="217">
        <v>2.77827714E-2</v>
      </c>
      <c r="M220" s="217">
        <v>6.7125533000000001E-2</v>
      </c>
      <c r="N220" s="217">
        <v>6.7125533000000001E-2</v>
      </c>
      <c r="O220" s="217">
        <v>0</v>
      </c>
      <c r="P220" s="217">
        <v>2.4761606E-3</v>
      </c>
      <c r="Q220" s="217">
        <v>0</v>
      </c>
      <c r="R220" s="217">
        <v>0</v>
      </c>
      <c r="S220" s="217">
        <v>0</v>
      </c>
      <c r="T220" s="217">
        <v>0</v>
      </c>
      <c r="U220" s="217">
        <v>8.5369999999999997E-6</v>
      </c>
      <c r="V220" s="217">
        <v>8.5369999999999997E-6</v>
      </c>
      <c r="W220" s="217">
        <v>2.6825839999999998E-4</v>
      </c>
      <c r="X220" s="217">
        <v>2.6825839999999998E-4</v>
      </c>
      <c r="Y220" s="217">
        <v>9.7171913000000006E-3</v>
      </c>
      <c r="Z220" s="217">
        <v>9.7171913000000006E-3</v>
      </c>
      <c r="AA220" s="217">
        <v>5.9909630000000002E-4</v>
      </c>
      <c r="AB220" s="217">
        <v>5.9909630000000002E-4</v>
      </c>
      <c r="AC220" s="217">
        <v>0</v>
      </c>
      <c r="AD220" s="217">
        <v>0</v>
      </c>
      <c r="AE220" s="217">
        <v>0</v>
      </c>
      <c r="AF220" s="217">
        <v>0</v>
      </c>
      <c r="AG220" s="217">
        <v>0</v>
      </c>
      <c r="AH220" s="217">
        <v>0</v>
      </c>
      <c r="AI220" s="217">
        <v>1.165892E-3</v>
      </c>
      <c r="AJ220" s="217">
        <v>1.165892E-3</v>
      </c>
      <c r="AK220" s="217">
        <v>1.4606173000000001E-3</v>
      </c>
      <c r="AL220" s="217">
        <v>1.4606173000000001E-3</v>
      </c>
      <c r="AM220" s="217">
        <v>39</v>
      </c>
      <c r="AN220" s="217">
        <v>36</v>
      </c>
      <c r="AO220" s="217" t="s">
        <v>253</v>
      </c>
      <c r="AP220" s="96"/>
      <c r="AQ220" s="66"/>
      <c r="AR220" s="82"/>
      <c r="AS220" s="82"/>
      <c r="AT220" s="80"/>
      <c r="AU220" s="82"/>
      <c r="AV220" s="82"/>
      <c r="AW220" s="82"/>
      <c r="AX220" s="82"/>
      <c r="AY220" s="82"/>
      <c r="AZ220" s="82"/>
      <c r="BA220" s="82"/>
      <c r="BB220" s="82"/>
      <c r="BC220" s="82"/>
      <c r="BD220" s="82"/>
      <c r="BE220" s="82"/>
      <c r="BF220" s="82"/>
      <c r="BG220" s="82"/>
      <c r="BH220" s="82"/>
      <c r="BI220" s="82"/>
      <c r="BJ220" s="82"/>
      <c r="BK220" s="82"/>
      <c r="BL220" s="82"/>
      <c r="BM220" s="82"/>
      <c r="BN220" s="82"/>
      <c r="BO220" s="82"/>
      <c r="BP220" s="82"/>
      <c r="BQ220" s="82"/>
      <c r="BR220" s="82"/>
      <c r="BS220" s="82"/>
      <c r="BT220" s="82"/>
      <c r="BU220" s="82"/>
      <c r="BV220" s="82"/>
      <c r="BW220" s="82"/>
      <c r="BX220" s="80"/>
      <c r="BY220" s="80"/>
      <c r="BZ220" s="84"/>
      <c r="CA220" s="84"/>
      <c r="CD220" s="143"/>
    </row>
    <row r="221" spans="2:82" s="152" customFormat="1" ht="12.75" customHeight="1" x14ac:dyDescent="0.2">
      <c r="B221" s="220">
        <f t="shared" si="3"/>
        <v>42029</v>
      </c>
      <c r="C221" s="217">
        <v>1.0078464581</v>
      </c>
      <c r="D221" s="217">
        <v>1.0078464581</v>
      </c>
      <c r="E221" s="217">
        <v>0</v>
      </c>
      <c r="F221" s="217">
        <v>0</v>
      </c>
      <c r="G221" s="217">
        <v>0</v>
      </c>
      <c r="H221" s="217">
        <v>0</v>
      </c>
      <c r="I221" s="217">
        <v>9.9502599600000005E-2</v>
      </c>
      <c r="J221" s="217">
        <v>9.9481257200000006E-2</v>
      </c>
      <c r="K221" s="217">
        <v>2.4712642713999999</v>
      </c>
      <c r="L221" s="217">
        <v>2.4712642713999999</v>
      </c>
      <c r="M221" s="217">
        <v>1.8474995823</v>
      </c>
      <c r="N221" s="217">
        <v>1.8474995823</v>
      </c>
      <c r="O221" s="217">
        <v>0.01</v>
      </c>
      <c r="P221" s="217">
        <v>8.8962416000000002E-3</v>
      </c>
      <c r="Q221" s="217">
        <v>0</v>
      </c>
      <c r="R221" s="217">
        <v>0</v>
      </c>
      <c r="S221" s="217">
        <v>0</v>
      </c>
      <c r="T221" s="217">
        <v>0</v>
      </c>
      <c r="U221" s="217">
        <v>3.5449718999999999E-3</v>
      </c>
      <c r="V221" s="217">
        <v>3.5407034000000002E-3</v>
      </c>
      <c r="W221" s="217">
        <v>9.0485598999999993E-3</v>
      </c>
      <c r="X221" s="217">
        <v>9.0485598999999993E-3</v>
      </c>
      <c r="Y221" s="217">
        <v>2.1441945600000002E-2</v>
      </c>
      <c r="Z221" s="217">
        <v>2.1441945600000002E-2</v>
      </c>
      <c r="AA221" s="217">
        <v>3.8560637000000001E-3</v>
      </c>
      <c r="AB221" s="217">
        <v>3.8560637000000001E-3</v>
      </c>
      <c r="AC221" s="217">
        <v>0</v>
      </c>
      <c r="AD221" s="217">
        <v>0</v>
      </c>
      <c r="AE221" s="217">
        <v>0</v>
      </c>
      <c r="AF221" s="217">
        <v>0</v>
      </c>
      <c r="AG221" s="217">
        <v>4.092404E-3</v>
      </c>
      <c r="AH221" s="217">
        <v>4.092404E-3</v>
      </c>
      <c r="AI221" s="217">
        <v>3.0050092E-3</v>
      </c>
      <c r="AJ221" s="217">
        <v>3.0050092E-3</v>
      </c>
      <c r="AK221" s="217">
        <v>5.0199551E-3</v>
      </c>
      <c r="AL221" s="217">
        <v>5.0199551E-3</v>
      </c>
      <c r="AM221" s="217">
        <v>97</v>
      </c>
      <c r="AN221" s="217">
        <v>67</v>
      </c>
      <c r="AO221" s="217" t="s">
        <v>253</v>
      </c>
      <c r="AP221" s="96"/>
      <c r="AQ221" s="66"/>
      <c r="AR221" s="82"/>
      <c r="AS221" s="82"/>
      <c r="AT221" s="80"/>
      <c r="AU221" s="82"/>
      <c r="AV221" s="82"/>
      <c r="AW221" s="82"/>
      <c r="AX221" s="82"/>
      <c r="AY221" s="82"/>
      <c r="AZ221" s="82"/>
      <c r="BA221" s="82"/>
      <c r="BB221" s="82"/>
      <c r="BC221" s="82"/>
      <c r="BD221" s="82"/>
      <c r="BE221" s="82"/>
      <c r="BF221" s="82"/>
      <c r="BG221" s="82"/>
      <c r="BH221" s="82"/>
      <c r="BI221" s="82"/>
      <c r="BJ221" s="82"/>
      <c r="BK221" s="82"/>
      <c r="BL221" s="82"/>
      <c r="BM221" s="82"/>
      <c r="BN221" s="82"/>
      <c r="BO221" s="82"/>
      <c r="BP221" s="82"/>
      <c r="BQ221" s="82"/>
      <c r="BR221" s="82"/>
      <c r="BS221" s="82"/>
      <c r="BT221" s="82"/>
      <c r="BU221" s="82"/>
      <c r="BV221" s="82"/>
      <c r="BW221" s="82"/>
      <c r="BX221" s="80"/>
      <c r="BY221" s="80"/>
      <c r="BZ221" s="84"/>
      <c r="CA221" s="84"/>
      <c r="CD221" s="143"/>
    </row>
    <row r="222" spans="2:82" s="152" customFormat="1" ht="12.75" customHeight="1" x14ac:dyDescent="0.2">
      <c r="B222" s="220">
        <f t="shared" si="3"/>
        <v>42030</v>
      </c>
      <c r="C222" s="217">
        <v>0.14122879899999999</v>
      </c>
      <c r="D222" s="217">
        <v>0.14122879899999999</v>
      </c>
      <c r="E222" s="217">
        <v>0</v>
      </c>
      <c r="F222" s="217">
        <v>0</v>
      </c>
      <c r="G222" s="217">
        <v>0</v>
      </c>
      <c r="H222" s="217">
        <v>0</v>
      </c>
      <c r="I222" s="217">
        <v>9.0064979999999995E-4</v>
      </c>
      <c r="J222" s="217">
        <v>9.0064979999999995E-4</v>
      </c>
      <c r="K222" s="217">
        <v>0.39406893069999999</v>
      </c>
      <c r="L222" s="217">
        <v>0.39406893069999999</v>
      </c>
      <c r="M222" s="217">
        <v>0.2456898293</v>
      </c>
      <c r="N222" s="217">
        <v>0.2456898293</v>
      </c>
      <c r="O222" s="217">
        <v>0</v>
      </c>
      <c r="P222" s="217">
        <v>1.6585947E-3</v>
      </c>
      <c r="Q222" s="217">
        <v>0</v>
      </c>
      <c r="R222" s="217">
        <v>0</v>
      </c>
      <c r="S222" s="217">
        <v>0</v>
      </c>
      <c r="T222" s="217">
        <v>0</v>
      </c>
      <c r="U222" s="217">
        <v>8.5369999999999997E-6</v>
      </c>
      <c r="V222" s="217">
        <v>8.5369999999999997E-6</v>
      </c>
      <c r="W222" s="217">
        <v>5.2684389000000002E-3</v>
      </c>
      <c r="X222" s="217">
        <v>5.2684389000000002E-3</v>
      </c>
      <c r="Y222" s="217">
        <v>2.3690499000000001E-3</v>
      </c>
      <c r="Z222" s="217">
        <v>2.3690499000000001E-3</v>
      </c>
      <c r="AA222" s="217">
        <v>1.1769193000000001E-2</v>
      </c>
      <c r="AB222" s="217">
        <v>1.1769193000000001E-2</v>
      </c>
      <c r="AC222" s="217">
        <v>0</v>
      </c>
      <c r="AD222" s="217">
        <v>0</v>
      </c>
      <c r="AE222" s="217">
        <v>0</v>
      </c>
      <c r="AF222" s="217">
        <v>0</v>
      </c>
      <c r="AG222" s="217">
        <v>8.1085089999999999E-3</v>
      </c>
      <c r="AH222" s="217">
        <v>8.1085089999999999E-3</v>
      </c>
      <c r="AI222" s="217">
        <v>1.83047621E-2</v>
      </c>
      <c r="AJ222" s="217">
        <v>1.83047621E-2</v>
      </c>
      <c r="AK222" s="217">
        <v>1.65068614E-2</v>
      </c>
      <c r="AL222" s="217">
        <v>1.65068614E-2</v>
      </c>
      <c r="AM222" s="217">
        <v>56</v>
      </c>
      <c r="AN222" s="217">
        <v>55</v>
      </c>
      <c r="AO222" s="217" t="s">
        <v>253</v>
      </c>
      <c r="AP222" s="96"/>
      <c r="AQ222" s="66"/>
      <c r="AR222" s="82"/>
      <c r="AS222" s="82"/>
      <c r="AT222" s="80"/>
      <c r="AU222" s="82"/>
      <c r="AV222" s="82"/>
      <c r="AW222" s="82"/>
      <c r="AX222" s="82"/>
      <c r="AY222" s="82"/>
      <c r="AZ222" s="82"/>
      <c r="BA222" s="82"/>
      <c r="BB222" s="82"/>
      <c r="BC222" s="82"/>
      <c r="BD222" s="82"/>
      <c r="BE222" s="82"/>
      <c r="BF222" s="82"/>
      <c r="BG222" s="82"/>
      <c r="BH222" s="82"/>
      <c r="BI222" s="82"/>
      <c r="BJ222" s="82"/>
      <c r="BK222" s="82"/>
      <c r="BL222" s="82"/>
      <c r="BM222" s="82"/>
      <c r="BN222" s="82"/>
      <c r="BO222" s="82"/>
      <c r="BP222" s="82"/>
      <c r="BQ222" s="82"/>
      <c r="BR222" s="82"/>
      <c r="BS222" s="82"/>
      <c r="BT222" s="82"/>
      <c r="BU222" s="82"/>
      <c r="BV222" s="82"/>
      <c r="BW222" s="82"/>
      <c r="BX222" s="80"/>
      <c r="BY222" s="80"/>
      <c r="BZ222" s="84"/>
      <c r="CA222" s="84"/>
      <c r="CD222" s="143"/>
    </row>
    <row r="223" spans="2:82" s="152" customFormat="1" ht="12.75" customHeight="1" x14ac:dyDescent="0.2">
      <c r="B223" s="220">
        <f t="shared" si="3"/>
        <v>42031</v>
      </c>
      <c r="C223" s="217">
        <v>0.1695989671</v>
      </c>
      <c r="D223" s="217">
        <v>0.1695989671</v>
      </c>
      <c r="E223" s="217">
        <v>0</v>
      </c>
      <c r="F223" s="217">
        <v>0</v>
      </c>
      <c r="G223" s="217">
        <v>0</v>
      </c>
      <c r="H223" s="217">
        <v>0</v>
      </c>
      <c r="I223" s="217">
        <v>6.9972035700000004E-2</v>
      </c>
      <c r="J223" s="217">
        <v>6.9886665900000006E-2</v>
      </c>
      <c r="K223" s="217">
        <v>0.44003375849999998</v>
      </c>
      <c r="L223" s="217">
        <v>0.43954883020000002</v>
      </c>
      <c r="M223" s="217">
        <v>0.18672859789999999</v>
      </c>
      <c r="N223" s="217">
        <v>0.18664477460000001</v>
      </c>
      <c r="O223" s="217">
        <v>0</v>
      </c>
      <c r="P223" s="217">
        <v>1.9630962000000002E-3</v>
      </c>
      <c r="Q223" s="217">
        <v>0</v>
      </c>
      <c r="R223" s="217">
        <v>0</v>
      </c>
      <c r="S223" s="217">
        <v>0</v>
      </c>
      <c r="T223" s="217">
        <v>0</v>
      </c>
      <c r="U223" s="217">
        <v>4.1564340000000002E-4</v>
      </c>
      <c r="V223" s="217">
        <v>4.0710639999999999E-4</v>
      </c>
      <c r="W223" s="217">
        <v>2.2195799E-3</v>
      </c>
      <c r="X223" s="217">
        <v>2.2092623000000001E-3</v>
      </c>
      <c r="Y223" s="217">
        <v>5.2703765E-3</v>
      </c>
      <c r="Z223" s="217">
        <v>5.2619941999999999E-3</v>
      </c>
      <c r="AA223" s="217">
        <v>2.33214809E-2</v>
      </c>
      <c r="AB223" s="217">
        <v>2.33214809E-2</v>
      </c>
      <c r="AC223" s="217">
        <v>0</v>
      </c>
      <c r="AD223" s="217">
        <v>0</v>
      </c>
      <c r="AE223" s="217">
        <v>0</v>
      </c>
      <c r="AF223" s="217">
        <v>0</v>
      </c>
      <c r="AG223" s="217">
        <v>2.0621021E-2</v>
      </c>
      <c r="AH223" s="217">
        <v>2.0621021E-2</v>
      </c>
      <c r="AI223" s="217">
        <v>7.8078651000000002E-3</v>
      </c>
      <c r="AJ223" s="217">
        <v>7.8078651000000002E-3</v>
      </c>
      <c r="AK223" s="217">
        <v>4.6892730600000002E-2</v>
      </c>
      <c r="AL223" s="217">
        <v>4.6892730600000002E-2</v>
      </c>
      <c r="AM223" s="217">
        <v>165</v>
      </c>
      <c r="AN223" s="217">
        <v>127</v>
      </c>
      <c r="AO223" s="217" t="s">
        <v>253</v>
      </c>
      <c r="AP223" s="96"/>
      <c r="AQ223" s="66"/>
      <c r="AR223" s="82"/>
      <c r="AS223" s="82"/>
      <c r="AT223" s="80"/>
      <c r="AU223" s="82"/>
      <c r="AV223" s="82"/>
      <c r="AW223" s="82"/>
      <c r="AX223" s="82"/>
      <c r="AY223" s="82"/>
      <c r="AZ223" s="82"/>
      <c r="BA223" s="82"/>
      <c r="BB223" s="82"/>
      <c r="BC223" s="82"/>
      <c r="BD223" s="82"/>
      <c r="BE223" s="82"/>
      <c r="BF223" s="82"/>
      <c r="BG223" s="82"/>
      <c r="BH223" s="82"/>
      <c r="BI223" s="82"/>
      <c r="BJ223" s="82"/>
      <c r="BK223" s="82"/>
      <c r="BL223" s="82"/>
      <c r="BM223" s="82"/>
      <c r="BN223" s="82"/>
      <c r="BO223" s="82"/>
      <c r="BP223" s="82"/>
      <c r="BQ223" s="82"/>
      <c r="BR223" s="82"/>
      <c r="BS223" s="82"/>
      <c r="BT223" s="82"/>
      <c r="BU223" s="82"/>
      <c r="BV223" s="82"/>
      <c r="BW223" s="82"/>
      <c r="BX223" s="80"/>
      <c r="BY223" s="80"/>
      <c r="BZ223" s="84"/>
      <c r="CA223" s="84"/>
      <c r="CD223" s="143"/>
    </row>
    <row r="224" spans="2:82" s="152" customFormat="1" ht="12.75" customHeight="1" x14ac:dyDescent="0.2">
      <c r="B224" s="220">
        <f t="shared" si="3"/>
        <v>42032</v>
      </c>
      <c r="C224" s="217">
        <v>0.65272958479999998</v>
      </c>
      <c r="D224" s="217">
        <v>0.65272958479999998</v>
      </c>
      <c r="E224" s="217">
        <v>0</v>
      </c>
      <c r="F224" s="217">
        <v>0</v>
      </c>
      <c r="G224" s="217">
        <v>0</v>
      </c>
      <c r="H224" s="217">
        <v>0</v>
      </c>
      <c r="I224" s="217">
        <v>2.3441397900000001E-2</v>
      </c>
      <c r="J224" s="217">
        <v>2.19730403E-2</v>
      </c>
      <c r="K224" s="217">
        <v>0.1206391349</v>
      </c>
      <c r="L224" s="217">
        <v>0.1199478559</v>
      </c>
      <c r="M224" s="217">
        <v>2.4793307561</v>
      </c>
      <c r="N224" s="217">
        <v>2.4793307561</v>
      </c>
      <c r="O224" s="217">
        <v>0</v>
      </c>
      <c r="P224" s="217">
        <v>4.0083143000000003E-3</v>
      </c>
      <c r="Q224" s="217">
        <v>0</v>
      </c>
      <c r="R224" s="217">
        <v>0</v>
      </c>
      <c r="S224" s="217">
        <v>0</v>
      </c>
      <c r="T224" s="217">
        <v>0</v>
      </c>
      <c r="U224" s="217">
        <v>1.7714200000000001E-4</v>
      </c>
      <c r="V224" s="217">
        <v>1.6433649999999999E-4</v>
      </c>
      <c r="W224" s="217">
        <v>2.8631419999999998E-4</v>
      </c>
      <c r="X224" s="217">
        <v>2.65679E-4</v>
      </c>
      <c r="Y224" s="217">
        <v>1.55292746E-2</v>
      </c>
      <c r="Z224" s="217">
        <v>1.55292746E-2</v>
      </c>
      <c r="AA224" s="217">
        <v>5.1973823999999997E-3</v>
      </c>
      <c r="AB224" s="217">
        <v>5.1973823999999997E-3</v>
      </c>
      <c r="AC224" s="217">
        <v>0</v>
      </c>
      <c r="AD224" s="217">
        <v>0</v>
      </c>
      <c r="AE224" s="217">
        <v>0</v>
      </c>
      <c r="AF224" s="217">
        <v>0</v>
      </c>
      <c r="AG224" s="217">
        <v>0</v>
      </c>
      <c r="AH224" s="217">
        <v>0</v>
      </c>
      <c r="AI224" s="217">
        <v>6.8883065E-3</v>
      </c>
      <c r="AJ224" s="217">
        <v>6.8883065E-3</v>
      </c>
      <c r="AK224" s="217">
        <v>1.52924745E-2</v>
      </c>
      <c r="AL224" s="217">
        <v>1.52924745E-2</v>
      </c>
      <c r="AM224" s="217">
        <v>155</v>
      </c>
      <c r="AN224" s="217">
        <v>120</v>
      </c>
      <c r="AO224" s="217" t="s">
        <v>253</v>
      </c>
      <c r="AP224" s="96"/>
      <c r="AQ224" s="66"/>
      <c r="AR224" s="82"/>
      <c r="AS224" s="82"/>
      <c r="AT224" s="80"/>
      <c r="AU224" s="82"/>
      <c r="AV224" s="82"/>
      <c r="AW224" s="82"/>
      <c r="AX224" s="82"/>
      <c r="AY224" s="82"/>
      <c r="AZ224" s="82"/>
      <c r="BA224" s="82"/>
      <c r="BB224" s="82"/>
      <c r="BC224" s="82"/>
      <c r="BD224" s="82"/>
      <c r="BE224" s="82"/>
      <c r="BF224" s="82"/>
      <c r="BG224" s="82"/>
      <c r="BH224" s="82"/>
      <c r="BI224" s="82"/>
      <c r="BJ224" s="82"/>
      <c r="BK224" s="82"/>
      <c r="BL224" s="82"/>
      <c r="BM224" s="82"/>
      <c r="BN224" s="82"/>
      <c r="BO224" s="82"/>
      <c r="BP224" s="82"/>
      <c r="BQ224" s="82"/>
      <c r="BR224" s="82"/>
      <c r="BS224" s="82"/>
      <c r="BT224" s="82"/>
      <c r="BU224" s="82"/>
      <c r="BV224" s="82"/>
      <c r="BW224" s="82"/>
      <c r="BX224" s="80"/>
      <c r="BY224" s="80"/>
      <c r="BZ224" s="84"/>
      <c r="CA224" s="84"/>
      <c r="CD224" s="143"/>
    </row>
    <row r="225" spans="2:82" s="152" customFormat="1" ht="12.75" customHeight="1" x14ac:dyDescent="0.2">
      <c r="B225" s="220">
        <f t="shared" si="3"/>
        <v>42033</v>
      </c>
      <c r="C225" s="217">
        <v>0.14745190399999999</v>
      </c>
      <c r="D225" s="217">
        <v>0.14745190399999999</v>
      </c>
      <c r="E225" s="217">
        <v>0</v>
      </c>
      <c r="F225" s="217">
        <v>0</v>
      </c>
      <c r="G225" s="217">
        <v>0.2165864495</v>
      </c>
      <c r="H225" s="217">
        <v>0.2165864495</v>
      </c>
      <c r="I225" s="217">
        <v>2.6848697000000001E-3</v>
      </c>
      <c r="J225" s="217">
        <v>2.1385052999999998E-3</v>
      </c>
      <c r="K225" s="217">
        <v>0.22850580979999999</v>
      </c>
      <c r="L225" s="217">
        <v>0.2281756459</v>
      </c>
      <c r="M225" s="217">
        <v>0.37105716789999998</v>
      </c>
      <c r="N225" s="217">
        <v>0.37105716789999998</v>
      </c>
      <c r="O225" s="217">
        <v>0</v>
      </c>
      <c r="P225" s="217">
        <v>1.0905218E-3</v>
      </c>
      <c r="Q225" s="217">
        <v>0</v>
      </c>
      <c r="R225" s="217">
        <v>0</v>
      </c>
      <c r="S225" s="217">
        <v>5.5534987000000003E-3</v>
      </c>
      <c r="T225" s="217">
        <v>5.5534987000000003E-3</v>
      </c>
      <c r="U225" s="217">
        <v>3.8416500000000001E-5</v>
      </c>
      <c r="V225" s="217">
        <v>2.5610999999999999E-5</v>
      </c>
      <c r="W225" s="217">
        <v>1.4663928E-3</v>
      </c>
      <c r="X225" s="217">
        <v>1.4457576E-3</v>
      </c>
      <c r="Y225" s="217">
        <v>2.3302817999999999E-3</v>
      </c>
      <c r="Z225" s="217">
        <v>2.3302817999999999E-3</v>
      </c>
      <c r="AA225" s="217">
        <v>9.6329900000000003E-4</v>
      </c>
      <c r="AB225" s="217">
        <v>9.6329900000000003E-4</v>
      </c>
      <c r="AC225" s="217">
        <v>0</v>
      </c>
      <c r="AD225" s="217">
        <v>0</v>
      </c>
      <c r="AE225" s="217">
        <v>0</v>
      </c>
      <c r="AF225" s="217">
        <v>0</v>
      </c>
      <c r="AG225" s="217">
        <v>0</v>
      </c>
      <c r="AH225" s="217">
        <v>0</v>
      </c>
      <c r="AI225" s="217">
        <v>0</v>
      </c>
      <c r="AJ225" s="217">
        <v>0</v>
      </c>
      <c r="AK225" s="217">
        <v>3.8715787999999999E-3</v>
      </c>
      <c r="AL225" s="217">
        <v>3.8715787999999999E-3</v>
      </c>
      <c r="AM225" s="217">
        <v>112</v>
      </c>
      <c r="AN225" s="217">
        <v>110</v>
      </c>
      <c r="AO225" s="217" t="s">
        <v>253</v>
      </c>
      <c r="AP225" s="96"/>
      <c r="AQ225" s="66"/>
      <c r="AR225" s="82"/>
      <c r="AS225" s="82"/>
      <c r="AT225" s="80"/>
      <c r="AU225" s="82"/>
      <c r="AV225" s="82"/>
      <c r="AW225" s="82"/>
      <c r="AX225" s="82"/>
      <c r="AY225" s="82"/>
      <c r="AZ225" s="82"/>
      <c r="BA225" s="82"/>
      <c r="BB225" s="82"/>
      <c r="BC225" s="82"/>
      <c r="BD225" s="82"/>
      <c r="BE225" s="82"/>
      <c r="BF225" s="82"/>
      <c r="BG225" s="82"/>
      <c r="BH225" s="82"/>
      <c r="BI225" s="82"/>
      <c r="BJ225" s="82"/>
      <c r="BK225" s="82"/>
      <c r="BL225" s="82"/>
      <c r="BM225" s="82"/>
      <c r="BN225" s="82"/>
      <c r="BO225" s="82"/>
      <c r="BP225" s="82"/>
      <c r="BQ225" s="82"/>
      <c r="BR225" s="82"/>
      <c r="BS225" s="82"/>
      <c r="BT225" s="82"/>
      <c r="BU225" s="82"/>
      <c r="BV225" s="82"/>
      <c r="BW225" s="82"/>
      <c r="BX225" s="80"/>
      <c r="BY225" s="80"/>
      <c r="BZ225" s="84"/>
      <c r="CA225" s="84"/>
      <c r="CD225" s="143"/>
    </row>
    <row r="226" spans="2:82" s="152" customFormat="1" ht="12.75" customHeight="1" x14ac:dyDescent="0.2">
      <c r="B226" s="220">
        <f t="shared" si="3"/>
        <v>42034</v>
      </c>
      <c r="C226" s="217">
        <v>0.36945200210000001</v>
      </c>
      <c r="D226" s="217">
        <v>0.36945200210000001</v>
      </c>
      <c r="E226" s="217">
        <v>0</v>
      </c>
      <c r="F226" s="217">
        <v>0</v>
      </c>
      <c r="G226" s="217">
        <v>0</v>
      </c>
      <c r="H226" s="217">
        <v>0</v>
      </c>
      <c r="I226" s="217">
        <v>0.47132540789999999</v>
      </c>
      <c r="J226" s="217">
        <v>0.47132540789999999</v>
      </c>
      <c r="K226" s="217">
        <v>0.61673304289999997</v>
      </c>
      <c r="L226" s="217">
        <v>0.61673304289999997</v>
      </c>
      <c r="M226" s="217">
        <v>5.8233989299999997E-2</v>
      </c>
      <c r="N226" s="217">
        <v>5.8233989299999997E-2</v>
      </c>
      <c r="O226" s="217">
        <v>0.01</v>
      </c>
      <c r="P226" s="217">
        <v>7.3179432000000004E-3</v>
      </c>
      <c r="Q226" s="217">
        <v>0</v>
      </c>
      <c r="R226" s="217">
        <v>0</v>
      </c>
      <c r="S226" s="217">
        <v>0</v>
      </c>
      <c r="T226" s="217">
        <v>0</v>
      </c>
      <c r="U226" s="217">
        <v>7.5472042999999997E-3</v>
      </c>
      <c r="V226" s="217">
        <v>7.5472042999999997E-3</v>
      </c>
      <c r="W226" s="217">
        <v>1.7100178899999999E-2</v>
      </c>
      <c r="X226" s="217">
        <v>1.7100178899999999E-2</v>
      </c>
      <c r="Y226" s="217">
        <v>6.978272E-4</v>
      </c>
      <c r="Z226" s="217">
        <v>6.978272E-4</v>
      </c>
      <c r="AA226" s="217">
        <v>8.1326416000000006E-3</v>
      </c>
      <c r="AB226" s="217">
        <v>8.1326416000000006E-3</v>
      </c>
      <c r="AC226" s="217">
        <v>0</v>
      </c>
      <c r="AD226" s="217">
        <v>0</v>
      </c>
      <c r="AE226" s="217">
        <v>0</v>
      </c>
      <c r="AF226" s="217">
        <v>0</v>
      </c>
      <c r="AG226" s="217">
        <v>0</v>
      </c>
      <c r="AH226" s="217">
        <v>0</v>
      </c>
      <c r="AI226" s="217">
        <v>2.4555955000000001E-2</v>
      </c>
      <c r="AJ226" s="217">
        <v>2.4555955000000001E-2</v>
      </c>
      <c r="AK226" s="217">
        <v>1.27358703E-2</v>
      </c>
      <c r="AL226" s="217">
        <v>1.27358703E-2</v>
      </c>
      <c r="AM226" s="217">
        <v>113</v>
      </c>
      <c r="AN226" s="217">
        <v>110</v>
      </c>
      <c r="AO226" s="217" t="s">
        <v>253</v>
      </c>
      <c r="AP226" s="96"/>
      <c r="AQ226" s="66"/>
      <c r="AR226" s="82"/>
      <c r="AS226" s="82"/>
      <c r="AT226" s="80"/>
      <c r="AU226" s="82"/>
      <c r="AV226" s="82"/>
      <c r="AW226" s="82"/>
      <c r="AX226" s="82"/>
      <c r="AY226" s="82"/>
      <c r="AZ226" s="82"/>
      <c r="BA226" s="82"/>
      <c r="BB226" s="82"/>
      <c r="BC226" s="82"/>
      <c r="BD226" s="82"/>
      <c r="BE226" s="82"/>
      <c r="BF226" s="82"/>
      <c r="BG226" s="82"/>
      <c r="BH226" s="82"/>
      <c r="BI226" s="82"/>
      <c r="BJ226" s="82"/>
      <c r="BK226" s="82"/>
      <c r="BL226" s="82"/>
      <c r="BM226" s="82"/>
      <c r="BN226" s="82"/>
      <c r="BO226" s="82"/>
      <c r="BP226" s="82"/>
      <c r="BQ226" s="82"/>
      <c r="BR226" s="82"/>
      <c r="BS226" s="82"/>
      <c r="BT226" s="82"/>
      <c r="BU226" s="82"/>
      <c r="BV226" s="82"/>
      <c r="BW226" s="82"/>
      <c r="BX226" s="80"/>
      <c r="BY226" s="80"/>
      <c r="BZ226" s="84"/>
      <c r="CA226" s="84"/>
      <c r="CD226" s="143"/>
    </row>
    <row r="227" spans="2:82" s="152" customFormat="1" ht="12.75" customHeight="1" x14ac:dyDescent="0.2">
      <c r="B227" s="220">
        <f t="shared" si="3"/>
        <v>42035</v>
      </c>
      <c r="C227" s="217">
        <v>0.1273439009</v>
      </c>
      <c r="D227" s="217">
        <v>0.1273439009</v>
      </c>
      <c r="E227" s="217">
        <v>0</v>
      </c>
      <c r="F227" s="217">
        <v>0</v>
      </c>
      <c r="G227" s="217">
        <v>0</v>
      </c>
      <c r="H227" s="217">
        <v>0</v>
      </c>
      <c r="I227" s="217">
        <v>2.5728789299999999E-2</v>
      </c>
      <c r="J227" s="217">
        <v>2.5212302499999999E-2</v>
      </c>
      <c r="K227" s="217">
        <v>0.23039231469999999</v>
      </c>
      <c r="L227" s="217">
        <v>0.23039231469999999</v>
      </c>
      <c r="M227" s="217">
        <v>0.2741036496</v>
      </c>
      <c r="N227" s="217">
        <v>0.2741036496</v>
      </c>
      <c r="O227" s="217">
        <v>0</v>
      </c>
      <c r="P227" s="217">
        <v>4.8772384999999996E-3</v>
      </c>
      <c r="Q227" s="217">
        <v>0</v>
      </c>
      <c r="R227" s="217">
        <v>0</v>
      </c>
      <c r="S227" s="217">
        <v>0</v>
      </c>
      <c r="T227" s="217">
        <v>0</v>
      </c>
      <c r="U227" s="217">
        <v>1.1295463E-3</v>
      </c>
      <c r="V227" s="217">
        <v>1.1252778000000001E-3</v>
      </c>
      <c r="W227" s="217">
        <v>9.4806105999999998E-3</v>
      </c>
      <c r="X227" s="217">
        <v>9.4806105999999998E-3</v>
      </c>
      <c r="Y227" s="217">
        <v>9.6815665000000006E-3</v>
      </c>
      <c r="Z227" s="217">
        <v>9.6815665000000006E-3</v>
      </c>
      <c r="AA227" s="217">
        <v>1.5635684699999999E-2</v>
      </c>
      <c r="AB227" s="217">
        <v>1.5635684699999999E-2</v>
      </c>
      <c r="AC227" s="217">
        <v>0</v>
      </c>
      <c r="AD227" s="217">
        <v>0</v>
      </c>
      <c r="AE227" s="217">
        <v>0</v>
      </c>
      <c r="AF227" s="217">
        <v>0</v>
      </c>
      <c r="AG227" s="217">
        <v>4.6393029000000004E-3</v>
      </c>
      <c r="AH227" s="217">
        <v>4.6393029000000004E-3</v>
      </c>
      <c r="AI227" s="217">
        <v>2.1191118599999999E-2</v>
      </c>
      <c r="AJ227" s="217">
        <v>2.1191118599999999E-2</v>
      </c>
      <c r="AK227" s="217">
        <v>3.6514384599999998E-2</v>
      </c>
      <c r="AL227" s="217">
        <v>3.6514384599999998E-2</v>
      </c>
      <c r="AM227" s="217">
        <v>66</v>
      </c>
      <c r="AN227" s="217">
        <v>65</v>
      </c>
      <c r="AO227" s="217" t="s">
        <v>253</v>
      </c>
      <c r="AP227" s="96"/>
      <c r="AQ227" s="66"/>
      <c r="AR227" s="82"/>
      <c r="AS227" s="82"/>
      <c r="AT227" s="80"/>
      <c r="AU227" s="82"/>
      <c r="AV227" s="82"/>
      <c r="AW227" s="82"/>
      <c r="AX227" s="82"/>
      <c r="AY227" s="82"/>
      <c r="AZ227" s="82"/>
      <c r="BA227" s="82"/>
      <c r="BB227" s="82"/>
      <c r="BC227" s="82"/>
      <c r="BD227" s="82"/>
      <c r="BE227" s="82"/>
      <c r="BF227" s="82"/>
      <c r="BG227" s="82"/>
      <c r="BH227" s="82"/>
      <c r="BI227" s="82"/>
      <c r="BJ227" s="82"/>
      <c r="BK227" s="82"/>
      <c r="BL227" s="82"/>
      <c r="BM227" s="82"/>
      <c r="BN227" s="82"/>
      <c r="BO227" s="82"/>
      <c r="BP227" s="82"/>
      <c r="BQ227" s="82"/>
      <c r="BR227" s="82"/>
      <c r="BS227" s="82"/>
      <c r="BT227" s="82"/>
      <c r="BU227" s="82"/>
      <c r="BV227" s="82"/>
      <c r="BW227" s="82"/>
      <c r="BX227" s="80"/>
      <c r="BY227" s="80"/>
      <c r="BZ227" s="84"/>
      <c r="CA227" s="84"/>
      <c r="CD227" s="143"/>
    </row>
    <row r="228" spans="2:82" s="152" customFormat="1" ht="12.75" customHeight="1" x14ac:dyDescent="0.2">
      <c r="B228" s="220">
        <f t="shared" si="3"/>
        <v>42036</v>
      </c>
      <c r="C228" s="217">
        <v>5.9172853800000001E-2</v>
      </c>
      <c r="D228" s="217">
        <v>5.9172853800000001E-2</v>
      </c>
      <c r="E228" s="217">
        <v>0</v>
      </c>
      <c r="F228" s="217">
        <v>0</v>
      </c>
      <c r="G228" s="217">
        <v>2.9618649999999999E-4</v>
      </c>
      <c r="H228" s="217">
        <v>0</v>
      </c>
      <c r="I228" s="217">
        <v>1.33624834E-2</v>
      </c>
      <c r="J228" s="217">
        <v>1.33624834E-2</v>
      </c>
      <c r="K228" s="217">
        <v>6.2257891699999998E-2</v>
      </c>
      <c r="L228" s="217">
        <v>6.2257891699999998E-2</v>
      </c>
      <c r="M228" s="217">
        <v>0.16095795800000001</v>
      </c>
      <c r="N228" s="217">
        <v>0.1535972484</v>
      </c>
      <c r="O228" s="217">
        <v>0</v>
      </c>
      <c r="P228" s="217">
        <v>7.7715659999999997E-4</v>
      </c>
      <c r="Q228" s="217">
        <v>0</v>
      </c>
      <c r="R228" s="217">
        <v>0</v>
      </c>
      <c r="S228" s="217">
        <v>5.9237300000000003E-5</v>
      </c>
      <c r="T228" s="217">
        <v>0</v>
      </c>
      <c r="U228" s="217">
        <v>1.2805450000000001E-4</v>
      </c>
      <c r="V228" s="217">
        <v>1.2805450000000001E-4</v>
      </c>
      <c r="W228" s="217">
        <v>1.0291834000000001E-3</v>
      </c>
      <c r="X228" s="217">
        <v>1.0291834000000001E-3</v>
      </c>
      <c r="Y228" s="217">
        <v>2.0274708999999998E-3</v>
      </c>
      <c r="Z228" s="217">
        <v>2.0012761999999998E-3</v>
      </c>
      <c r="AA228" s="217">
        <v>3.6610573999999998E-3</v>
      </c>
      <c r="AB228" s="217">
        <v>3.6610573999999998E-3</v>
      </c>
      <c r="AC228" s="217">
        <v>0</v>
      </c>
      <c r="AD228" s="217">
        <v>0</v>
      </c>
      <c r="AE228" s="217">
        <v>0</v>
      </c>
      <c r="AF228" s="217">
        <v>0</v>
      </c>
      <c r="AG228" s="217">
        <v>2.710484E-3</v>
      </c>
      <c r="AH228" s="217">
        <v>2.710484E-3</v>
      </c>
      <c r="AI228" s="217">
        <v>3.8729797000000002E-3</v>
      </c>
      <c r="AJ228" s="217">
        <v>3.8729797000000002E-3</v>
      </c>
      <c r="AK228" s="217">
        <v>6.2448199999999999E-3</v>
      </c>
      <c r="AL228" s="217">
        <v>6.2448199999999999E-3</v>
      </c>
      <c r="AM228" s="217">
        <v>47</v>
      </c>
      <c r="AN228" s="217">
        <v>46</v>
      </c>
      <c r="AO228" s="217" t="s">
        <v>253</v>
      </c>
      <c r="AP228" s="96"/>
      <c r="AQ228" s="66"/>
      <c r="AR228" s="82"/>
      <c r="AS228" s="82"/>
      <c r="AT228" s="80"/>
      <c r="AU228" s="82"/>
      <c r="AV228" s="82"/>
      <c r="AW228" s="82"/>
      <c r="AX228" s="82"/>
      <c r="AY228" s="82"/>
      <c r="AZ228" s="82"/>
      <c r="BA228" s="82"/>
      <c r="BB228" s="82"/>
      <c r="BC228" s="82"/>
      <c r="BD228" s="82"/>
      <c r="BE228" s="82"/>
      <c r="BF228" s="82"/>
      <c r="BG228" s="82"/>
      <c r="BH228" s="82"/>
      <c r="BI228" s="82"/>
      <c r="BJ228" s="82"/>
      <c r="BK228" s="82"/>
      <c r="BL228" s="82"/>
      <c r="BM228" s="82"/>
      <c r="BN228" s="82"/>
      <c r="BO228" s="82"/>
      <c r="BP228" s="82"/>
      <c r="BQ228" s="82"/>
      <c r="BR228" s="82"/>
      <c r="BS228" s="82"/>
      <c r="BT228" s="82"/>
      <c r="BU228" s="82"/>
      <c r="BV228" s="82"/>
      <c r="BW228" s="82"/>
      <c r="BX228" s="80"/>
      <c r="BY228" s="80"/>
      <c r="BZ228" s="84"/>
      <c r="CA228" s="84"/>
      <c r="CD228" s="143"/>
    </row>
    <row r="229" spans="2:82" s="152" customFormat="1" ht="12.75" customHeight="1" x14ac:dyDescent="0.2">
      <c r="B229" s="220">
        <f t="shared" si="3"/>
        <v>42037</v>
      </c>
      <c r="C229" s="217">
        <v>0.1268936994</v>
      </c>
      <c r="D229" s="217">
        <v>0.1268936994</v>
      </c>
      <c r="E229" s="217">
        <v>0</v>
      </c>
      <c r="F229" s="217">
        <v>0</v>
      </c>
      <c r="G229" s="217">
        <v>0</v>
      </c>
      <c r="H229" s="217">
        <v>0</v>
      </c>
      <c r="I229" s="217">
        <v>0.1745807606</v>
      </c>
      <c r="J229" s="217">
        <v>0.1743630682</v>
      </c>
      <c r="K229" s="217">
        <v>0.14061750610000001</v>
      </c>
      <c r="L229" s="217">
        <v>0.14061750610000001</v>
      </c>
      <c r="M229" s="217">
        <v>5.2918664300000001E-2</v>
      </c>
      <c r="N229" s="217">
        <v>5.2876752800000003E-2</v>
      </c>
      <c r="O229" s="217">
        <v>0</v>
      </c>
      <c r="P229" s="217">
        <v>1.2492903E-3</v>
      </c>
      <c r="Q229" s="217">
        <v>0</v>
      </c>
      <c r="R229" s="217">
        <v>0</v>
      </c>
      <c r="S229" s="217">
        <v>0</v>
      </c>
      <c r="T229" s="217">
        <v>0</v>
      </c>
      <c r="U229" s="217">
        <v>1.8578554E-3</v>
      </c>
      <c r="V229" s="217">
        <v>1.8535869E-3</v>
      </c>
      <c r="W229" s="217">
        <v>1.0433701000000001E-3</v>
      </c>
      <c r="X229" s="217">
        <v>1.0433701000000001E-3</v>
      </c>
      <c r="Y229" s="217">
        <v>5.2494200000000003E-4</v>
      </c>
      <c r="Z229" s="217">
        <v>5.1655970000000001E-4</v>
      </c>
      <c r="AA229" s="217">
        <v>0</v>
      </c>
      <c r="AB229" s="217">
        <v>0</v>
      </c>
      <c r="AC229" s="217">
        <v>0</v>
      </c>
      <c r="AD229" s="217">
        <v>0</v>
      </c>
      <c r="AE229" s="217">
        <v>0</v>
      </c>
      <c r="AF229" s="217">
        <v>0</v>
      </c>
      <c r="AG229" s="217">
        <v>0</v>
      </c>
      <c r="AH229" s="217">
        <v>0</v>
      </c>
      <c r="AI229" s="217">
        <v>0</v>
      </c>
      <c r="AJ229" s="217">
        <v>0</v>
      </c>
      <c r="AK229" s="217">
        <v>0</v>
      </c>
      <c r="AL229" s="217">
        <v>0</v>
      </c>
      <c r="AM229" s="217">
        <v>125</v>
      </c>
      <c r="AN229" s="217">
        <v>96</v>
      </c>
      <c r="AO229" s="217" t="s">
        <v>253</v>
      </c>
      <c r="AP229" s="96"/>
      <c r="AQ229" s="66"/>
      <c r="AR229" s="82"/>
      <c r="AS229" s="82"/>
      <c r="AT229" s="80"/>
      <c r="AU229" s="82"/>
      <c r="AV229" s="82"/>
      <c r="AW229" s="82"/>
      <c r="AX229" s="82"/>
      <c r="AY229" s="82"/>
      <c r="AZ229" s="82"/>
      <c r="BA229" s="82"/>
      <c r="BB229" s="82"/>
      <c r="BC229" s="82"/>
      <c r="BD229" s="82"/>
      <c r="BE229" s="82"/>
      <c r="BF229" s="82"/>
      <c r="BG229" s="82"/>
      <c r="BH229" s="82"/>
      <c r="BI229" s="82"/>
      <c r="BJ229" s="82"/>
      <c r="BK229" s="82"/>
      <c r="BL229" s="82"/>
      <c r="BM229" s="82"/>
      <c r="BN229" s="82"/>
      <c r="BO229" s="82"/>
      <c r="BP229" s="82"/>
      <c r="BQ229" s="82"/>
      <c r="BR229" s="82"/>
      <c r="BS229" s="82"/>
      <c r="BT229" s="82"/>
      <c r="BU229" s="82"/>
      <c r="BV229" s="82"/>
      <c r="BW229" s="82"/>
      <c r="BX229" s="80"/>
      <c r="BY229" s="80"/>
      <c r="BZ229" s="84"/>
      <c r="CA229" s="84"/>
      <c r="CD229" s="143"/>
    </row>
    <row r="230" spans="2:82" s="152" customFormat="1" ht="12.75" customHeight="1" x14ac:dyDescent="0.2">
      <c r="B230" s="220">
        <f t="shared" si="3"/>
        <v>42038</v>
      </c>
      <c r="C230" s="217">
        <v>8.9260369199999995E-2</v>
      </c>
      <c r="D230" s="217">
        <v>8.9260369199999995E-2</v>
      </c>
      <c r="E230" s="217">
        <v>0</v>
      </c>
      <c r="F230" s="217">
        <v>0</v>
      </c>
      <c r="G230" s="217">
        <v>0</v>
      </c>
      <c r="H230" s="217">
        <v>0</v>
      </c>
      <c r="I230" s="217">
        <v>3.5855220000000001E-4</v>
      </c>
      <c r="J230" s="217">
        <v>1.792761E-4</v>
      </c>
      <c r="K230" s="217">
        <v>0.2311134162</v>
      </c>
      <c r="L230" s="217">
        <v>0.2311134162</v>
      </c>
      <c r="M230" s="217">
        <v>0.1702782189</v>
      </c>
      <c r="N230" s="217">
        <v>0.1702782189</v>
      </c>
      <c r="O230" s="217">
        <v>0</v>
      </c>
      <c r="P230" s="217">
        <v>1.3327154999999999E-3</v>
      </c>
      <c r="Q230" s="217">
        <v>0</v>
      </c>
      <c r="R230" s="217">
        <v>0</v>
      </c>
      <c r="S230" s="217">
        <v>0</v>
      </c>
      <c r="T230" s="217">
        <v>0</v>
      </c>
      <c r="U230" s="217">
        <v>8.5369999999999997E-6</v>
      </c>
      <c r="V230" s="217">
        <v>4.2684999999999999E-6</v>
      </c>
      <c r="W230" s="217">
        <v>2.8541138E-3</v>
      </c>
      <c r="X230" s="217">
        <v>2.8541138E-3</v>
      </c>
      <c r="Y230" s="217">
        <v>3.0207745000000001E-3</v>
      </c>
      <c r="Z230" s="217">
        <v>3.0207745000000001E-3</v>
      </c>
      <c r="AA230" s="217">
        <v>5.9539435999999999E-3</v>
      </c>
      <c r="AB230" s="217">
        <v>5.9539435999999999E-3</v>
      </c>
      <c r="AC230" s="217">
        <v>0</v>
      </c>
      <c r="AD230" s="217">
        <v>0</v>
      </c>
      <c r="AE230" s="217">
        <v>0</v>
      </c>
      <c r="AF230" s="217">
        <v>0</v>
      </c>
      <c r="AG230" s="217">
        <v>5.0037242000000003E-3</v>
      </c>
      <c r="AH230" s="217">
        <v>5.0037242000000003E-3</v>
      </c>
      <c r="AI230" s="217">
        <v>8.3263260000000002E-3</v>
      </c>
      <c r="AJ230" s="217">
        <v>8.3263260000000002E-3</v>
      </c>
      <c r="AK230" s="217">
        <v>7.3387113E-3</v>
      </c>
      <c r="AL230" s="217">
        <v>7.3387113E-3</v>
      </c>
      <c r="AM230" s="217">
        <v>148</v>
      </c>
      <c r="AN230" s="217">
        <v>100</v>
      </c>
      <c r="AO230" s="217" t="s">
        <v>253</v>
      </c>
      <c r="AP230" s="96"/>
      <c r="AQ230" s="66"/>
      <c r="AR230" s="82"/>
      <c r="AS230" s="82"/>
      <c r="AT230" s="80"/>
      <c r="AU230" s="82"/>
      <c r="AV230" s="82"/>
      <c r="AW230" s="82"/>
      <c r="AX230" s="82"/>
      <c r="AY230" s="82"/>
      <c r="AZ230" s="82"/>
      <c r="BA230" s="82"/>
      <c r="BB230" s="82"/>
      <c r="BC230" s="82"/>
      <c r="BD230" s="82"/>
      <c r="BE230" s="82"/>
      <c r="BF230" s="82"/>
      <c r="BG230" s="82"/>
      <c r="BH230" s="82"/>
      <c r="BI230" s="82"/>
      <c r="BJ230" s="82"/>
      <c r="BK230" s="82"/>
      <c r="BL230" s="82"/>
      <c r="BM230" s="82"/>
      <c r="BN230" s="82"/>
      <c r="BO230" s="82"/>
      <c r="BP230" s="82"/>
      <c r="BQ230" s="82"/>
      <c r="BR230" s="82"/>
      <c r="BS230" s="82"/>
      <c r="BT230" s="82"/>
      <c r="BU230" s="82"/>
      <c r="BV230" s="82"/>
      <c r="BW230" s="82"/>
      <c r="BX230" s="80"/>
      <c r="BY230" s="80"/>
      <c r="BZ230" s="84"/>
      <c r="CA230" s="84"/>
      <c r="CD230" s="143"/>
    </row>
    <row r="231" spans="2:82" s="152" customFormat="1" ht="12.75" customHeight="1" x14ac:dyDescent="0.2">
      <c r="B231" s="220">
        <f t="shared" si="3"/>
        <v>42039</v>
      </c>
      <c r="C231" s="217">
        <v>7.0065853100000006E-2</v>
      </c>
      <c r="D231" s="217">
        <v>7.0065853100000006E-2</v>
      </c>
      <c r="E231" s="217">
        <v>0</v>
      </c>
      <c r="F231" s="217">
        <v>0</v>
      </c>
      <c r="G231" s="217">
        <v>0</v>
      </c>
      <c r="H231" s="217">
        <v>0</v>
      </c>
      <c r="I231" s="217">
        <v>1.2037103000000001E-3</v>
      </c>
      <c r="J231" s="217">
        <v>1.0841927999999999E-3</v>
      </c>
      <c r="K231" s="217">
        <v>0.11816265989999999</v>
      </c>
      <c r="L231" s="217">
        <v>0.11816265989999999</v>
      </c>
      <c r="M231" s="217">
        <v>0.18323828650000001</v>
      </c>
      <c r="N231" s="217">
        <v>0.17292804680000001</v>
      </c>
      <c r="O231" s="217">
        <v>0</v>
      </c>
      <c r="P231" s="217">
        <v>5.620763E-4</v>
      </c>
      <c r="Q231" s="217">
        <v>0</v>
      </c>
      <c r="R231" s="217">
        <v>0</v>
      </c>
      <c r="S231" s="217">
        <v>0</v>
      </c>
      <c r="T231" s="217">
        <v>0</v>
      </c>
      <c r="U231" s="217">
        <v>1.7073999999999999E-5</v>
      </c>
      <c r="V231" s="217">
        <v>8.5369999999999997E-6</v>
      </c>
      <c r="W231" s="217">
        <v>1.779791E-3</v>
      </c>
      <c r="X231" s="217">
        <v>1.779791E-3</v>
      </c>
      <c r="Y231" s="217">
        <v>7.795546E-4</v>
      </c>
      <c r="Z231" s="217">
        <v>7.6907669999999996E-4</v>
      </c>
      <c r="AA231" s="217">
        <v>1.6655295699999999E-2</v>
      </c>
      <c r="AB231" s="217">
        <v>1.6655295699999999E-2</v>
      </c>
      <c r="AC231" s="217">
        <v>0</v>
      </c>
      <c r="AD231" s="217">
        <v>0</v>
      </c>
      <c r="AE231" s="217">
        <v>0</v>
      </c>
      <c r="AF231" s="217">
        <v>0</v>
      </c>
      <c r="AG231" s="217">
        <v>1.6957599E-2</v>
      </c>
      <c r="AH231" s="217">
        <v>1.6957599E-2</v>
      </c>
      <c r="AI231" s="217">
        <v>1.5796288700000001E-2</v>
      </c>
      <c r="AJ231" s="217">
        <v>1.5796288700000001E-2</v>
      </c>
      <c r="AK231" s="217">
        <v>2.08048903E-2</v>
      </c>
      <c r="AL231" s="217">
        <v>2.08048903E-2</v>
      </c>
      <c r="AM231" s="217">
        <v>118</v>
      </c>
      <c r="AN231" s="217">
        <v>114</v>
      </c>
      <c r="AO231" s="217" t="s">
        <v>253</v>
      </c>
      <c r="AP231" s="96"/>
      <c r="AQ231" s="66"/>
      <c r="AR231" s="82"/>
      <c r="AS231" s="82"/>
      <c r="AT231" s="80"/>
      <c r="AU231" s="82"/>
      <c r="AV231" s="82"/>
      <c r="AW231" s="82"/>
      <c r="AX231" s="82"/>
      <c r="AY231" s="82"/>
      <c r="AZ231" s="82"/>
      <c r="BA231" s="82"/>
      <c r="BB231" s="82"/>
      <c r="BC231" s="82"/>
      <c r="BD231" s="82"/>
      <c r="BE231" s="82"/>
      <c r="BF231" s="82"/>
      <c r="BG231" s="82"/>
      <c r="BH231" s="82"/>
      <c r="BI231" s="82"/>
      <c r="BJ231" s="82"/>
      <c r="BK231" s="82"/>
      <c r="BL231" s="82"/>
      <c r="BM231" s="82"/>
      <c r="BN231" s="82"/>
      <c r="BO231" s="82"/>
      <c r="BP231" s="82"/>
      <c r="BQ231" s="82"/>
      <c r="BR231" s="82"/>
      <c r="BS231" s="82"/>
      <c r="BT231" s="82"/>
      <c r="BU231" s="82"/>
      <c r="BV231" s="82"/>
      <c r="BW231" s="82"/>
      <c r="BX231" s="80"/>
      <c r="BY231" s="80"/>
      <c r="BZ231" s="84"/>
      <c r="CA231" s="84"/>
      <c r="CD231" s="143"/>
    </row>
    <row r="232" spans="2:82" s="152" customFormat="1" ht="12.75" customHeight="1" x14ac:dyDescent="0.2">
      <c r="B232" s="220">
        <f t="shared" si="3"/>
        <v>42040</v>
      </c>
      <c r="C232" s="217">
        <v>0.10132344930000001</v>
      </c>
      <c r="D232" s="217">
        <v>0.10132344930000001</v>
      </c>
      <c r="E232" s="217">
        <v>0</v>
      </c>
      <c r="F232" s="217">
        <v>0</v>
      </c>
      <c r="G232" s="217">
        <v>0</v>
      </c>
      <c r="H232" s="217">
        <v>0</v>
      </c>
      <c r="I232" s="217">
        <v>3.4113682399999998E-2</v>
      </c>
      <c r="J232" s="217">
        <v>2.0574067000000001E-3</v>
      </c>
      <c r="K232" s="217">
        <v>8.57395289E-2</v>
      </c>
      <c r="L232" s="217">
        <v>8.57395289E-2</v>
      </c>
      <c r="M232" s="217">
        <v>0.27057896199999998</v>
      </c>
      <c r="N232" s="217">
        <v>0.27057896199999998</v>
      </c>
      <c r="O232" s="217">
        <v>0</v>
      </c>
      <c r="P232" s="217">
        <v>9.0490139999999998E-4</v>
      </c>
      <c r="Q232" s="217">
        <v>0</v>
      </c>
      <c r="R232" s="217">
        <v>0</v>
      </c>
      <c r="S232" s="217">
        <v>0</v>
      </c>
      <c r="T232" s="217">
        <v>0</v>
      </c>
      <c r="U232" s="217">
        <v>6.5734579999999999E-4</v>
      </c>
      <c r="V232" s="217">
        <v>1.195175E-4</v>
      </c>
      <c r="W232" s="217">
        <v>4.6429339999999998E-4</v>
      </c>
      <c r="X232" s="217">
        <v>4.6429339999999998E-4</v>
      </c>
      <c r="Y232" s="217">
        <v>1.9687947000000001E-3</v>
      </c>
      <c r="Z232" s="217">
        <v>1.9687947000000001E-3</v>
      </c>
      <c r="AA232" s="217">
        <v>2.7485956000000001E-3</v>
      </c>
      <c r="AB232" s="217">
        <v>2.7485956000000001E-3</v>
      </c>
      <c r="AC232" s="217">
        <v>0</v>
      </c>
      <c r="AD232" s="217">
        <v>0</v>
      </c>
      <c r="AE232" s="217">
        <v>0</v>
      </c>
      <c r="AF232" s="217">
        <v>0</v>
      </c>
      <c r="AG232" s="217">
        <v>0</v>
      </c>
      <c r="AH232" s="217">
        <v>0</v>
      </c>
      <c r="AI232" s="217">
        <v>4.3334037999999998E-3</v>
      </c>
      <c r="AJ232" s="217">
        <v>4.3334037999999998E-3</v>
      </c>
      <c r="AK232" s="217">
        <v>7.5262654999999996E-3</v>
      </c>
      <c r="AL232" s="217">
        <v>7.5262654999999996E-3</v>
      </c>
      <c r="AM232" s="217">
        <v>87</v>
      </c>
      <c r="AN232" s="217">
        <v>84</v>
      </c>
      <c r="AO232" s="217" t="s">
        <v>253</v>
      </c>
      <c r="AP232" s="96"/>
      <c r="AQ232" s="66"/>
      <c r="AR232" s="82"/>
      <c r="AS232" s="82"/>
      <c r="AT232" s="80"/>
      <c r="AU232" s="82"/>
      <c r="AV232" s="82"/>
      <c r="AW232" s="82"/>
      <c r="AX232" s="82"/>
      <c r="AY232" s="82"/>
      <c r="AZ232" s="82"/>
      <c r="BA232" s="82"/>
      <c r="BB232" s="82"/>
      <c r="BC232" s="82"/>
      <c r="BD232" s="82"/>
      <c r="BE232" s="82"/>
      <c r="BF232" s="82"/>
      <c r="BG232" s="82"/>
      <c r="BH232" s="82"/>
      <c r="BI232" s="82"/>
      <c r="BJ232" s="82"/>
      <c r="BK232" s="82"/>
      <c r="BL232" s="82"/>
      <c r="BM232" s="82"/>
      <c r="BN232" s="82"/>
      <c r="BO232" s="82"/>
      <c r="BP232" s="82"/>
      <c r="BQ232" s="82"/>
      <c r="BR232" s="82"/>
      <c r="BS232" s="82"/>
      <c r="BT232" s="82"/>
      <c r="BU232" s="82"/>
      <c r="BV232" s="82"/>
      <c r="BW232" s="82"/>
      <c r="BX232" s="80"/>
      <c r="BY232" s="80"/>
      <c r="BZ232" s="84"/>
      <c r="CA232" s="84"/>
      <c r="CD232" s="143"/>
    </row>
    <row r="233" spans="2:82" s="152" customFormat="1" ht="12.75" customHeight="1" x14ac:dyDescent="0.2">
      <c r="B233" s="220">
        <f t="shared" si="3"/>
        <v>42041</v>
      </c>
      <c r="C233" s="217">
        <v>3.68999338E-2</v>
      </c>
      <c r="D233" s="217">
        <v>3.68999338E-2</v>
      </c>
      <c r="E233" s="217">
        <v>0</v>
      </c>
      <c r="F233" s="217">
        <v>0</v>
      </c>
      <c r="G233" s="217">
        <v>0</v>
      </c>
      <c r="H233" s="217">
        <v>0</v>
      </c>
      <c r="I233" s="217">
        <v>5.1648679999999998E-4</v>
      </c>
      <c r="J233" s="217">
        <v>0</v>
      </c>
      <c r="K233" s="217">
        <v>6.6863290000000006E-2</v>
      </c>
      <c r="L233" s="217">
        <v>6.5521996299999996E-2</v>
      </c>
      <c r="M233" s="217">
        <v>9.29681797E-2</v>
      </c>
      <c r="N233" s="217">
        <v>8.9355406299999995E-2</v>
      </c>
      <c r="O233" s="217">
        <v>0</v>
      </c>
      <c r="P233" s="217">
        <v>8.0244490000000001E-4</v>
      </c>
      <c r="Q233" s="217">
        <v>0</v>
      </c>
      <c r="R233" s="217">
        <v>0</v>
      </c>
      <c r="S233" s="217">
        <v>0</v>
      </c>
      <c r="T233" s="217">
        <v>0</v>
      </c>
      <c r="U233" s="217">
        <v>4.2684999999999999E-6</v>
      </c>
      <c r="V233" s="217">
        <v>0</v>
      </c>
      <c r="W233" s="217">
        <v>4.7074170000000002E-4</v>
      </c>
      <c r="X233" s="217">
        <v>4.604241E-4</v>
      </c>
      <c r="Y233" s="217">
        <v>2.834268E-3</v>
      </c>
      <c r="Z233" s="217">
        <v>2.8258857E-3</v>
      </c>
      <c r="AA233" s="217">
        <v>2.1930628399999999E-2</v>
      </c>
      <c r="AB233" s="217">
        <v>2.1930628399999999E-2</v>
      </c>
      <c r="AC233" s="217">
        <v>0</v>
      </c>
      <c r="AD233" s="217">
        <v>0</v>
      </c>
      <c r="AE233" s="217">
        <v>0</v>
      </c>
      <c r="AF233" s="217">
        <v>0</v>
      </c>
      <c r="AG233" s="217">
        <v>4.5928831999999999E-3</v>
      </c>
      <c r="AH233" s="217">
        <v>4.5928831999999999E-3</v>
      </c>
      <c r="AI233" s="217">
        <v>5.7590421199999998E-2</v>
      </c>
      <c r="AJ233" s="217">
        <v>5.7590421199999998E-2</v>
      </c>
      <c r="AK233" s="217">
        <v>3.2333708099999997E-2</v>
      </c>
      <c r="AL233" s="217">
        <v>3.2333708099999997E-2</v>
      </c>
      <c r="AM233" s="217">
        <v>86</v>
      </c>
      <c r="AN233" s="217">
        <v>83</v>
      </c>
      <c r="AO233" s="217" t="s">
        <v>253</v>
      </c>
      <c r="AP233" s="96"/>
      <c r="AQ233" s="66"/>
      <c r="AR233" s="82"/>
      <c r="AS233" s="82"/>
      <c r="AT233" s="80"/>
      <c r="AU233" s="82"/>
      <c r="AV233" s="82"/>
      <c r="AW233" s="82"/>
      <c r="AX233" s="82"/>
      <c r="AY233" s="82"/>
      <c r="AZ233" s="82"/>
      <c r="BA233" s="82"/>
      <c r="BB233" s="82"/>
      <c r="BC233" s="82"/>
      <c r="BD233" s="82"/>
      <c r="BE233" s="82"/>
      <c r="BF233" s="82"/>
      <c r="BG233" s="82"/>
      <c r="BH233" s="82"/>
      <c r="BI233" s="82"/>
      <c r="BJ233" s="82"/>
      <c r="BK233" s="82"/>
      <c r="BL233" s="82"/>
      <c r="BM233" s="82"/>
      <c r="BN233" s="82"/>
      <c r="BO233" s="82"/>
      <c r="BP233" s="82"/>
      <c r="BQ233" s="82"/>
      <c r="BR233" s="82"/>
      <c r="BS233" s="82"/>
      <c r="BT233" s="82"/>
      <c r="BU233" s="82"/>
      <c r="BV233" s="82"/>
      <c r="BW233" s="82"/>
      <c r="BX233" s="80"/>
      <c r="BY233" s="80"/>
      <c r="BZ233" s="84"/>
      <c r="CA233" s="84"/>
      <c r="CD233" s="143"/>
    </row>
    <row r="234" spans="2:82" s="152" customFormat="1" ht="12.75" customHeight="1" x14ac:dyDescent="0.2">
      <c r="B234" s="220">
        <f t="shared" si="3"/>
        <v>42042</v>
      </c>
      <c r="C234" s="217">
        <v>0.92885592859999999</v>
      </c>
      <c r="D234" s="217">
        <v>0.92885592859999999</v>
      </c>
      <c r="E234" s="217">
        <v>0</v>
      </c>
      <c r="F234" s="217">
        <v>0</v>
      </c>
      <c r="G234" s="217">
        <v>0</v>
      </c>
      <c r="H234" s="217">
        <v>0</v>
      </c>
      <c r="I234" s="217">
        <v>0.32201840479999999</v>
      </c>
      <c r="J234" s="217">
        <v>0.32201840479999999</v>
      </c>
      <c r="K234" s="217">
        <v>0.97033683150000005</v>
      </c>
      <c r="L234" s="217">
        <v>0.96948047039999996</v>
      </c>
      <c r="M234" s="217">
        <v>2.3124526691999998</v>
      </c>
      <c r="N234" s="217">
        <v>2.3124526691999998</v>
      </c>
      <c r="O234" s="217">
        <v>0.01</v>
      </c>
      <c r="P234" s="217">
        <v>5.7628482000000002E-3</v>
      </c>
      <c r="Q234" s="217">
        <v>0</v>
      </c>
      <c r="R234" s="217">
        <v>0</v>
      </c>
      <c r="S234" s="217">
        <v>0</v>
      </c>
      <c r="T234" s="217">
        <v>0</v>
      </c>
      <c r="U234" s="217">
        <v>5.3259945000000003E-3</v>
      </c>
      <c r="V234" s="217">
        <v>5.3259945000000003E-3</v>
      </c>
      <c r="W234" s="217">
        <v>4.4082067000000003E-3</v>
      </c>
      <c r="X234" s="217">
        <v>4.3978890999999999E-3</v>
      </c>
      <c r="Y234" s="217">
        <v>9.1209996000000005E-3</v>
      </c>
      <c r="Z234" s="217">
        <v>9.1209996000000005E-3</v>
      </c>
      <c r="AA234" s="217">
        <v>6.7941905999999996E-3</v>
      </c>
      <c r="AB234" s="217">
        <v>6.7941905999999996E-3</v>
      </c>
      <c r="AC234" s="217">
        <v>0</v>
      </c>
      <c r="AD234" s="217">
        <v>0</v>
      </c>
      <c r="AE234" s="217">
        <v>0</v>
      </c>
      <c r="AF234" s="217">
        <v>0</v>
      </c>
      <c r="AG234" s="217">
        <v>0</v>
      </c>
      <c r="AH234" s="217">
        <v>0</v>
      </c>
      <c r="AI234" s="217">
        <v>1.8926399199999999E-2</v>
      </c>
      <c r="AJ234" s="217">
        <v>1.8926399199999999E-2</v>
      </c>
      <c r="AK234" s="217">
        <v>1.1930120900000001E-2</v>
      </c>
      <c r="AL234" s="217">
        <v>1.1930120900000001E-2</v>
      </c>
      <c r="AM234" s="217">
        <v>106</v>
      </c>
      <c r="AN234" s="217">
        <v>79</v>
      </c>
      <c r="AO234" s="217" t="s">
        <v>253</v>
      </c>
      <c r="AP234" s="96"/>
      <c r="AQ234" s="66"/>
      <c r="AR234" s="82"/>
      <c r="AS234" s="82"/>
      <c r="AT234" s="80"/>
      <c r="AU234" s="82"/>
      <c r="AV234" s="82"/>
      <c r="AW234" s="82"/>
      <c r="AX234" s="82"/>
      <c r="AY234" s="82"/>
      <c r="AZ234" s="82"/>
      <c r="BA234" s="82"/>
      <c r="BB234" s="82"/>
      <c r="BC234" s="82"/>
      <c r="BD234" s="82"/>
      <c r="BE234" s="82"/>
      <c r="BF234" s="82"/>
      <c r="BG234" s="82"/>
      <c r="BH234" s="82"/>
      <c r="BI234" s="82"/>
      <c r="BJ234" s="82"/>
      <c r="BK234" s="82"/>
      <c r="BL234" s="82"/>
      <c r="BM234" s="82"/>
      <c r="BN234" s="82"/>
      <c r="BO234" s="82"/>
      <c r="BP234" s="82"/>
      <c r="BQ234" s="82"/>
      <c r="BR234" s="82"/>
      <c r="BS234" s="82"/>
      <c r="BT234" s="82"/>
      <c r="BU234" s="82"/>
      <c r="BV234" s="82"/>
      <c r="BW234" s="82"/>
      <c r="BX234" s="80"/>
      <c r="BY234" s="80"/>
      <c r="BZ234" s="84"/>
      <c r="CA234" s="84"/>
      <c r="CD234" s="143"/>
    </row>
    <row r="235" spans="2:82" s="152" customFormat="1" ht="12.75" customHeight="1" x14ac:dyDescent="0.2">
      <c r="B235" s="220">
        <f t="shared" si="3"/>
        <v>42043</v>
      </c>
      <c r="C235" s="217">
        <v>0.15415946050000001</v>
      </c>
      <c r="D235" s="217">
        <v>0.15415946050000001</v>
      </c>
      <c r="E235" s="217">
        <v>0</v>
      </c>
      <c r="F235" s="217">
        <v>0</v>
      </c>
      <c r="G235" s="217">
        <v>0</v>
      </c>
      <c r="H235" s="217">
        <v>0</v>
      </c>
      <c r="I235" s="217">
        <v>2.2009351699999999E-2</v>
      </c>
      <c r="J235" s="217">
        <v>2.2009351699999999E-2</v>
      </c>
      <c r="K235" s="217">
        <v>0.41269238320000001</v>
      </c>
      <c r="L235" s="217">
        <v>0.40619229369999998</v>
      </c>
      <c r="M235" s="217">
        <v>0.24107643479999999</v>
      </c>
      <c r="N235" s="217">
        <v>0.2404770987</v>
      </c>
      <c r="O235" s="217">
        <v>0</v>
      </c>
      <c r="P235" s="217">
        <v>1.6020222999999999E-3</v>
      </c>
      <c r="Q235" s="217">
        <v>0</v>
      </c>
      <c r="R235" s="217">
        <v>0</v>
      </c>
      <c r="S235" s="217">
        <v>0</v>
      </c>
      <c r="T235" s="217">
        <v>0</v>
      </c>
      <c r="U235" s="217">
        <v>4.0016990000000001E-4</v>
      </c>
      <c r="V235" s="217">
        <v>4.0016990000000001E-4</v>
      </c>
      <c r="W235" s="217">
        <v>3.8252605999999998E-3</v>
      </c>
      <c r="X235" s="217">
        <v>3.7440093000000001E-3</v>
      </c>
      <c r="Y235" s="217">
        <v>2.5450783000000002E-3</v>
      </c>
      <c r="Z235" s="217">
        <v>2.4843066000000001E-3</v>
      </c>
      <c r="AA235" s="217">
        <v>1.16758612E-2</v>
      </c>
      <c r="AB235" s="217">
        <v>1.16758612E-2</v>
      </c>
      <c r="AC235" s="217">
        <v>0</v>
      </c>
      <c r="AD235" s="217">
        <v>0</v>
      </c>
      <c r="AE235" s="217">
        <v>0</v>
      </c>
      <c r="AF235" s="217">
        <v>0</v>
      </c>
      <c r="AG235" s="217">
        <v>0</v>
      </c>
      <c r="AH235" s="217">
        <v>0</v>
      </c>
      <c r="AI235" s="217">
        <v>1.9290095600000001E-2</v>
      </c>
      <c r="AJ235" s="217">
        <v>1.9290095600000001E-2</v>
      </c>
      <c r="AK235" s="217">
        <v>3.1254485899999997E-2</v>
      </c>
      <c r="AL235" s="217">
        <v>3.1254485899999997E-2</v>
      </c>
      <c r="AM235" s="217">
        <v>73</v>
      </c>
      <c r="AN235" s="217">
        <v>64</v>
      </c>
      <c r="AO235" s="217" t="s">
        <v>253</v>
      </c>
      <c r="AP235" s="96"/>
      <c r="AQ235" s="66"/>
      <c r="AR235" s="82"/>
      <c r="AS235" s="82"/>
      <c r="AT235" s="80"/>
      <c r="AU235" s="82"/>
      <c r="AV235" s="82"/>
      <c r="AW235" s="82"/>
      <c r="AX235" s="82"/>
      <c r="AY235" s="82"/>
      <c r="AZ235" s="82"/>
      <c r="BA235" s="82"/>
      <c r="BB235" s="82"/>
      <c r="BC235" s="82"/>
      <c r="BD235" s="82"/>
      <c r="BE235" s="82"/>
      <c r="BF235" s="82"/>
      <c r="BG235" s="82"/>
      <c r="BH235" s="82"/>
      <c r="BI235" s="82"/>
      <c r="BJ235" s="82"/>
      <c r="BK235" s="82"/>
      <c r="BL235" s="82"/>
      <c r="BM235" s="82"/>
      <c r="BN235" s="82"/>
      <c r="BO235" s="82"/>
      <c r="BP235" s="82"/>
      <c r="BQ235" s="82"/>
      <c r="BR235" s="82"/>
      <c r="BS235" s="82"/>
      <c r="BT235" s="82"/>
      <c r="BU235" s="82"/>
      <c r="BV235" s="82"/>
      <c r="BW235" s="82"/>
      <c r="BX235" s="80"/>
      <c r="BY235" s="80"/>
      <c r="BZ235" s="84"/>
      <c r="CA235" s="84"/>
      <c r="CD235" s="143"/>
    </row>
    <row r="236" spans="2:82" s="152" customFormat="1" ht="12.75" customHeight="1" x14ac:dyDescent="0.2">
      <c r="B236" s="220">
        <f t="shared" si="3"/>
        <v>42044</v>
      </c>
      <c r="C236" s="217">
        <v>1.2967220148</v>
      </c>
      <c r="D236" s="217">
        <v>1.2967220148</v>
      </c>
      <c r="E236" s="217">
        <v>0</v>
      </c>
      <c r="F236" s="217">
        <v>0</v>
      </c>
      <c r="G236" s="217">
        <v>0</v>
      </c>
      <c r="H236" s="217">
        <v>0</v>
      </c>
      <c r="I236" s="217">
        <v>0.53605848570000003</v>
      </c>
      <c r="J236" s="217">
        <v>0.53605848570000003</v>
      </c>
      <c r="K236" s="217">
        <v>1.7546058367999999</v>
      </c>
      <c r="L236" s="217">
        <v>1.7545026603</v>
      </c>
      <c r="M236" s="217">
        <v>2.7334512633000001</v>
      </c>
      <c r="N236" s="217">
        <v>2.7327806802999999</v>
      </c>
      <c r="O236" s="217">
        <v>0.01</v>
      </c>
      <c r="P236" s="217">
        <v>1.3294829100000001E-2</v>
      </c>
      <c r="Q236" s="217">
        <v>0</v>
      </c>
      <c r="R236" s="217">
        <v>0</v>
      </c>
      <c r="S236" s="217">
        <v>0</v>
      </c>
      <c r="T236" s="217">
        <v>0</v>
      </c>
      <c r="U236" s="217">
        <v>8.0498175000000005E-3</v>
      </c>
      <c r="V236" s="217">
        <v>8.0498175000000005E-3</v>
      </c>
      <c r="W236" s="217">
        <v>9.1762405000000002E-3</v>
      </c>
      <c r="X236" s="217">
        <v>9.1659228999999998E-3</v>
      </c>
      <c r="Y236" s="217">
        <v>3.0170024600000001E-2</v>
      </c>
      <c r="Z236" s="217">
        <v>3.0161642299999999E-2</v>
      </c>
      <c r="AA236" s="217">
        <v>1.4997482899999999E-2</v>
      </c>
      <c r="AB236" s="217">
        <v>1.4997482899999999E-2</v>
      </c>
      <c r="AC236" s="217">
        <v>0</v>
      </c>
      <c r="AD236" s="217">
        <v>0</v>
      </c>
      <c r="AE236" s="217">
        <v>0</v>
      </c>
      <c r="AF236" s="217">
        <v>0</v>
      </c>
      <c r="AG236" s="217">
        <v>1.55666086E-2</v>
      </c>
      <c r="AH236" s="217">
        <v>1.55666086E-2</v>
      </c>
      <c r="AI236" s="217">
        <v>9.5786281000000001E-3</v>
      </c>
      <c r="AJ236" s="217">
        <v>9.5786281000000001E-3</v>
      </c>
      <c r="AK236" s="217">
        <v>2.1924976299999999E-2</v>
      </c>
      <c r="AL236" s="217">
        <v>2.1924976299999999E-2</v>
      </c>
      <c r="AM236" s="217">
        <v>102</v>
      </c>
      <c r="AN236" s="217">
        <v>96</v>
      </c>
      <c r="AO236" s="217" t="s">
        <v>253</v>
      </c>
      <c r="AP236" s="96"/>
      <c r="AQ236" s="66"/>
      <c r="AR236" s="82"/>
      <c r="AS236" s="82"/>
      <c r="AT236" s="80"/>
      <c r="AU236" s="82"/>
      <c r="AV236" s="82"/>
      <c r="AW236" s="82"/>
      <c r="AX236" s="82"/>
      <c r="AY236" s="82"/>
      <c r="AZ236" s="82"/>
      <c r="BA236" s="82"/>
      <c r="BB236" s="82"/>
      <c r="BC236" s="82"/>
      <c r="BD236" s="82"/>
      <c r="BE236" s="82"/>
      <c r="BF236" s="82"/>
      <c r="BG236" s="82"/>
      <c r="BH236" s="82"/>
      <c r="BI236" s="82"/>
      <c r="BJ236" s="82"/>
      <c r="BK236" s="82"/>
      <c r="BL236" s="82"/>
      <c r="BM236" s="82"/>
      <c r="BN236" s="82"/>
      <c r="BO236" s="82"/>
      <c r="BP236" s="82"/>
      <c r="BQ236" s="82"/>
      <c r="BR236" s="82"/>
      <c r="BS236" s="82"/>
      <c r="BT236" s="82"/>
      <c r="BU236" s="82"/>
      <c r="BV236" s="82"/>
      <c r="BW236" s="82"/>
      <c r="BX236" s="80"/>
      <c r="BY236" s="80"/>
      <c r="BZ236" s="84"/>
      <c r="CA236" s="84"/>
      <c r="CD236" s="143"/>
    </row>
    <row r="237" spans="2:82" s="152" customFormat="1" ht="12.75" customHeight="1" x14ac:dyDescent="0.2">
      <c r="B237" s="220">
        <f t="shared" si="3"/>
        <v>42045</v>
      </c>
      <c r="C237" s="217">
        <v>3.65675585E-2</v>
      </c>
      <c r="D237" s="217">
        <v>3.65675585E-2</v>
      </c>
      <c r="E237" s="217">
        <v>0</v>
      </c>
      <c r="F237" s="217">
        <v>0</v>
      </c>
      <c r="G237" s="217">
        <v>0</v>
      </c>
      <c r="H237" s="217">
        <v>0</v>
      </c>
      <c r="I237" s="217">
        <v>1.5451886000000001E-3</v>
      </c>
      <c r="J237" s="217">
        <v>1.4896982999999999E-3</v>
      </c>
      <c r="K237" s="217">
        <v>5.2494829899999998E-2</v>
      </c>
      <c r="L237" s="217">
        <v>5.2391653400000002E-2</v>
      </c>
      <c r="M237" s="217">
        <v>0.10128551</v>
      </c>
      <c r="N237" s="217">
        <v>0.10128551</v>
      </c>
      <c r="O237" s="217">
        <v>0</v>
      </c>
      <c r="P237" s="217">
        <v>2.0204519999999999E-4</v>
      </c>
      <c r="Q237" s="217">
        <v>0</v>
      </c>
      <c r="R237" s="217">
        <v>0</v>
      </c>
      <c r="S237" s="217">
        <v>0</v>
      </c>
      <c r="T237" s="217">
        <v>0</v>
      </c>
      <c r="U237" s="217">
        <v>1.7073999999999999E-5</v>
      </c>
      <c r="V237" s="217">
        <v>1.28055E-5</v>
      </c>
      <c r="W237" s="217">
        <v>2.7599660000000002E-4</v>
      </c>
      <c r="X237" s="217">
        <v>2.65679E-4</v>
      </c>
      <c r="Y237" s="217">
        <v>5.5427999999999999E-4</v>
      </c>
      <c r="Z237" s="217">
        <v>5.5427999999999999E-4</v>
      </c>
      <c r="AA237" s="217">
        <v>4.3498356999999996E-3</v>
      </c>
      <c r="AB237" s="217">
        <v>4.3498356999999996E-3</v>
      </c>
      <c r="AC237" s="217">
        <v>0</v>
      </c>
      <c r="AD237" s="217">
        <v>0</v>
      </c>
      <c r="AE237" s="217">
        <v>0</v>
      </c>
      <c r="AF237" s="217">
        <v>0</v>
      </c>
      <c r="AG237" s="217">
        <v>0</v>
      </c>
      <c r="AH237" s="217">
        <v>0</v>
      </c>
      <c r="AI237" s="217">
        <v>1.165892E-3</v>
      </c>
      <c r="AJ237" s="217">
        <v>1.165892E-3</v>
      </c>
      <c r="AK237" s="217">
        <v>1.6535151800000002E-2</v>
      </c>
      <c r="AL237" s="217">
        <v>1.6535151800000002E-2</v>
      </c>
      <c r="AM237" s="217">
        <v>128</v>
      </c>
      <c r="AN237" s="217">
        <v>106</v>
      </c>
      <c r="AO237" s="217" t="s">
        <v>253</v>
      </c>
      <c r="AP237" s="96"/>
      <c r="AQ237" s="66"/>
      <c r="AR237" s="82"/>
      <c r="AS237" s="82"/>
      <c r="AT237" s="80"/>
      <c r="AU237" s="82"/>
      <c r="AV237" s="82"/>
      <c r="AW237" s="82"/>
      <c r="AX237" s="82"/>
      <c r="AY237" s="82"/>
      <c r="AZ237" s="82"/>
      <c r="BA237" s="82"/>
      <c r="BB237" s="82"/>
      <c r="BC237" s="82"/>
      <c r="BD237" s="82"/>
      <c r="BE237" s="82"/>
      <c r="BF237" s="82"/>
      <c r="BG237" s="82"/>
      <c r="BH237" s="82"/>
      <c r="BI237" s="82"/>
      <c r="BJ237" s="82"/>
      <c r="BK237" s="82"/>
      <c r="BL237" s="82"/>
      <c r="BM237" s="82"/>
      <c r="BN237" s="82"/>
      <c r="BO237" s="82"/>
      <c r="BP237" s="82"/>
      <c r="BQ237" s="82"/>
      <c r="BR237" s="82"/>
      <c r="BS237" s="82"/>
      <c r="BT237" s="82"/>
      <c r="BU237" s="82"/>
      <c r="BV237" s="82"/>
      <c r="BW237" s="82"/>
      <c r="BX237" s="80"/>
      <c r="BY237" s="80"/>
      <c r="BZ237" s="84"/>
      <c r="CA237" s="84"/>
      <c r="CD237" s="143"/>
    </row>
    <row r="238" spans="2:82" s="152" customFormat="1" ht="12.75" customHeight="1" x14ac:dyDescent="0.2">
      <c r="B238" s="220">
        <f t="shared" si="3"/>
        <v>42046</v>
      </c>
      <c r="C238" s="217">
        <v>0.17722943790000001</v>
      </c>
      <c r="D238" s="217">
        <v>0.17722943790000001</v>
      </c>
      <c r="E238" s="217">
        <v>0</v>
      </c>
      <c r="F238" s="217">
        <v>0</v>
      </c>
      <c r="G238" s="217">
        <v>0</v>
      </c>
      <c r="H238" s="217">
        <v>0</v>
      </c>
      <c r="I238" s="217">
        <v>4.6953179999999998E-4</v>
      </c>
      <c r="J238" s="217">
        <v>4.6953179999999998E-4</v>
      </c>
      <c r="K238" s="217">
        <v>0.20868215030000001</v>
      </c>
      <c r="L238" s="217">
        <v>0.20868215030000001</v>
      </c>
      <c r="M238" s="217">
        <v>0.54183904459999999</v>
      </c>
      <c r="N238" s="217">
        <v>0.54183066229999999</v>
      </c>
      <c r="O238" s="217">
        <v>0</v>
      </c>
      <c r="P238" s="217">
        <v>1.5178148E-3</v>
      </c>
      <c r="Q238" s="217">
        <v>0</v>
      </c>
      <c r="R238" s="217">
        <v>0</v>
      </c>
      <c r="S238" s="217">
        <v>0</v>
      </c>
      <c r="T238" s="217">
        <v>0</v>
      </c>
      <c r="U238" s="217">
        <v>8.5369999999999997E-6</v>
      </c>
      <c r="V238" s="217">
        <v>8.5369999999999997E-6</v>
      </c>
      <c r="W238" s="217">
        <v>1.9474523E-3</v>
      </c>
      <c r="X238" s="217">
        <v>1.9474523E-3</v>
      </c>
      <c r="Y238" s="217">
        <v>4.5012997000000001E-3</v>
      </c>
      <c r="Z238" s="217">
        <v>4.4929174000000001E-3</v>
      </c>
      <c r="AA238" s="217">
        <v>9.1725873999999995E-3</v>
      </c>
      <c r="AB238" s="217">
        <v>9.1725873999999995E-3</v>
      </c>
      <c r="AC238" s="217">
        <v>0</v>
      </c>
      <c r="AD238" s="217">
        <v>0</v>
      </c>
      <c r="AE238" s="217">
        <v>0</v>
      </c>
      <c r="AF238" s="217">
        <v>0</v>
      </c>
      <c r="AG238" s="217">
        <v>1.2535455100000001E-2</v>
      </c>
      <c r="AH238" s="217">
        <v>1.2535455100000001E-2</v>
      </c>
      <c r="AI238" s="217">
        <v>1.37675851E-2</v>
      </c>
      <c r="AJ238" s="217">
        <v>1.37675851E-2</v>
      </c>
      <c r="AK238" s="217">
        <v>1.0635054000000001E-3</v>
      </c>
      <c r="AL238" s="217">
        <v>1.0635054000000001E-3</v>
      </c>
      <c r="AM238" s="217">
        <v>96</v>
      </c>
      <c r="AN238" s="217">
        <v>85</v>
      </c>
      <c r="AO238" s="217" t="s">
        <v>253</v>
      </c>
      <c r="AP238" s="96"/>
      <c r="AQ238" s="66"/>
      <c r="AR238" s="82"/>
      <c r="AS238" s="82"/>
      <c r="AT238" s="80"/>
      <c r="AU238" s="82"/>
      <c r="AV238" s="82"/>
      <c r="AW238" s="82"/>
      <c r="AX238" s="82"/>
      <c r="AY238" s="82"/>
      <c r="AZ238" s="82"/>
      <c r="BA238" s="82"/>
      <c r="BB238" s="82"/>
      <c r="BC238" s="82"/>
      <c r="BD238" s="82"/>
      <c r="BE238" s="82"/>
      <c r="BF238" s="82"/>
      <c r="BG238" s="82"/>
      <c r="BH238" s="82"/>
      <c r="BI238" s="82"/>
      <c r="BJ238" s="82"/>
      <c r="BK238" s="82"/>
      <c r="BL238" s="82"/>
      <c r="BM238" s="82"/>
      <c r="BN238" s="82"/>
      <c r="BO238" s="82"/>
      <c r="BP238" s="82"/>
      <c r="BQ238" s="82"/>
      <c r="BR238" s="82"/>
      <c r="BS238" s="82"/>
      <c r="BT238" s="82"/>
      <c r="BU238" s="82"/>
      <c r="BV238" s="82"/>
      <c r="BW238" s="82"/>
      <c r="BX238" s="80"/>
      <c r="BY238" s="80"/>
      <c r="BZ238" s="84"/>
      <c r="CA238" s="84"/>
      <c r="CD238" s="143"/>
    </row>
    <row r="239" spans="2:82" s="152" customFormat="1" ht="12.75" customHeight="1" x14ac:dyDescent="0.2">
      <c r="B239" s="220">
        <f t="shared" si="3"/>
        <v>42047</v>
      </c>
      <c r="C239" s="217">
        <v>1.29496601E-2</v>
      </c>
      <c r="D239" s="217">
        <v>1.29496601E-2</v>
      </c>
      <c r="E239" s="217">
        <v>0</v>
      </c>
      <c r="F239" s="217">
        <v>0</v>
      </c>
      <c r="G239" s="217">
        <v>0</v>
      </c>
      <c r="H239" s="217">
        <v>0</v>
      </c>
      <c r="I239" s="217">
        <v>1.6561706E-3</v>
      </c>
      <c r="J239" s="217">
        <v>1.6561706E-3</v>
      </c>
      <c r="K239" s="217">
        <v>4.8828186599999997E-2</v>
      </c>
      <c r="L239" s="217">
        <v>4.2379656100000003E-2</v>
      </c>
      <c r="M239" s="217">
        <v>9.1241408999999992E-3</v>
      </c>
      <c r="N239" s="217">
        <v>9.1241408999999992E-3</v>
      </c>
      <c r="O239" s="217">
        <v>0</v>
      </c>
      <c r="P239" s="217">
        <v>2.010022E-4</v>
      </c>
      <c r="Q239" s="217">
        <v>0</v>
      </c>
      <c r="R239" s="217">
        <v>0</v>
      </c>
      <c r="S239" s="217">
        <v>0</v>
      </c>
      <c r="T239" s="217">
        <v>0</v>
      </c>
      <c r="U239" s="217">
        <v>2.1342500000000001E-5</v>
      </c>
      <c r="V239" s="217">
        <v>2.1342500000000001E-5</v>
      </c>
      <c r="W239" s="217">
        <v>8.0348530000000004E-4</v>
      </c>
      <c r="X239" s="217">
        <v>7.390001E-4</v>
      </c>
      <c r="Y239" s="217">
        <v>1.131612E-4</v>
      </c>
      <c r="Z239" s="217">
        <v>1.131612E-4</v>
      </c>
      <c r="AA239" s="217">
        <v>9.6290791000000001E-3</v>
      </c>
      <c r="AB239" s="217">
        <v>9.6290791000000001E-3</v>
      </c>
      <c r="AC239" s="217">
        <v>0</v>
      </c>
      <c r="AD239" s="217">
        <v>0</v>
      </c>
      <c r="AE239" s="217">
        <v>0</v>
      </c>
      <c r="AF239" s="217">
        <v>0</v>
      </c>
      <c r="AG239" s="217">
        <v>7.0696680000000003E-3</v>
      </c>
      <c r="AH239" s="217">
        <v>7.0696680000000003E-3</v>
      </c>
      <c r="AI239" s="217">
        <v>0</v>
      </c>
      <c r="AJ239" s="217">
        <v>0</v>
      </c>
      <c r="AK239" s="217">
        <v>2.4816872699999999E-2</v>
      </c>
      <c r="AL239" s="217">
        <v>2.4816872699999999E-2</v>
      </c>
      <c r="AM239" s="217">
        <v>98</v>
      </c>
      <c r="AN239" s="217">
        <v>89</v>
      </c>
      <c r="AO239" s="217" t="s">
        <v>253</v>
      </c>
      <c r="AP239" s="96"/>
      <c r="AQ239" s="66"/>
      <c r="AR239" s="82"/>
      <c r="AS239" s="82"/>
      <c r="AT239" s="80"/>
      <c r="AU239" s="82"/>
      <c r="AV239" s="82"/>
      <c r="AW239" s="82"/>
      <c r="AX239" s="82"/>
      <c r="AY239" s="82"/>
      <c r="AZ239" s="82"/>
      <c r="BA239" s="82"/>
      <c r="BB239" s="82"/>
      <c r="BC239" s="82"/>
      <c r="BD239" s="82"/>
      <c r="BE239" s="82"/>
      <c r="BF239" s="82"/>
      <c r="BG239" s="82"/>
      <c r="BH239" s="82"/>
      <c r="BI239" s="82"/>
      <c r="BJ239" s="82"/>
      <c r="BK239" s="82"/>
      <c r="BL239" s="82"/>
      <c r="BM239" s="82"/>
      <c r="BN239" s="82"/>
      <c r="BO239" s="82"/>
      <c r="BP239" s="82"/>
      <c r="BQ239" s="82"/>
      <c r="BR239" s="82"/>
      <c r="BS239" s="82"/>
      <c r="BT239" s="82"/>
      <c r="BU239" s="82"/>
      <c r="BV239" s="82"/>
      <c r="BW239" s="82"/>
      <c r="BX239" s="80"/>
      <c r="BY239" s="80"/>
      <c r="BZ239" s="84"/>
      <c r="CA239" s="84"/>
      <c r="CD239" s="143"/>
    </row>
    <row r="240" spans="2:82" s="152" customFormat="1" ht="12.75" customHeight="1" x14ac:dyDescent="0.2">
      <c r="B240" s="220">
        <f t="shared" si="3"/>
        <v>42048</v>
      </c>
      <c r="C240" s="217">
        <v>1.2611512404</v>
      </c>
      <c r="D240" s="217">
        <v>1.2611512404</v>
      </c>
      <c r="E240" s="217">
        <v>0</v>
      </c>
      <c r="F240" s="217">
        <v>0</v>
      </c>
      <c r="G240" s="217">
        <v>0</v>
      </c>
      <c r="H240" s="217">
        <v>0</v>
      </c>
      <c r="I240" s="217">
        <v>0.73161861500000003</v>
      </c>
      <c r="J240" s="217">
        <v>0.73161861500000003</v>
      </c>
      <c r="K240" s="217">
        <v>2.4601241722</v>
      </c>
      <c r="L240" s="217">
        <v>2.4601241722</v>
      </c>
      <c r="M240" s="217">
        <v>1.6332729320999999</v>
      </c>
      <c r="N240" s="217">
        <v>1.6332729320999999</v>
      </c>
      <c r="O240" s="217">
        <v>0.01</v>
      </c>
      <c r="P240" s="217">
        <v>1.44614766E-2</v>
      </c>
      <c r="Q240" s="217">
        <v>0</v>
      </c>
      <c r="R240" s="217">
        <v>0</v>
      </c>
      <c r="S240" s="217">
        <v>0</v>
      </c>
      <c r="T240" s="217">
        <v>0</v>
      </c>
      <c r="U240" s="217">
        <v>9.9268810999999998E-3</v>
      </c>
      <c r="V240" s="217">
        <v>9.9268810999999998E-3</v>
      </c>
      <c r="W240" s="217">
        <v>1.78997953E-2</v>
      </c>
      <c r="X240" s="217">
        <v>1.78997953E-2</v>
      </c>
      <c r="Y240" s="217">
        <v>2.40855162E-2</v>
      </c>
      <c r="Z240" s="217">
        <v>2.40855162E-2</v>
      </c>
      <c r="AA240" s="217">
        <v>1.8275828000000001E-2</v>
      </c>
      <c r="AB240" s="217">
        <v>1.8275828000000001E-2</v>
      </c>
      <c r="AC240" s="217">
        <v>0</v>
      </c>
      <c r="AD240" s="217">
        <v>0</v>
      </c>
      <c r="AE240" s="217">
        <v>0</v>
      </c>
      <c r="AF240" s="217">
        <v>0</v>
      </c>
      <c r="AG240" s="217">
        <v>0</v>
      </c>
      <c r="AH240" s="217">
        <v>0</v>
      </c>
      <c r="AI240" s="217">
        <v>3.9513936499999999E-2</v>
      </c>
      <c r="AJ240" s="217">
        <v>3.9513936499999999E-2</v>
      </c>
      <c r="AK240" s="217">
        <v>4.1349929000000001E-2</v>
      </c>
      <c r="AL240" s="217">
        <v>4.1349929000000001E-2</v>
      </c>
      <c r="AM240" s="217">
        <v>157</v>
      </c>
      <c r="AN240" s="217">
        <v>133</v>
      </c>
      <c r="AO240" s="217" t="s">
        <v>253</v>
      </c>
      <c r="AP240" s="96"/>
      <c r="AQ240" s="66"/>
      <c r="AR240" s="82"/>
      <c r="AS240" s="82"/>
      <c r="AT240" s="80"/>
      <c r="AU240" s="82"/>
      <c r="AV240" s="82"/>
      <c r="AW240" s="82"/>
      <c r="AX240" s="82"/>
      <c r="AY240" s="82"/>
      <c r="AZ240" s="82"/>
      <c r="BA240" s="82"/>
      <c r="BB240" s="82"/>
      <c r="BC240" s="82"/>
      <c r="BD240" s="82"/>
      <c r="BE240" s="82"/>
      <c r="BF240" s="82"/>
      <c r="BG240" s="82"/>
      <c r="BH240" s="82"/>
      <c r="BI240" s="82"/>
      <c r="BJ240" s="82"/>
      <c r="BK240" s="82"/>
      <c r="BL240" s="82"/>
      <c r="BM240" s="82"/>
      <c r="BN240" s="82"/>
      <c r="BO240" s="82"/>
      <c r="BP240" s="82"/>
      <c r="BQ240" s="82"/>
      <c r="BR240" s="82"/>
      <c r="BS240" s="82"/>
      <c r="BT240" s="82"/>
      <c r="BU240" s="82"/>
      <c r="BV240" s="82"/>
      <c r="BW240" s="82"/>
      <c r="BX240" s="80"/>
      <c r="BY240" s="80"/>
      <c r="BZ240" s="84"/>
      <c r="CA240" s="84"/>
      <c r="CD240" s="143"/>
    </row>
    <row r="241" spans="2:82" s="152" customFormat="1" ht="12.75" customHeight="1" x14ac:dyDescent="0.2">
      <c r="B241" s="220">
        <f t="shared" si="3"/>
        <v>42049</v>
      </c>
      <c r="C241" s="217">
        <v>0.32989278230000002</v>
      </c>
      <c r="D241" s="217">
        <v>0.32989278230000002</v>
      </c>
      <c r="E241" s="217">
        <v>0</v>
      </c>
      <c r="F241" s="217">
        <v>0</v>
      </c>
      <c r="G241" s="217">
        <v>0</v>
      </c>
      <c r="H241" s="217">
        <v>0</v>
      </c>
      <c r="I241" s="217">
        <v>0.156339902</v>
      </c>
      <c r="J241" s="217">
        <v>0.1563142911</v>
      </c>
      <c r="K241" s="217">
        <v>0.16726530249999999</v>
      </c>
      <c r="L241" s="217">
        <v>0.16726530249999999</v>
      </c>
      <c r="M241" s="217">
        <v>0.88296038450000003</v>
      </c>
      <c r="N241" s="217">
        <v>0.88176171599999997</v>
      </c>
      <c r="O241" s="217">
        <v>0.01</v>
      </c>
      <c r="P241" s="217">
        <v>8.0239280999999992E-3</v>
      </c>
      <c r="Q241" s="217">
        <v>0</v>
      </c>
      <c r="R241" s="217">
        <v>0</v>
      </c>
      <c r="S241" s="217">
        <v>0</v>
      </c>
      <c r="T241" s="217">
        <v>0</v>
      </c>
      <c r="U241" s="217">
        <v>7.5658829999999998E-4</v>
      </c>
      <c r="V241" s="217">
        <v>7.5231980000000005E-4</v>
      </c>
      <c r="W241" s="217">
        <v>1.71685333E-2</v>
      </c>
      <c r="X241" s="217">
        <v>1.71685333E-2</v>
      </c>
      <c r="Y241" s="217">
        <v>1.6814911299999999E-2</v>
      </c>
      <c r="Z241" s="217">
        <v>1.6806529000000001E-2</v>
      </c>
      <c r="AA241" s="217">
        <v>7.4274392000000002E-3</v>
      </c>
      <c r="AB241" s="217">
        <v>7.4274392000000002E-3</v>
      </c>
      <c r="AC241" s="217">
        <v>0</v>
      </c>
      <c r="AD241" s="217">
        <v>0</v>
      </c>
      <c r="AE241" s="217">
        <v>0</v>
      </c>
      <c r="AF241" s="217">
        <v>0</v>
      </c>
      <c r="AG241" s="217">
        <v>8.0034000000000003E-6</v>
      </c>
      <c r="AH241" s="217">
        <v>8.0034000000000003E-6</v>
      </c>
      <c r="AI241" s="217">
        <v>1.7888188E-3</v>
      </c>
      <c r="AJ241" s="217">
        <v>1.7888188E-3</v>
      </c>
      <c r="AK241" s="217">
        <v>2.83824973E-2</v>
      </c>
      <c r="AL241" s="217">
        <v>2.83824973E-2</v>
      </c>
      <c r="AM241" s="217">
        <v>124</v>
      </c>
      <c r="AN241" s="217">
        <v>115</v>
      </c>
      <c r="AO241" s="217" t="s">
        <v>253</v>
      </c>
      <c r="AP241" s="96"/>
      <c r="AQ241" s="66"/>
      <c r="AR241" s="82"/>
      <c r="AS241" s="82"/>
      <c r="AT241" s="80"/>
      <c r="AU241" s="82"/>
      <c r="AV241" s="82"/>
      <c r="AW241" s="82"/>
      <c r="AX241" s="82"/>
      <c r="AY241" s="82"/>
      <c r="AZ241" s="82"/>
      <c r="BA241" s="82"/>
      <c r="BB241" s="82"/>
      <c r="BC241" s="82"/>
      <c r="BD241" s="82"/>
      <c r="BE241" s="82"/>
      <c r="BF241" s="82"/>
      <c r="BG241" s="82"/>
      <c r="BH241" s="82"/>
      <c r="BI241" s="82"/>
      <c r="BJ241" s="82"/>
      <c r="BK241" s="82"/>
      <c r="BL241" s="82"/>
      <c r="BM241" s="82"/>
      <c r="BN241" s="82"/>
      <c r="BO241" s="82"/>
      <c r="BP241" s="82"/>
      <c r="BQ241" s="82"/>
      <c r="BR241" s="82"/>
      <c r="BS241" s="82"/>
      <c r="BT241" s="82"/>
      <c r="BU241" s="82"/>
      <c r="BV241" s="82"/>
      <c r="BW241" s="82"/>
      <c r="BX241" s="80"/>
      <c r="BY241" s="80"/>
      <c r="BZ241" s="84"/>
      <c r="CA241" s="84"/>
      <c r="CD241" s="143"/>
    </row>
    <row r="242" spans="2:82" s="152" customFormat="1" ht="12.75" customHeight="1" x14ac:dyDescent="0.2">
      <c r="B242" s="220">
        <f t="shared" si="3"/>
        <v>42050</v>
      </c>
      <c r="C242" s="217">
        <v>0.62285465139999996</v>
      </c>
      <c r="D242" s="217">
        <v>0.62285465139999996</v>
      </c>
      <c r="E242" s="217">
        <v>0</v>
      </c>
      <c r="F242" s="217">
        <v>0</v>
      </c>
      <c r="G242" s="217">
        <v>0</v>
      </c>
      <c r="H242" s="217">
        <v>0</v>
      </c>
      <c r="I242" s="217">
        <v>3.2969762999999999E-2</v>
      </c>
      <c r="J242" s="217">
        <v>3.2777681400000001E-2</v>
      </c>
      <c r="K242" s="217">
        <v>1.4379664248999999</v>
      </c>
      <c r="L242" s="217">
        <v>1.4379664248999999</v>
      </c>
      <c r="M242" s="217">
        <v>1.2703185395000001</v>
      </c>
      <c r="N242" s="217">
        <v>1.2703185395000001</v>
      </c>
      <c r="O242" s="217">
        <v>0</v>
      </c>
      <c r="P242" s="217">
        <v>2.4065525999999999E-3</v>
      </c>
      <c r="Q242" s="217">
        <v>0</v>
      </c>
      <c r="R242" s="217">
        <v>0</v>
      </c>
      <c r="S242" s="217">
        <v>0</v>
      </c>
      <c r="T242" s="217">
        <v>0</v>
      </c>
      <c r="U242" s="217">
        <v>1.899475E-4</v>
      </c>
      <c r="V242" s="217">
        <v>1.8141049999999999E-4</v>
      </c>
      <c r="W242" s="217">
        <v>5.8217217E-3</v>
      </c>
      <c r="X242" s="217">
        <v>5.8217217E-3</v>
      </c>
      <c r="Y242" s="217">
        <v>4.5694059999999998E-3</v>
      </c>
      <c r="Z242" s="217">
        <v>4.5694059999999998E-3</v>
      </c>
      <c r="AA242" s="217">
        <v>9.8764866999999992E-3</v>
      </c>
      <c r="AB242" s="217">
        <v>9.8764866999999992E-3</v>
      </c>
      <c r="AC242" s="217">
        <v>0</v>
      </c>
      <c r="AD242" s="217">
        <v>0</v>
      </c>
      <c r="AE242" s="217">
        <v>0</v>
      </c>
      <c r="AF242" s="217">
        <v>0</v>
      </c>
      <c r="AG242" s="217">
        <v>7.3177733000000002E-3</v>
      </c>
      <c r="AH242" s="217">
        <v>7.3177733000000002E-3</v>
      </c>
      <c r="AI242" s="217">
        <v>2.5391683000000002E-2</v>
      </c>
      <c r="AJ242" s="217">
        <v>2.5391683000000002E-2</v>
      </c>
      <c r="AK242" s="217">
        <v>4.6951405999999998E-3</v>
      </c>
      <c r="AL242" s="217">
        <v>4.6951405999999998E-3</v>
      </c>
      <c r="AM242" s="217">
        <v>101</v>
      </c>
      <c r="AN242" s="217">
        <v>85</v>
      </c>
      <c r="AO242" s="217" t="s">
        <v>253</v>
      </c>
      <c r="AP242" s="96"/>
      <c r="AQ242" s="66"/>
      <c r="AR242" s="82"/>
      <c r="AS242" s="82"/>
      <c r="AT242" s="80"/>
      <c r="AU242" s="82"/>
      <c r="AV242" s="82"/>
      <c r="AW242" s="82"/>
      <c r="AX242" s="82"/>
      <c r="AY242" s="82"/>
      <c r="AZ242" s="82"/>
      <c r="BA242" s="82"/>
      <c r="BB242" s="82"/>
      <c r="BC242" s="82"/>
      <c r="BD242" s="82"/>
      <c r="BE242" s="82"/>
      <c r="BF242" s="82"/>
      <c r="BG242" s="82"/>
      <c r="BH242" s="82"/>
      <c r="BI242" s="82"/>
      <c r="BJ242" s="82"/>
      <c r="BK242" s="82"/>
      <c r="BL242" s="82"/>
      <c r="BM242" s="82"/>
      <c r="BN242" s="82"/>
      <c r="BO242" s="82"/>
      <c r="BP242" s="82"/>
      <c r="BQ242" s="82"/>
      <c r="BR242" s="82"/>
      <c r="BS242" s="82"/>
      <c r="BT242" s="82"/>
      <c r="BU242" s="82"/>
      <c r="BV242" s="82"/>
      <c r="BW242" s="82"/>
      <c r="BX242" s="80"/>
      <c r="BY242" s="80"/>
      <c r="BZ242" s="84"/>
      <c r="CA242" s="84"/>
      <c r="CD242" s="143"/>
    </row>
    <row r="243" spans="2:82" s="152" customFormat="1" ht="12.75" customHeight="1" x14ac:dyDescent="0.2">
      <c r="B243" s="220">
        <f t="shared" si="3"/>
        <v>42051</v>
      </c>
      <c r="C243" s="217">
        <v>0.4165073433</v>
      </c>
      <c r="D243" s="217">
        <v>0.4165073433</v>
      </c>
      <c r="E243" s="217">
        <v>0</v>
      </c>
      <c r="F243" s="217">
        <v>0</v>
      </c>
      <c r="G243" s="217">
        <v>0</v>
      </c>
      <c r="H243" s="217">
        <v>0</v>
      </c>
      <c r="I243" s="217">
        <v>0.13214663800000001</v>
      </c>
      <c r="J243" s="217">
        <v>0.13206126830000001</v>
      </c>
      <c r="K243" s="217">
        <v>0.33526973469999999</v>
      </c>
      <c r="L243" s="217">
        <v>0.28497129729999998</v>
      </c>
      <c r="M243" s="217">
        <v>1.1420903654000001</v>
      </c>
      <c r="N243" s="217">
        <v>1.1420903654000001</v>
      </c>
      <c r="O243" s="217">
        <v>0.01</v>
      </c>
      <c r="P243" s="217">
        <v>6.1593775999999999E-3</v>
      </c>
      <c r="Q243" s="217">
        <v>0</v>
      </c>
      <c r="R243" s="217">
        <v>0</v>
      </c>
      <c r="S243" s="217">
        <v>0</v>
      </c>
      <c r="T243" s="217">
        <v>0</v>
      </c>
      <c r="U243" s="217">
        <v>4.9813148999999996E-3</v>
      </c>
      <c r="V243" s="217">
        <v>4.9685094000000004E-3</v>
      </c>
      <c r="W243" s="217">
        <v>2.9237579999999998E-3</v>
      </c>
      <c r="X243" s="217">
        <v>2.7947876000000002E-3</v>
      </c>
      <c r="Y243" s="217">
        <v>1.2597562099999999E-2</v>
      </c>
      <c r="Z243" s="217">
        <v>1.2597562099999999E-2</v>
      </c>
      <c r="AA243" s="217">
        <v>0</v>
      </c>
      <c r="AB243" s="217">
        <v>0</v>
      </c>
      <c r="AC243" s="217">
        <v>0</v>
      </c>
      <c r="AD243" s="217">
        <v>0</v>
      </c>
      <c r="AE243" s="217">
        <v>0</v>
      </c>
      <c r="AF243" s="217">
        <v>0</v>
      </c>
      <c r="AG243" s="217">
        <v>0</v>
      </c>
      <c r="AH243" s="217">
        <v>0</v>
      </c>
      <c r="AI243" s="217">
        <v>0</v>
      </c>
      <c r="AJ243" s="217">
        <v>0</v>
      </c>
      <c r="AK243" s="217">
        <v>0</v>
      </c>
      <c r="AL243" s="217">
        <v>0</v>
      </c>
      <c r="AM243" s="217">
        <v>140</v>
      </c>
      <c r="AN243" s="217">
        <v>118</v>
      </c>
      <c r="AO243" s="217" t="s">
        <v>253</v>
      </c>
      <c r="AP243" s="96"/>
      <c r="AQ243" s="66"/>
      <c r="AR243" s="82"/>
      <c r="AS243" s="82"/>
      <c r="AT243" s="80"/>
      <c r="AU243" s="82"/>
      <c r="AV243" s="82"/>
      <c r="AW243" s="82"/>
      <c r="AX243" s="82"/>
      <c r="AY243" s="82"/>
      <c r="AZ243" s="82"/>
      <c r="BA243" s="82"/>
      <c r="BB243" s="82"/>
      <c r="BC243" s="82"/>
      <c r="BD243" s="82"/>
      <c r="BE243" s="82"/>
      <c r="BF243" s="82"/>
      <c r="BG243" s="82"/>
      <c r="BH243" s="82"/>
      <c r="BI243" s="82"/>
      <c r="BJ243" s="82"/>
      <c r="BK243" s="82"/>
      <c r="BL243" s="82"/>
      <c r="BM243" s="82"/>
      <c r="BN243" s="82"/>
      <c r="BO243" s="82"/>
      <c r="BP243" s="82"/>
      <c r="BQ243" s="82"/>
      <c r="BR243" s="82"/>
      <c r="BS243" s="82"/>
      <c r="BT243" s="82"/>
      <c r="BU243" s="82"/>
      <c r="BV243" s="82"/>
      <c r="BW243" s="82"/>
      <c r="BX243" s="80"/>
      <c r="BY243" s="80"/>
      <c r="BZ243" s="84"/>
      <c r="CA243" s="84"/>
      <c r="CD243" s="143"/>
    </row>
    <row r="244" spans="2:82" s="152" customFormat="1" ht="12.75" customHeight="1" x14ac:dyDescent="0.2">
      <c r="B244" s="220">
        <f t="shared" si="3"/>
        <v>42052</v>
      </c>
      <c r="C244" s="217">
        <v>1.7385662576000001</v>
      </c>
      <c r="D244" s="217">
        <v>1.7385662576000001</v>
      </c>
      <c r="E244" s="217">
        <v>0</v>
      </c>
      <c r="F244" s="217">
        <v>0</v>
      </c>
      <c r="G244" s="217">
        <v>8.2932130000000005E-4</v>
      </c>
      <c r="H244" s="217">
        <v>8.2932130000000005E-4</v>
      </c>
      <c r="I244" s="217">
        <v>3.4854191025999999</v>
      </c>
      <c r="J244" s="217">
        <v>3.4466570476</v>
      </c>
      <c r="K244" s="217">
        <v>5.0814353200000002E-2</v>
      </c>
      <c r="L244" s="217">
        <v>5.0814353200000002E-2</v>
      </c>
      <c r="M244" s="217">
        <v>0.1014825303</v>
      </c>
      <c r="N244" s="217">
        <v>0.10144061879999999</v>
      </c>
      <c r="O244" s="217">
        <v>0</v>
      </c>
      <c r="P244" s="217">
        <v>3.0481435999999999E-3</v>
      </c>
      <c r="Q244" s="217">
        <v>0</v>
      </c>
      <c r="R244" s="217">
        <v>0</v>
      </c>
      <c r="S244" s="217">
        <v>5.9237300000000003E-5</v>
      </c>
      <c r="T244" s="217">
        <v>5.9237300000000003E-5</v>
      </c>
      <c r="U244" s="217">
        <v>5.6765434000000002E-3</v>
      </c>
      <c r="V244" s="217">
        <v>5.2678365000000003E-3</v>
      </c>
      <c r="W244" s="217">
        <v>4.6171379999999999E-4</v>
      </c>
      <c r="X244" s="217">
        <v>4.6171379999999999E-4</v>
      </c>
      <c r="Y244" s="217">
        <v>7.1983059999999996E-4</v>
      </c>
      <c r="Z244" s="217">
        <v>7.1144830000000004E-4</v>
      </c>
      <c r="AA244" s="217">
        <v>8.2947993000000008E-3</v>
      </c>
      <c r="AB244" s="217">
        <v>8.2947993000000008E-3</v>
      </c>
      <c r="AC244" s="217">
        <v>0</v>
      </c>
      <c r="AD244" s="217">
        <v>0</v>
      </c>
      <c r="AE244" s="217">
        <v>0</v>
      </c>
      <c r="AF244" s="217">
        <v>0</v>
      </c>
      <c r="AG244" s="217">
        <v>6.1999654000000001E-3</v>
      </c>
      <c r="AH244" s="217">
        <v>6.1999654000000001E-3</v>
      </c>
      <c r="AI244" s="217">
        <v>1.7650882400000002E-2</v>
      </c>
      <c r="AJ244" s="217">
        <v>1.7650882400000002E-2</v>
      </c>
      <c r="AK244" s="217">
        <v>6.8221515999999996E-3</v>
      </c>
      <c r="AL244" s="217">
        <v>6.8221515999999996E-3</v>
      </c>
      <c r="AM244" s="217">
        <v>111</v>
      </c>
      <c r="AN244" s="217">
        <v>101</v>
      </c>
      <c r="AO244" s="217" t="s">
        <v>253</v>
      </c>
      <c r="AP244" s="96"/>
      <c r="AQ244" s="66"/>
      <c r="AR244" s="82"/>
      <c r="AS244" s="82"/>
      <c r="AT244" s="80"/>
      <c r="AU244" s="82"/>
      <c r="AV244" s="82"/>
      <c r="AW244" s="82"/>
      <c r="AX244" s="82"/>
      <c r="AY244" s="82"/>
      <c r="AZ244" s="82"/>
      <c r="BA244" s="82"/>
      <c r="BB244" s="82"/>
      <c r="BC244" s="82"/>
      <c r="BD244" s="82"/>
      <c r="BE244" s="82"/>
      <c r="BF244" s="82"/>
      <c r="BG244" s="82"/>
      <c r="BH244" s="82"/>
      <c r="BI244" s="82"/>
      <c r="BJ244" s="82"/>
      <c r="BK244" s="82"/>
      <c r="BL244" s="82"/>
      <c r="BM244" s="82"/>
      <c r="BN244" s="82"/>
      <c r="BO244" s="82"/>
      <c r="BP244" s="82"/>
      <c r="BQ244" s="82"/>
      <c r="BR244" s="82"/>
      <c r="BS244" s="82"/>
      <c r="BT244" s="82"/>
      <c r="BU244" s="82"/>
      <c r="BV244" s="82"/>
      <c r="BW244" s="82"/>
      <c r="BX244" s="80"/>
      <c r="BY244" s="80"/>
      <c r="BZ244" s="84"/>
      <c r="CA244" s="84"/>
      <c r="CD244" s="143"/>
    </row>
    <row r="245" spans="2:82" s="152" customFormat="1" ht="12.75" customHeight="1" x14ac:dyDescent="0.2">
      <c r="B245" s="220">
        <f t="shared" si="3"/>
        <v>42053</v>
      </c>
      <c r="C245" s="217">
        <v>0.4120104591</v>
      </c>
      <c r="D245" s="217">
        <v>0.4120104591</v>
      </c>
      <c r="E245" s="217">
        <v>0</v>
      </c>
      <c r="F245" s="217">
        <v>0</v>
      </c>
      <c r="G245" s="217">
        <v>0</v>
      </c>
      <c r="H245" s="217">
        <v>0</v>
      </c>
      <c r="I245" s="217">
        <v>0.40997419660000001</v>
      </c>
      <c r="J245" s="217">
        <v>0.40997419660000001</v>
      </c>
      <c r="K245" s="217">
        <v>0.42069362869999999</v>
      </c>
      <c r="L245" s="217">
        <v>0.42069362869999999</v>
      </c>
      <c r="M245" s="217">
        <v>0.50902712130000005</v>
      </c>
      <c r="N245" s="217">
        <v>0.50260942139999998</v>
      </c>
      <c r="O245" s="217">
        <v>0.01</v>
      </c>
      <c r="P245" s="217">
        <v>5.5858302E-3</v>
      </c>
      <c r="Q245" s="217">
        <v>0</v>
      </c>
      <c r="R245" s="217">
        <v>0</v>
      </c>
      <c r="S245" s="217">
        <v>0</v>
      </c>
      <c r="T245" s="217">
        <v>0</v>
      </c>
      <c r="U245" s="217">
        <v>3.9648833000000003E-3</v>
      </c>
      <c r="V245" s="217">
        <v>3.9648833000000003E-3</v>
      </c>
      <c r="W245" s="217">
        <v>2.7702832000000002E-3</v>
      </c>
      <c r="X245" s="217">
        <v>2.7702832000000002E-3</v>
      </c>
      <c r="Y245" s="217">
        <v>1.2413151399999999E-2</v>
      </c>
      <c r="Z245" s="217">
        <v>1.23869567E-2</v>
      </c>
      <c r="AA245" s="217">
        <v>4.9241653E-3</v>
      </c>
      <c r="AB245" s="217">
        <v>4.9241653E-3</v>
      </c>
      <c r="AC245" s="217">
        <v>0</v>
      </c>
      <c r="AD245" s="217">
        <v>0</v>
      </c>
      <c r="AE245" s="217">
        <v>0</v>
      </c>
      <c r="AF245" s="217">
        <v>0</v>
      </c>
      <c r="AG245" s="217">
        <v>7.9367026999999993E-3</v>
      </c>
      <c r="AH245" s="217">
        <v>7.9367026999999993E-3</v>
      </c>
      <c r="AI245" s="217">
        <v>0</v>
      </c>
      <c r="AJ245" s="217">
        <v>0</v>
      </c>
      <c r="AK245" s="217">
        <v>4.2047756999999998E-3</v>
      </c>
      <c r="AL245" s="217">
        <v>4.2047756999999998E-3</v>
      </c>
      <c r="AM245" s="217">
        <v>178</v>
      </c>
      <c r="AN245" s="217">
        <v>143</v>
      </c>
      <c r="AO245" s="217" t="s">
        <v>253</v>
      </c>
      <c r="AP245" s="96"/>
      <c r="AQ245" s="66"/>
      <c r="AR245" s="82"/>
      <c r="AS245" s="82"/>
      <c r="AT245" s="80"/>
      <c r="AU245" s="82"/>
      <c r="AV245" s="82"/>
      <c r="AW245" s="82"/>
      <c r="AX245" s="82"/>
      <c r="AY245" s="82"/>
      <c r="AZ245" s="82"/>
      <c r="BA245" s="82"/>
      <c r="BB245" s="82"/>
      <c r="BC245" s="82"/>
      <c r="BD245" s="82"/>
      <c r="BE245" s="82"/>
      <c r="BF245" s="82"/>
      <c r="BG245" s="82"/>
      <c r="BH245" s="82"/>
      <c r="BI245" s="82"/>
      <c r="BJ245" s="82"/>
      <c r="BK245" s="82"/>
      <c r="BL245" s="82"/>
      <c r="BM245" s="82"/>
      <c r="BN245" s="82"/>
      <c r="BO245" s="82"/>
      <c r="BP245" s="82"/>
      <c r="BQ245" s="82"/>
      <c r="BR245" s="82"/>
      <c r="BS245" s="82"/>
      <c r="BT245" s="82"/>
      <c r="BU245" s="82"/>
      <c r="BV245" s="82"/>
      <c r="BW245" s="82"/>
      <c r="BX245" s="80"/>
      <c r="BY245" s="80"/>
      <c r="BZ245" s="84"/>
      <c r="CA245" s="84"/>
      <c r="CD245" s="143"/>
    </row>
    <row r="246" spans="2:82" s="152" customFormat="1" ht="12.75" customHeight="1" x14ac:dyDescent="0.2">
      <c r="B246" s="220">
        <f t="shared" si="3"/>
        <v>42054</v>
      </c>
      <c r="C246" s="217">
        <v>0.18563938369999999</v>
      </c>
      <c r="D246" s="217">
        <v>0.18563938369999999</v>
      </c>
      <c r="E246" s="217">
        <v>0</v>
      </c>
      <c r="F246" s="217">
        <v>0</v>
      </c>
      <c r="G246" s="217">
        <v>0</v>
      </c>
      <c r="H246" s="217">
        <v>0</v>
      </c>
      <c r="I246" s="217">
        <v>5.96904007E-2</v>
      </c>
      <c r="J246" s="217">
        <v>5.9669058300000001E-2</v>
      </c>
      <c r="K246" s="217">
        <v>0.26908412339999999</v>
      </c>
      <c r="L246" s="217">
        <v>0.23617733799999999</v>
      </c>
      <c r="M246" s="217">
        <v>0.41027104819999999</v>
      </c>
      <c r="N246" s="217">
        <v>0.41027104819999999</v>
      </c>
      <c r="O246" s="217">
        <v>0</v>
      </c>
      <c r="P246" s="217">
        <v>1.3084702E-3</v>
      </c>
      <c r="Q246" s="217">
        <v>0</v>
      </c>
      <c r="R246" s="217">
        <v>0</v>
      </c>
      <c r="S246" s="217">
        <v>0</v>
      </c>
      <c r="T246" s="217">
        <v>0</v>
      </c>
      <c r="U246" s="217">
        <v>5.3622779999999996E-4</v>
      </c>
      <c r="V246" s="217">
        <v>5.3195930000000003E-4</v>
      </c>
      <c r="W246" s="217">
        <v>2.2415046999999999E-3</v>
      </c>
      <c r="X246" s="217">
        <v>2.1602534000000001E-3</v>
      </c>
      <c r="Y246" s="217">
        <v>2.3847667000000002E-3</v>
      </c>
      <c r="Z246" s="217">
        <v>2.3847667000000002E-3</v>
      </c>
      <c r="AA246" s="217">
        <v>8.7703221999999997E-3</v>
      </c>
      <c r="AB246" s="217">
        <v>8.7703221999999997E-3</v>
      </c>
      <c r="AC246" s="217">
        <v>0</v>
      </c>
      <c r="AD246" s="217">
        <v>0</v>
      </c>
      <c r="AE246" s="217">
        <v>0</v>
      </c>
      <c r="AF246" s="217">
        <v>0</v>
      </c>
      <c r="AG246" s="217">
        <v>1.5521256000000001E-2</v>
      </c>
      <c r="AH246" s="217">
        <v>1.5521256000000001E-2</v>
      </c>
      <c r="AI246" s="217">
        <v>5.8694408000000003E-3</v>
      </c>
      <c r="AJ246" s="217">
        <v>5.8694408000000003E-3</v>
      </c>
      <c r="AK246" s="217">
        <v>0</v>
      </c>
      <c r="AL246" s="217">
        <v>0</v>
      </c>
      <c r="AM246" s="217">
        <v>109</v>
      </c>
      <c r="AN246" s="217">
        <v>87</v>
      </c>
      <c r="AO246" s="217" t="s">
        <v>253</v>
      </c>
      <c r="AP246" s="96"/>
      <c r="AQ246" s="66"/>
      <c r="AR246" s="82"/>
      <c r="AS246" s="82"/>
      <c r="AT246" s="80"/>
      <c r="AU246" s="82"/>
      <c r="AV246" s="82"/>
      <c r="AW246" s="82"/>
      <c r="AX246" s="82"/>
      <c r="AY246" s="82"/>
      <c r="AZ246" s="82"/>
      <c r="BA246" s="82"/>
      <c r="BB246" s="82"/>
      <c r="BC246" s="82"/>
      <c r="BD246" s="82"/>
      <c r="BE246" s="82"/>
      <c r="BF246" s="82"/>
      <c r="BG246" s="82"/>
      <c r="BH246" s="82"/>
      <c r="BI246" s="82"/>
      <c r="BJ246" s="82"/>
      <c r="BK246" s="82"/>
      <c r="BL246" s="82"/>
      <c r="BM246" s="82"/>
      <c r="BN246" s="82"/>
      <c r="BO246" s="82"/>
      <c r="BP246" s="82"/>
      <c r="BQ246" s="82"/>
      <c r="BR246" s="82"/>
      <c r="BS246" s="82"/>
      <c r="BT246" s="82"/>
      <c r="BU246" s="82"/>
      <c r="BV246" s="82"/>
      <c r="BW246" s="82"/>
      <c r="BX246" s="80"/>
      <c r="BY246" s="80"/>
      <c r="BZ246" s="84"/>
      <c r="CA246" s="84"/>
      <c r="CD246" s="143"/>
    </row>
    <row r="247" spans="2:82" s="152" customFormat="1" ht="12.75" customHeight="1" x14ac:dyDescent="0.2">
      <c r="B247" s="220">
        <f t="shared" si="3"/>
        <v>42055</v>
      </c>
      <c r="C247" s="217">
        <v>0.17533686870000001</v>
      </c>
      <c r="D247" s="217">
        <v>0.17533686870000001</v>
      </c>
      <c r="E247" s="217">
        <v>0</v>
      </c>
      <c r="F247" s="217">
        <v>0</v>
      </c>
      <c r="G247" s="217">
        <v>0</v>
      </c>
      <c r="H247" s="217">
        <v>0</v>
      </c>
      <c r="I247" s="217">
        <v>1.6049489E-3</v>
      </c>
      <c r="J247" s="217">
        <v>1.2592021000000001E-3</v>
      </c>
      <c r="K247" s="217">
        <v>0.34707216260000001</v>
      </c>
      <c r="L247" s="217">
        <v>0.34707216260000001</v>
      </c>
      <c r="M247" s="217">
        <v>0.41957131730000002</v>
      </c>
      <c r="N247" s="217">
        <v>0.41957131730000002</v>
      </c>
      <c r="O247" s="217">
        <v>0</v>
      </c>
      <c r="P247" s="217">
        <v>1.3624357E-3</v>
      </c>
      <c r="Q247" s="217">
        <v>0</v>
      </c>
      <c r="R247" s="217">
        <v>0</v>
      </c>
      <c r="S247" s="217">
        <v>0</v>
      </c>
      <c r="T247" s="217">
        <v>0</v>
      </c>
      <c r="U247" s="217">
        <v>1.28055E-5</v>
      </c>
      <c r="V247" s="217">
        <v>8.5369999999999997E-6</v>
      </c>
      <c r="W247" s="217">
        <v>2.0790021E-3</v>
      </c>
      <c r="X247" s="217">
        <v>2.0790021E-3</v>
      </c>
      <c r="Y247" s="217">
        <v>3.7615610000000001E-3</v>
      </c>
      <c r="Z247" s="217">
        <v>3.7615610000000001E-3</v>
      </c>
      <c r="AA247" s="217">
        <v>9.2810400000000002E-4</v>
      </c>
      <c r="AB247" s="217">
        <v>9.2810400000000002E-4</v>
      </c>
      <c r="AC247" s="217">
        <v>0</v>
      </c>
      <c r="AD247" s="217">
        <v>0</v>
      </c>
      <c r="AE247" s="217">
        <v>0</v>
      </c>
      <c r="AF247" s="217">
        <v>0</v>
      </c>
      <c r="AG247" s="217">
        <v>0</v>
      </c>
      <c r="AH247" s="217">
        <v>0</v>
      </c>
      <c r="AI247" s="217">
        <v>2.5665100000000001E-3</v>
      </c>
      <c r="AJ247" s="217">
        <v>2.5665100000000001E-3</v>
      </c>
      <c r="AK247" s="217">
        <v>1.6450281E-3</v>
      </c>
      <c r="AL247" s="217">
        <v>1.6450281E-3</v>
      </c>
      <c r="AM247" s="217">
        <v>122</v>
      </c>
      <c r="AN247" s="217">
        <v>117</v>
      </c>
      <c r="AO247" s="217" t="s">
        <v>253</v>
      </c>
      <c r="AP247" s="96"/>
      <c r="AQ247" s="66"/>
      <c r="AR247" s="82"/>
      <c r="AS247" s="82"/>
      <c r="AT247" s="80"/>
      <c r="AU247" s="82"/>
      <c r="AV247" s="82"/>
      <c r="AW247" s="82"/>
      <c r="AX247" s="82"/>
      <c r="AY247" s="82"/>
      <c r="AZ247" s="82"/>
      <c r="BA247" s="82"/>
      <c r="BB247" s="82"/>
      <c r="BC247" s="82"/>
      <c r="BD247" s="82"/>
      <c r="BE247" s="82"/>
      <c r="BF247" s="82"/>
      <c r="BG247" s="82"/>
      <c r="BH247" s="82"/>
      <c r="BI247" s="82"/>
      <c r="BJ247" s="82"/>
      <c r="BK247" s="82"/>
      <c r="BL247" s="82"/>
      <c r="BM247" s="82"/>
      <c r="BN247" s="82"/>
      <c r="BO247" s="82"/>
      <c r="BP247" s="82"/>
      <c r="BQ247" s="82"/>
      <c r="BR247" s="82"/>
      <c r="BS247" s="82"/>
      <c r="BT247" s="82"/>
      <c r="BU247" s="82"/>
      <c r="BV247" s="82"/>
      <c r="BW247" s="82"/>
      <c r="BX247" s="80"/>
      <c r="BY247" s="80"/>
      <c r="BZ247" s="84"/>
      <c r="CA247" s="84"/>
      <c r="CD247" s="143"/>
    </row>
    <row r="248" spans="2:82" s="152" customFormat="1" ht="12.75" customHeight="1" x14ac:dyDescent="0.2">
      <c r="B248" s="220">
        <f t="shared" si="3"/>
        <v>42056</v>
      </c>
      <c r="C248" s="217">
        <v>0.44404604069999998</v>
      </c>
      <c r="D248" s="217">
        <v>0.44404604069999998</v>
      </c>
      <c r="E248" s="217">
        <v>0</v>
      </c>
      <c r="F248" s="217">
        <v>0</v>
      </c>
      <c r="G248" s="217">
        <v>0</v>
      </c>
      <c r="H248" s="217">
        <v>0</v>
      </c>
      <c r="I248" s="217">
        <v>0.65405206689999995</v>
      </c>
      <c r="J248" s="217">
        <v>0.65405206689999995</v>
      </c>
      <c r="K248" s="217">
        <v>0.41596125480000001</v>
      </c>
      <c r="L248" s="217">
        <v>0.41575490180000002</v>
      </c>
      <c r="M248" s="217">
        <v>0.16231280510000001</v>
      </c>
      <c r="N248" s="217">
        <v>0.16119167340000001</v>
      </c>
      <c r="O248" s="217">
        <v>0</v>
      </c>
      <c r="P248" s="217">
        <v>4.2648464999999998E-3</v>
      </c>
      <c r="Q248" s="217">
        <v>0</v>
      </c>
      <c r="R248" s="217">
        <v>0</v>
      </c>
      <c r="S248" s="217">
        <v>0</v>
      </c>
      <c r="T248" s="217">
        <v>0</v>
      </c>
      <c r="U248" s="217">
        <v>7.2195983000000004E-3</v>
      </c>
      <c r="V248" s="217">
        <v>7.2195983000000004E-3</v>
      </c>
      <c r="W248" s="217">
        <v>2.1280107999999999E-3</v>
      </c>
      <c r="X248" s="217">
        <v>2.1073756000000001E-3</v>
      </c>
      <c r="Y248" s="217">
        <v>1.2342949E-3</v>
      </c>
      <c r="Z248" s="217">
        <v>1.2238170000000001E-3</v>
      </c>
      <c r="AA248" s="217">
        <v>4.3983266000000003E-3</v>
      </c>
      <c r="AB248" s="217">
        <v>4.3983266000000003E-3</v>
      </c>
      <c r="AC248" s="217">
        <v>0</v>
      </c>
      <c r="AD248" s="217">
        <v>0</v>
      </c>
      <c r="AE248" s="217">
        <v>0</v>
      </c>
      <c r="AF248" s="217">
        <v>0</v>
      </c>
      <c r="AG248" s="217">
        <v>6.7596697000000001E-3</v>
      </c>
      <c r="AH248" s="217">
        <v>6.7596697000000001E-3</v>
      </c>
      <c r="AI248" s="217">
        <v>1.2651991999999999E-3</v>
      </c>
      <c r="AJ248" s="217">
        <v>1.2651991999999999E-3</v>
      </c>
      <c r="AK248" s="217">
        <v>3.3749269999999998E-3</v>
      </c>
      <c r="AL248" s="217">
        <v>3.3749269999999998E-3</v>
      </c>
      <c r="AM248" s="217">
        <v>89</v>
      </c>
      <c r="AN248" s="217">
        <v>70</v>
      </c>
      <c r="AO248" s="217" t="s">
        <v>253</v>
      </c>
      <c r="AP248" s="96"/>
      <c r="AQ248" s="66"/>
      <c r="AR248" s="82"/>
      <c r="AS248" s="82"/>
      <c r="AT248" s="80"/>
      <c r="AU248" s="82"/>
      <c r="AV248" s="82"/>
      <c r="AW248" s="82"/>
      <c r="AX248" s="82"/>
      <c r="AY248" s="82"/>
      <c r="AZ248" s="82"/>
      <c r="BA248" s="82"/>
      <c r="BB248" s="82"/>
      <c r="BC248" s="82"/>
      <c r="BD248" s="82"/>
      <c r="BE248" s="82"/>
      <c r="BF248" s="82"/>
      <c r="BG248" s="82"/>
      <c r="BH248" s="82"/>
      <c r="BI248" s="82"/>
      <c r="BJ248" s="82"/>
      <c r="BK248" s="82"/>
      <c r="BL248" s="82"/>
      <c r="BM248" s="82"/>
      <c r="BN248" s="82"/>
      <c r="BO248" s="82"/>
      <c r="BP248" s="82"/>
      <c r="BQ248" s="82"/>
      <c r="BR248" s="82"/>
      <c r="BS248" s="82"/>
      <c r="BT248" s="82"/>
      <c r="BU248" s="82"/>
      <c r="BV248" s="82"/>
      <c r="BW248" s="82"/>
      <c r="BX248" s="80"/>
      <c r="BY248" s="80"/>
      <c r="BZ248" s="84"/>
      <c r="CA248" s="84"/>
      <c r="CD248" s="143"/>
    </row>
    <row r="249" spans="2:82" s="152" customFormat="1" ht="12.75" customHeight="1" x14ac:dyDescent="0.2">
      <c r="B249" s="220">
        <f t="shared" si="3"/>
        <v>42057</v>
      </c>
      <c r="C249" s="217">
        <v>0.1626335233</v>
      </c>
      <c r="D249" s="217">
        <v>0.1626335233</v>
      </c>
      <c r="E249" s="217">
        <v>0</v>
      </c>
      <c r="F249" s="217">
        <v>0</v>
      </c>
      <c r="G249" s="217">
        <v>0</v>
      </c>
      <c r="H249" s="217">
        <v>0</v>
      </c>
      <c r="I249" s="217">
        <v>5.9611358199999999E-2</v>
      </c>
      <c r="J249" s="217">
        <v>5.95900158E-2</v>
      </c>
      <c r="K249" s="217">
        <v>0.1467927835</v>
      </c>
      <c r="L249" s="217">
        <v>0.14337764650000001</v>
      </c>
      <c r="M249" s="217">
        <v>0.4173164539</v>
      </c>
      <c r="N249" s="217">
        <v>0.4173164539</v>
      </c>
      <c r="O249" s="217">
        <v>0</v>
      </c>
      <c r="P249" s="217">
        <v>7.6751059999999999E-4</v>
      </c>
      <c r="Q249" s="217">
        <v>0</v>
      </c>
      <c r="R249" s="217">
        <v>0</v>
      </c>
      <c r="S249" s="217">
        <v>0</v>
      </c>
      <c r="T249" s="217">
        <v>0</v>
      </c>
      <c r="U249" s="217">
        <v>5.1968740000000004E-4</v>
      </c>
      <c r="V249" s="217">
        <v>5.154189E-4</v>
      </c>
      <c r="W249" s="217">
        <v>1.0266041E-3</v>
      </c>
      <c r="X249" s="217">
        <v>1.0162865000000001E-3</v>
      </c>
      <c r="Y249" s="217">
        <v>1.2301039000000001E-3</v>
      </c>
      <c r="Z249" s="217">
        <v>1.2301039000000001E-3</v>
      </c>
      <c r="AA249" s="217">
        <v>3.2827768000000001E-3</v>
      </c>
      <c r="AB249" s="217">
        <v>3.2827768000000001E-3</v>
      </c>
      <c r="AC249" s="217">
        <v>0</v>
      </c>
      <c r="AD249" s="217">
        <v>0</v>
      </c>
      <c r="AE249" s="217">
        <v>0</v>
      </c>
      <c r="AF249" s="217">
        <v>0</v>
      </c>
      <c r="AG249" s="217">
        <v>0</v>
      </c>
      <c r="AH249" s="217">
        <v>0</v>
      </c>
      <c r="AI249" s="217">
        <v>2.0635259999999999E-4</v>
      </c>
      <c r="AJ249" s="217">
        <v>2.0635259999999999E-4</v>
      </c>
      <c r="AK249" s="217">
        <v>1.3026107800000001E-2</v>
      </c>
      <c r="AL249" s="217">
        <v>1.3026107800000001E-2</v>
      </c>
      <c r="AM249" s="217">
        <v>117</v>
      </c>
      <c r="AN249" s="217">
        <v>101</v>
      </c>
      <c r="AO249" s="217" t="s">
        <v>253</v>
      </c>
      <c r="AP249" s="96"/>
      <c r="AQ249" s="66"/>
      <c r="AR249" s="82"/>
      <c r="AS249" s="82"/>
      <c r="AT249" s="80"/>
      <c r="AU249" s="82"/>
      <c r="AV249" s="82"/>
      <c r="AW249" s="82"/>
      <c r="AX249" s="82"/>
      <c r="AY249" s="82"/>
      <c r="AZ249" s="82"/>
      <c r="BA249" s="82"/>
      <c r="BB249" s="82"/>
      <c r="BC249" s="82"/>
      <c r="BD249" s="82"/>
      <c r="BE249" s="82"/>
      <c r="BF249" s="82"/>
      <c r="BG249" s="82"/>
      <c r="BH249" s="82"/>
      <c r="BI249" s="82"/>
      <c r="BJ249" s="82"/>
      <c r="BK249" s="82"/>
      <c r="BL249" s="82"/>
      <c r="BM249" s="82"/>
      <c r="BN249" s="82"/>
      <c r="BO249" s="82"/>
      <c r="BP249" s="82"/>
      <c r="BQ249" s="82"/>
      <c r="BR249" s="82"/>
      <c r="BS249" s="82"/>
      <c r="BT249" s="82"/>
      <c r="BU249" s="82"/>
      <c r="BV249" s="82"/>
      <c r="BW249" s="82"/>
      <c r="BX249" s="80"/>
      <c r="BY249" s="80"/>
      <c r="BZ249" s="84"/>
      <c r="CA249" s="84"/>
      <c r="CD249" s="143"/>
    </row>
    <row r="250" spans="2:82" s="152" customFormat="1" ht="12.75" customHeight="1" x14ac:dyDescent="0.2">
      <c r="B250" s="220">
        <f t="shared" si="3"/>
        <v>42058</v>
      </c>
      <c r="C250" s="217">
        <v>9.3875098800000001E-2</v>
      </c>
      <c r="D250" s="217">
        <v>9.3875098800000001E-2</v>
      </c>
      <c r="E250" s="217">
        <v>0</v>
      </c>
      <c r="F250" s="217">
        <v>0</v>
      </c>
      <c r="G250" s="217">
        <v>0</v>
      </c>
      <c r="H250" s="217">
        <v>0</v>
      </c>
      <c r="I250" s="217">
        <v>3.8273314199999998E-2</v>
      </c>
      <c r="J250" s="217">
        <v>3.8273314199999998E-2</v>
      </c>
      <c r="K250" s="217">
        <v>0.2468453914</v>
      </c>
      <c r="L250" s="217">
        <v>0.2468453914</v>
      </c>
      <c r="M250" s="217">
        <v>0.1015882813</v>
      </c>
      <c r="N250" s="217">
        <v>0.1015882813</v>
      </c>
      <c r="O250" s="217">
        <v>0</v>
      </c>
      <c r="P250" s="217">
        <v>1.7863395E-3</v>
      </c>
      <c r="Q250" s="217">
        <v>0</v>
      </c>
      <c r="R250" s="217">
        <v>0</v>
      </c>
      <c r="S250" s="217">
        <v>0</v>
      </c>
      <c r="T250" s="217">
        <v>0</v>
      </c>
      <c r="U250" s="217">
        <v>5.6343929999999999E-4</v>
      </c>
      <c r="V250" s="217">
        <v>5.6343929999999999E-4</v>
      </c>
      <c r="W250" s="217">
        <v>6.1389887000000004E-3</v>
      </c>
      <c r="X250" s="217">
        <v>6.1389887000000004E-3</v>
      </c>
      <c r="Y250" s="217">
        <v>1.0855089000000001E-3</v>
      </c>
      <c r="Z250" s="217">
        <v>1.0855089000000001E-3</v>
      </c>
      <c r="AA250" s="217">
        <v>3.7019880000000002E-4</v>
      </c>
      <c r="AB250" s="217">
        <v>3.7019880000000002E-4</v>
      </c>
      <c r="AC250" s="217">
        <v>0</v>
      </c>
      <c r="AD250" s="217">
        <v>0</v>
      </c>
      <c r="AE250" s="217">
        <v>0</v>
      </c>
      <c r="AF250" s="217">
        <v>0</v>
      </c>
      <c r="AG250" s="217">
        <v>0</v>
      </c>
      <c r="AH250" s="217">
        <v>0</v>
      </c>
      <c r="AI250" s="217">
        <v>0</v>
      </c>
      <c r="AJ250" s="217">
        <v>0</v>
      </c>
      <c r="AK250" s="217">
        <v>1.4878598000000001E-3</v>
      </c>
      <c r="AL250" s="217">
        <v>1.4878598000000001E-3</v>
      </c>
      <c r="AM250" s="217">
        <v>154</v>
      </c>
      <c r="AN250" s="217">
        <v>125</v>
      </c>
      <c r="AO250" s="217" t="s">
        <v>253</v>
      </c>
      <c r="AP250" s="96"/>
      <c r="AQ250" s="66"/>
      <c r="AR250" s="82"/>
      <c r="AS250" s="82"/>
      <c r="AT250" s="80"/>
      <c r="AU250" s="82"/>
      <c r="AV250" s="82"/>
      <c r="AW250" s="82"/>
      <c r="AX250" s="82"/>
      <c r="AY250" s="82"/>
      <c r="AZ250" s="82"/>
      <c r="BA250" s="82"/>
      <c r="BB250" s="82"/>
      <c r="BC250" s="82"/>
      <c r="BD250" s="82"/>
      <c r="BE250" s="82"/>
      <c r="BF250" s="82"/>
      <c r="BG250" s="82"/>
      <c r="BH250" s="82"/>
      <c r="BI250" s="82"/>
      <c r="BJ250" s="82"/>
      <c r="BK250" s="82"/>
      <c r="BL250" s="82"/>
      <c r="BM250" s="82"/>
      <c r="BN250" s="82"/>
      <c r="BO250" s="82"/>
      <c r="BP250" s="82"/>
      <c r="BQ250" s="82"/>
      <c r="BR250" s="82"/>
      <c r="BS250" s="82"/>
      <c r="BT250" s="82"/>
      <c r="BU250" s="82"/>
      <c r="BV250" s="82"/>
      <c r="BW250" s="82"/>
      <c r="BX250" s="80"/>
      <c r="BY250" s="80"/>
      <c r="BZ250" s="84"/>
      <c r="CA250" s="84"/>
      <c r="CD250" s="143"/>
    </row>
    <row r="251" spans="2:82" s="152" customFormat="1" ht="12.75" customHeight="1" x14ac:dyDescent="0.2">
      <c r="B251" s="220">
        <f t="shared" si="3"/>
        <v>42059</v>
      </c>
      <c r="C251" s="217">
        <v>0.42782933000000001</v>
      </c>
      <c r="D251" s="217">
        <v>0.42782933000000001</v>
      </c>
      <c r="E251" s="217">
        <v>0</v>
      </c>
      <c r="F251" s="217">
        <v>0</v>
      </c>
      <c r="G251" s="217">
        <v>0</v>
      </c>
      <c r="H251" s="217">
        <v>0</v>
      </c>
      <c r="I251" s="217">
        <v>1.9208154999999999E-3</v>
      </c>
      <c r="J251" s="217">
        <v>1.9208154999999999E-3</v>
      </c>
      <c r="K251" s="217">
        <v>0.25903163559999998</v>
      </c>
      <c r="L251" s="217">
        <v>0.25903163559999998</v>
      </c>
      <c r="M251" s="217">
        <v>1.5052656897000001</v>
      </c>
      <c r="N251" s="217">
        <v>1.5052656897000001</v>
      </c>
      <c r="O251" s="217">
        <v>0</v>
      </c>
      <c r="P251" s="217">
        <v>3.2032624999999999E-3</v>
      </c>
      <c r="Q251" s="217">
        <v>0</v>
      </c>
      <c r="R251" s="217">
        <v>0</v>
      </c>
      <c r="S251" s="217">
        <v>0</v>
      </c>
      <c r="T251" s="217">
        <v>0</v>
      </c>
      <c r="U251" s="217">
        <v>3.84164E-5</v>
      </c>
      <c r="V251" s="217">
        <v>3.84164E-5</v>
      </c>
      <c r="W251" s="217">
        <v>2.3382325000000002E-3</v>
      </c>
      <c r="X251" s="217">
        <v>2.3382325000000002E-3</v>
      </c>
      <c r="Y251" s="217">
        <v>1.0899096800000001E-2</v>
      </c>
      <c r="Z251" s="217">
        <v>1.0899096800000001E-2</v>
      </c>
      <c r="AA251" s="217">
        <v>2.0220152999999999E-3</v>
      </c>
      <c r="AB251" s="217">
        <v>2.0220152999999999E-3</v>
      </c>
      <c r="AC251" s="217">
        <v>0</v>
      </c>
      <c r="AD251" s="217">
        <v>0</v>
      </c>
      <c r="AE251" s="217">
        <v>0</v>
      </c>
      <c r="AF251" s="217">
        <v>0</v>
      </c>
      <c r="AG251" s="217">
        <v>0</v>
      </c>
      <c r="AH251" s="217">
        <v>0</v>
      </c>
      <c r="AI251" s="217">
        <v>1.612129E-4</v>
      </c>
      <c r="AJ251" s="217">
        <v>1.612129E-4</v>
      </c>
      <c r="AK251" s="217">
        <v>7.9956747000000002E-3</v>
      </c>
      <c r="AL251" s="217">
        <v>7.9956747000000002E-3</v>
      </c>
      <c r="AM251" s="217">
        <v>110</v>
      </c>
      <c r="AN251" s="217">
        <v>86</v>
      </c>
      <c r="AO251" s="217" t="s">
        <v>253</v>
      </c>
      <c r="AP251" s="96"/>
      <c r="AQ251" s="66"/>
      <c r="AR251" s="82"/>
      <c r="AS251" s="82"/>
      <c r="AT251" s="80"/>
      <c r="AU251" s="82"/>
      <c r="AV251" s="82"/>
      <c r="AW251" s="82"/>
      <c r="AX251" s="82"/>
      <c r="AY251" s="82"/>
      <c r="AZ251" s="82"/>
      <c r="BA251" s="82"/>
      <c r="BB251" s="82"/>
      <c r="BC251" s="82"/>
      <c r="BD251" s="82"/>
      <c r="BE251" s="82"/>
      <c r="BF251" s="82"/>
      <c r="BG251" s="82"/>
      <c r="BH251" s="82"/>
      <c r="BI251" s="82"/>
      <c r="BJ251" s="82"/>
      <c r="BK251" s="82"/>
      <c r="BL251" s="82"/>
      <c r="BM251" s="82"/>
      <c r="BN251" s="82"/>
      <c r="BO251" s="82"/>
      <c r="BP251" s="82"/>
      <c r="BQ251" s="82"/>
      <c r="BR251" s="82"/>
      <c r="BS251" s="82"/>
      <c r="BT251" s="82"/>
      <c r="BU251" s="82"/>
      <c r="BV251" s="82"/>
      <c r="BW251" s="82"/>
      <c r="BX251" s="80"/>
      <c r="BY251" s="80"/>
      <c r="BZ251" s="84"/>
      <c r="CA251" s="84"/>
      <c r="CD251" s="143"/>
    </row>
    <row r="252" spans="2:82" s="152" customFormat="1" ht="12.75" customHeight="1" x14ac:dyDescent="0.2">
      <c r="B252" s="220">
        <f t="shared" si="3"/>
        <v>42060</v>
      </c>
      <c r="C252" s="217">
        <v>4.8819359600000001E-2</v>
      </c>
      <c r="D252" s="217">
        <v>4.8819359600000001E-2</v>
      </c>
      <c r="E252" s="217">
        <v>0</v>
      </c>
      <c r="F252" s="217">
        <v>0</v>
      </c>
      <c r="G252" s="217">
        <v>0</v>
      </c>
      <c r="H252" s="217">
        <v>0</v>
      </c>
      <c r="I252" s="217">
        <v>2.7062166999999998E-3</v>
      </c>
      <c r="J252" s="217">
        <v>2.6848743E-3</v>
      </c>
      <c r="K252" s="217">
        <v>0.19975718679999999</v>
      </c>
      <c r="L252" s="217">
        <v>0.19975718679999999</v>
      </c>
      <c r="M252" s="217">
        <v>2.86067718E-2</v>
      </c>
      <c r="N252" s="217">
        <v>2.8481037300000001E-2</v>
      </c>
      <c r="O252" s="217">
        <v>0</v>
      </c>
      <c r="P252" s="217">
        <v>5.1280339999999996E-4</v>
      </c>
      <c r="Q252" s="217">
        <v>0</v>
      </c>
      <c r="R252" s="217">
        <v>0</v>
      </c>
      <c r="S252" s="217">
        <v>0</v>
      </c>
      <c r="T252" s="217">
        <v>0</v>
      </c>
      <c r="U252" s="217">
        <v>6.1892999999999998E-5</v>
      </c>
      <c r="V252" s="217">
        <v>5.7624499999999997E-5</v>
      </c>
      <c r="W252" s="217">
        <v>1.7320718E-3</v>
      </c>
      <c r="X252" s="217">
        <v>1.7320718E-3</v>
      </c>
      <c r="Y252" s="217">
        <v>5.3227649999999999E-4</v>
      </c>
      <c r="Z252" s="217">
        <v>5.0712960000000003E-4</v>
      </c>
      <c r="AA252" s="217">
        <v>3.9780728000000003E-3</v>
      </c>
      <c r="AB252" s="217">
        <v>3.9780728000000003E-3</v>
      </c>
      <c r="AC252" s="217">
        <v>0</v>
      </c>
      <c r="AD252" s="217">
        <v>0</v>
      </c>
      <c r="AE252" s="217">
        <v>0</v>
      </c>
      <c r="AF252" s="217">
        <v>0</v>
      </c>
      <c r="AG252" s="217">
        <v>6.7596697000000001E-3</v>
      </c>
      <c r="AH252" s="217">
        <v>6.7596697000000001E-3</v>
      </c>
      <c r="AI252" s="217">
        <v>1.3232357999999999E-3</v>
      </c>
      <c r="AJ252" s="217">
        <v>1.3232357999999999E-3</v>
      </c>
      <c r="AK252" s="217">
        <v>1.6387413000000001E-3</v>
      </c>
      <c r="AL252" s="217">
        <v>1.6387413000000001E-3</v>
      </c>
      <c r="AM252" s="217">
        <v>108</v>
      </c>
      <c r="AN252" s="217">
        <v>97</v>
      </c>
      <c r="AO252" s="217" t="s">
        <v>253</v>
      </c>
      <c r="AP252" s="96"/>
      <c r="AQ252" s="66"/>
      <c r="AR252" s="82"/>
      <c r="AS252" s="82"/>
      <c r="AT252" s="80"/>
      <c r="AU252" s="82"/>
      <c r="AV252" s="82"/>
      <c r="AW252" s="82"/>
      <c r="AX252" s="82"/>
      <c r="AY252" s="82"/>
      <c r="AZ252" s="82"/>
      <c r="BA252" s="82"/>
      <c r="BB252" s="82"/>
      <c r="BC252" s="82"/>
      <c r="BD252" s="82"/>
      <c r="BE252" s="82"/>
      <c r="BF252" s="82"/>
      <c r="BG252" s="82"/>
      <c r="BH252" s="82"/>
      <c r="BI252" s="82"/>
      <c r="BJ252" s="82"/>
      <c r="BK252" s="82"/>
      <c r="BL252" s="82"/>
      <c r="BM252" s="82"/>
      <c r="BN252" s="82"/>
      <c r="BO252" s="82"/>
      <c r="BP252" s="82"/>
      <c r="BQ252" s="82"/>
      <c r="BR252" s="82"/>
      <c r="BS252" s="82"/>
      <c r="BT252" s="82"/>
      <c r="BU252" s="82"/>
      <c r="BV252" s="82"/>
      <c r="BW252" s="82"/>
      <c r="BX252" s="80"/>
      <c r="BY252" s="80"/>
      <c r="BZ252" s="84"/>
      <c r="CA252" s="84"/>
      <c r="CD252" s="143"/>
    </row>
    <row r="253" spans="2:82" s="152" customFormat="1" ht="12.75" customHeight="1" x14ac:dyDescent="0.2">
      <c r="B253" s="220">
        <f t="shared" si="3"/>
        <v>42061</v>
      </c>
      <c r="C253" s="217">
        <v>0.57018988579999996</v>
      </c>
      <c r="D253" s="217">
        <v>0.57018988579999996</v>
      </c>
      <c r="E253" s="217">
        <v>0</v>
      </c>
      <c r="F253" s="217">
        <v>0</v>
      </c>
      <c r="G253" s="217">
        <v>0</v>
      </c>
      <c r="H253" s="217">
        <v>0</v>
      </c>
      <c r="I253" s="217">
        <v>4.6526409999999999E-4</v>
      </c>
      <c r="J253" s="217">
        <v>4.4392169999999998E-4</v>
      </c>
      <c r="K253" s="217">
        <v>3.0745240300000001E-2</v>
      </c>
      <c r="L253" s="217">
        <v>3.0745240300000001E-2</v>
      </c>
      <c r="M253" s="217">
        <v>2.2657487874000002</v>
      </c>
      <c r="N253" s="217">
        <v>2.2522867828000002</v>
      </c>
      <c r="O253" s="217">
        <v>0</v>
      </c>
      <c r="P253" s="217">
        <v>3.3482133000000002E-3</v>
      </c>
      <c r="Q253" s="217">
        <v>0</v>
      </c>
      <c r="R253" s="217">
        <v>0</v>
      </c>
      <c r="S253" s="217">
        <v>0</v>
      </c>
      <c r="T253" s="217">
        <v>0</v>
      </c>
      <c r="U253" s="217">
        <v>1.28055E-5</v>
      </c>
      <c r="V253" s="217">
        <v>8.5369999999999997E-6</v>
      </c>
      <c r="W253" s="217">
        <v>2.205393E-4</v>
      </c>
      <c r="X253" s="217">
        <v>2.205393E-4</v>
      </c>
      <c r="Y253" s="217">
        <v>1.32524301E-2</v>
      </c>
      <c r="Z253" s="217">
        <v>1.32440478E-2</v>
      </c>
      <c r="AA253" s="217">
        <v>4.3863341999999996E-3</v>
      </c>
      <c r="AB253" s="217">
        <v>4.3863341999999996E-3</v>
      </c>
      <c r="AC253" s="217">
        <v>0</v>
      </c>
      <c r="AD253" s="217">
        <v>0</v>
      </c>
      <c r="AE253" s="217">
        <v>0</v>
      </c>
      <c r="AF253" s="217">
        <v>0</v>
      </c>
      <c r="AG253" s="217">
        <v>1.0351061000000001E-3</v>
      </c>
      <c r="AH253" s="217">
        <v>1.0351061000000001E-3</v>
      </c>
      <c r="AI253" s="217">
        <v>1.3151106799999999E-2</v>
      </c>
      <c r="AJ253" s="217">
        <v>1.3151106799999999E-2</v>
      </c>
      <c r="AK253" s="217">
        <v>4.9120329000000001E-3</v>
      </c>
      <c r="AL253" s="217">
        <v>4.9120329000000001E-3</v>
      </c>
      <c r="AM253" s="217">
        <v>85</v>
      </c>
      <c r="AN253" s="217">
        <v>74</v>
      </c>
      <c r="AO253" s="217" t="s">
        <v>253</v>
      </c>
      <c r="AP253" s="96"/>
      <c r="AQ253" s="66"/>
      <c r="AR253" s="82"/>
      <c r="AS253" s="82"/>
      <c r="AT253" s="80"/>
      <c r="AU253" s="82"/>
      <c r="AV253" s="82"/>
      <c r="AW253" s="82"/>
      <c r="AX253" s="82"/>
      <c r="AY253" s="82"/>
      <c r="AZ253" s="82"/>
      <c r="BA253" s="82"/>
      <c r="BB253" s="82"/>
      <c r="BC253" s="82"/>
      <c r="BD253" s="82"/>
      <c r="BE253" s="82"/>
      <c r="BF253" s="82"/>
      <c r="BG253" s="82"/>
      <c r="BH253" s="82"/>
      <c r="BI253" s="82"/>
      <c r="BJ253" s="82"/>
      <c r="BK253" s="82"/>
      <c r="BL253" s="82"/>
      <c r="BM253" s="82"/>
      <c r="BN253" s="82"/>
      <c r="BO253" s="82"/>
      <c r="BP253" s="82"/>
      <c r="BQ253" s="82"/>
      <c r="BR253" s="82"/>
      <c r="BS253" s="82"/>
      <c r="BT253" s="82"/>
      <c r="BU253" s="82"/>
      <c r="BV253" s="82"/>
      <c r="BW253" s="82"/>
      <c r="BX253" s="80"/>
      <c r="BY253" s="80"/>
      <c r="BZ253" s="84"/>
      <c r="CA253" s="84"/>
      <c r="CD253" s="143"/>
    </row>
    <row r="254" spans="2:82" s="152" customFormat="1" ht="12.75" customHeight="1" x14ac:dyDescent="0.2">
      <c r="B254" s="220">
        <f t="shared" si="3"/>
        <v>42062</v>
      </c>
      <c r="C254" s="217">
        <v>0.12535273799999999</v>
      </c>
      <c r="D254" s="217">
        <v>0.12535273799999999</v>
      </c>
      <c r="E254" s="217">
        <v>0</v>
      </c>
      <c r="F254" s="217">
        <v>0</v>
      </c>
      <c r="G254" s="217">
        <v>0</v>
      </c>
      <c r="H254" s="217">
        <v>0</v>
      </c>
      <c r="I254" s="217">
        <v>0.21527548469999999</v>
      </c>
      <c r="J254" s="217">
        <v>0.21527548469999999</v>
      </c>
      <c r="K254" s="217">
        <v>4.2626002500000003E-2</v>
      </c>
      <c r="L254" s="217">
        <v>4.0758509700000001E-2</v>
      </c>
      <c r="M254" s="217">
        <v>4.64211899E-2</v>
      </c>
      <c r="N254" s="217">
        <v>4.62703083E-2</v>
      </c>
      <c r="O254" s="217">
        <v>0</v>
      </c>
      <c r="P254" s="217">
        <v>2.2013791999999999E-3</v>
      </c>
      <c r="Q254" s="217">
        <v>0</v>
      </c>
      <c r="R254" s="217">
        <v>0</v>
      </c>
      <c r="S254" s="217">
        <v>0</v>
      </c>
      <c r="T254" s="217">
        <v>0</v>
      </c>
      <c r="U254" s="217">
        <v>3.7471908999999999E-3</v>
      </c>
      <c r="V254" s="217">
        <v>3.7471908999999999E-3</v>
      </c>
      <c r="W254" s="217">
        <v>7.7769120000000002E-4</v>
      </c>
      <c r="X254" s="217">
        <v>7.673736E-4</v>
      </c>
      <c r="Y254" s="217">
        <v>8.5709100000000004E-4</v>
      </c>
      <c r="Z254" s="217">
        <v>8.4870870000000001E-4</v>
      </c>
      <c r="AA254" s="217">
        <v>4.4754948000000003E-3</v>
      </c>
      <c r="AB254" s="217">
        <v>4.4754948000000003E-3</v>
      </c>
      <c r="AC254" s="217">
        <v>0</v>
      </c>
      <c r="AD254" s="217">
        <v>0</v>
      </c>
      <c r="AE254" s="217">
        <v>0</v>
      </c>
      <c r="AF254" s="217">
        <v>0</v>
      </c>
      <c r="AG254" s="217">
        <v>3.5908578000000001E-3</v>
      </c>
      <c r="AH254" s="217">
        <v>3.5908578000000001E-3</v>
      </c>
      <c r="AI254" s="217">
        <v>8.6190885999999998E-3</v>
      </c>
      <c r="AJ254" s="217">
        <v>8.6190885999999998E-3</v>
      </c>
      <c r="AK254" s="217">
        <v>3.9333982999999999E-3</v>
      </c>
      <c r="AL254" s="217">
        <v>3.9333982999999999E-3</v>
      </c>
      <c r="AM254" s="217">
        <v>103</v>
      </c>
      <c r="AN254" s="217">
        <v>98</v>
      </c>
      <c r="AO254" s="217" t="s">
        <v>253</v>
      </c>
      <c r="AP254" s="96"/>
      <c r="AQ254" s="66"/>
      <c r="AR254" s="82"/>
      <c r="AS254" s="82"/>
      <c r="AT254" s="80"/>
      <c r="AU254" s="82"/>
      <c r="AV254" s="82"/>
      <c r="AW254" s="82"/>
      <c r="AX254" s="82"/>
      <c r="AY254" s="82"/>
      <c r="AZ254" s="82"/>
      <c r="BA254" s="82"/>
      <c r="BB254" s="82"/>
      <c r="BC254" s="82"/>
      <c r="BD254" s="82"/>
      <c r="BE254" s="82"/>
      <c r="BF254" s="82"/>
      <c r="BG254" s="82"/>
      <c r="BH254" s="82"/>
      <c r="BI254" s="82"/>
      <c r="BJ254" s="82"/>
      <c r="BK254" s="82"/>
      <c r="BL254" s="82"/>
      <c r="BM254" s="82"/>
      <c r="BN254" s="82"/>
      <c r="BO254" s="82"/>
      <c r="BP254" s="82"/>
      <c r="BQ254" s="82"/>
      <c r="BR254" s="82"/>
      <c r="BS254" s="82"/>
      <c r="BT254" s="82"/>
      <c r="BU254" s="82"/>
      <c r="BV254" s="82"/>
      <c r="BW254" s="82"/>
      <c r="BX254" s="80"/>
      <c r="BY254" s="80"/>
      <c r="BZ254" s="84"/>
      <c r="CA254" s="84"/>
      <c r="CD254" s="143"/>
    </row>
    <row r="255" spans="2:82" s="152" customFormat="1" ht="12.75" customHeight="1" x14ac:dyDescent="0.2">
      <c r="B255" s="220">
        <f t="shared" si="3"/>
        <v>42063</v>
      </c>
      <c r="C255" s="217">
        <v>1.2780614259</v>
      </c>
      <c r="D255" s="217">
        <v>1.2780614259</v>
      </c>
      <c r="E255" s="217">
        <v>0</v>
      </c>
      <c r="F255" s="217">
        <v>0</v>
      </c>
      <c r="G255" s="217">
        <v>0</v>
      </c>
      <c r="H255" s="217">
        <v>0</v>
      </c>
      <c r="I255" s="217">
        <v>1.5950332898999999</v>
      </c>
      <c r="J255" s="217">
        <v>1.5946918106000001</v>
      </c>
      <c r="K255" s="217">
        <v>1.29009244E-2</v>
      </c>
      <c r="L255" s="217">
        <v>1.29009244E-2</v>
      </c>
      <c r="M255" s="217">
        <v>1.9938765508</v>
      </c>
      <c r="N255" s="217">
        <v>1.9931808208999999</v>
      </c>
      <c r="O255" s="217">
        <v>0.01</v>
      </c>
      <c r="P255" s="217">
        <v>5.5574138E-3</v>
      </c>
      <c r="Q255" s="217">
        <v>0</v>
      </c>
      <c r="R255" s="217">
        <v>0</v>
      </c>
      <c r="S255" s="217">
        <v>0</v>
      </c>
      <c r="T255" s="217">
        <v>0</v>
      </c>
      <c r="U255" s="217">
        <v>7.8876154000000007E-3</v>
      </c>
      <c r="V255" s="217">
        <v>7.8790783999999996E-3</v>
      </c>
      <c r="W255" s="217">
        <v>1.663717E-4</v>
      </c>
      <c r="X255" s="217">
        <v>1.663717E-4</v>
      </c>
      <c r="Y255" s="217">
        <v>6.7110857999999997E-3</v>
      </c>
      <c r="Z255" s="217">
        <v>6.7027034999999997E-3</v>
      </c>
      <c r="AA255" s="217">
        <v>1.3099040899999999E-2</v>
      </c>
      <c r="AB255" s="217">
        <v>1.3099040899999999E-2</v>
      </c>
      <c r="AC255" s="217">
        <v>0</v>
      </c>
      <c r="AD255" s="217">
        <v>0</v>
      </c>
      <c r="AE255" s="217">
        <v>0</v>
      </c>
      <c r="AF255" s="217">
        <v>0</v>
      </c>
      <c r="AG255" s="217">
        <v>7.6565838000000001E-3</v>
      </c>
      <c r="AH255" s="217">
        <v>7.6565838000000001E-3</v>
      </c>
      <c r="AI255" s="217">
        <v>2.34145675E-2</v>
      </c>
      <c r="AJ255" s="217">
        <v>2.34145675E-2</v>
      </c>
      <c r="AK255" s="217">
        <v>1.8587769699999999E-2</v>
      </c>
      <c r="AL255" s="217">
        <v>1.8587769699999999E-2</v>
      </c>
      <c r="AM255" s="217">
        <v>106</v>
      </c>
      <c r="AN255" s="217">
        <v>88</v>
      </c>
      <c r="AO255" s="217" t="s">
        <v>253</v>
      </c>
      <c r="AP255" s="96"/>
      <c r="AQ255" s="66"/>
      <c r="AR255" s="82"/>
      <c r="AS255" s="82"/>
      <c r="AT255" s="80"/>
      <c r="AU255" s="82"/>
      <c r="AV255" s="82"/>
      <c r="AW255" s="82"/>
      <c r="AX255" s="82"/>
      <c r="AY255" s="82"/>
      <c r="AZ255" s="82"/>
      <c r="BA255" s="82"/>
      <c r="BB255" s="82"/>
      <c r="BC255" s="82"/>
      <c r="BD255" s="82"/>
      <c r="BE255" s="82"/>
      <c r="BF255" s="82"/>
      <c r="BG255" s="82"/>
      <c r="BH255" s="82"/>
      <c r="BI255" s="82"/>
      <c r="BJ255" s="82"/>
      <c r="BK255" s="82"/>
      <c r="BL255" s="82"/>
      <c r="BM255" s="82"/>
      <c r="BN255" s="82"/>
      <c r="BO255" s="82"/>
      <c r="BP255" s="82"/>
      <c r="BQ255" s="82"/>
      <c r="BR255" s="82"/>
      <c r="BS255" s="82"/>
      <c r="BT255" s="82"/>
      <c r="BU255" s="82"/>
      <c r="BV255" s="82"/>
      <c r="BW255" s="82"/>
      <c r="BX255" s="80"/>
      <c r="BY255" s="80"/>
      <c r="BZ255" s="84"/>
      <c r="CA255" s="84"/>
      <c r="CD255" s="143"/>
    </row>
    <row r="256" spans="2:82" s="152" customFormat="1" ht="12.75" customHeight="1" x14ac:dyDescent="0.2">
      <c r="B256" s="220">
        <f t="shared" si="3"/>
        <v>42064</v>
      </c>
      <c r="C256" s="217">
        <v>0.2822687378</v>
      </c>
      <c r="D256" s="217">
        <v>0.2822687378</v>
      </c>
      <c r="E256" s="217">
        <v>0</v>
      </c>
      <c r="F256" s="217">
        <v>0</v>
      </c>
      <c r="G256" s="217">
        <v>0</v>
      </c>
      <c r="H256" s="217">
        <v>0</v>
      </c>
      <c r="I256" s="217">
        <v>0.28972566189999999</v>
      </c>
      <c r="J256" s="217">
        <v>0.28968297700000001</v>
      </c>
      <c r="K256" s="217">
        <v>0.1288894136</v>
      </c>
      <c r="L256" s="217">
        <v>0.1288894136</v>
      </c>
      <c r="M256" s="217">
        <v>0.46079405130000001</v>
      </c>
      <c r="N256" s="217">
        <v>0.46079405130000001</v>
      </c>
      <c r="O256" s="217">
        <v>0</v>
      </c>
      <c r="P256" s="217">
        <v>4.0985179000000002E-3</v>
      </c>
      <c r="Q256" s="217">
        <v>0</v>
      </c>
      <c r="R256" s="217">
        <v>0</v>
      </c>
      <c r="S256" s="217">
        <v>0</v>
      </c>
      <c r="T256" s="217">
        <v>0</v>
      </c>
      <c r="U256" s="217">
        <v>5.5255458999999996E-3</v>
      </c>
      <c r="V256" s="217">
        <v>5.5212773999999999E-3</v>
      </c>
      <c r="W256" s="217">
        <v>1.8468554E-3</v>
      </c>
      <c r="X256" s="217">
        <v>1.8468554E-3</v>
      </c>
      <c r="Y256" s="217">
        <v>4.1209523999999999E-3</v>
      </c>
      <c r="Z256" s="217">
        <v>4.1209523999999999E-3</v>
      </c>
      <c r="AA256" s="217">
        <v>1.7899894E-3</v>
      </c>
      <c r="AB256" s="217">
        <v>1.7899894E-3</v>
      </c>
      <c r="AC256" s="217">
        <v>0</v>
      </c>
      <c r="AD256" s="217">
        <v>0</v>
      </c>
      <c r="AE256" s="217">
        <v>0</v>
      </c>
      <c r="AF256" s="217">
        <v>0</v>
      </c>
      <c r="AG256" s="217">
        <v>0</v>
      </c>
      <c r="AH256" s="217">
        <v>0</v>
      </c>
      <c r="AI256" s="217">
        <v>2.5794069999999998E-4</v>
      </c>
      <c r="AJ256" s="217">
        <v>2.5794069999999998E-4</v>
      </c>
      <c r="AK256" s="217">
        <v>6.9845588000000004E-3</v>
      </c>
      <c r="AL256" s="217">
        <v>6.9845588000000004E-3</v>
      </c>
      <c r="AM256" s="217">
        <v>97</v>
      </c>
      <c r="AN256" s="217">
        <v>77</v>
      </c>
      <c r="AO256" s="217" t="s">
        <v>253</v>
      </c>
      <c r="AP256" s="96"/>
      <c r="AQ256" s="66"/>
      <c r="AR256" s="82"/>
      <c r="AS256" s="82"/>
      <c r="AT256" s="80"/>
      <c r="AU256" s="82"/>
      <c r="AV256" s="82"/>
      <c r="AW256" s="82"/>
      <c r="AX256" s="82"/>
      <c r="AY256" s="82"/>
      <c r="AZ256" s="82"/>
      <c r="BA256" s="82"/>
      <c r="BB256" s="82"/>
      <c r="BC256" s="82"/>
      <c r="BD256" s="82"/>
      <c r="BE256" s="82"/>
      <c r="BF256" s="82"/>
      <c r="BG256" s="82"/>
      <c r="BH256" s="82"/>
      <c r="BI256" s="82"/>
      <c r="BJ256" s="82"/>
      <c r="BK256" s="82"/>
      <c r="BL256" s="82"/>
      <c r="BM256" s="82"/>
      <c r="BN256" s="82"/>
      <c r="BO256" s="82"/>
      <c r="BP256" s="82"/>
      <c r="BQ256" s="82"/>
      <c r="BR256" s="82"/>
      <c r="BS256" s="82"/>
      <c r="BT256" s="82"/>
      <c r="BU256" s="82"/>
      <c r="BV256" s="82"/>
      <c r="BW256" s="82"/>
      <c r="BX256" s="80"/>
      <c r="BY256" s="80"/>
      <c r="BZ256" s="84"/>
      <c r="CA256" s="84"/>
      <c r="CD256" s="143"/>
    </row>
    <row r="257" spans="2:82" s="152" customFormat="1" ht="12.75" customHeight="1" x14ac:dyDescent="0.2">
      <c r="B257" s="220">
        <f t="shared" si="3"/>
        <v>42065</v>
      </c>
      <c r="C257" s="217">
        <v>6.8301920000000002E-2</v>
      </c>
      <c r="D257" s="217">
        <v>6.8301920000000002E-2</v>
      </c>
      <c r="E257" s="217">
        <v>0</v>
      </c>
      <c r="F257" s="217">
        <v>0</v>
      </c>
      <c r="G257" s="217">
        <v>0</v>
      </c>
      <c r="H257" s="217">
        <v>0</v>
      </c>
      <c r="I257" s="217">
        <v>8.4814634999999996E-3</v>
      </c>
      <c r="J257" s="217">
        <v>8.4515840999999994E-3</v>
      </c>
      <c r="K257" s="217">
        <v>0.14139277189999999</v>
      </c>
      <c r="L257" s="217">
        <v>0.14139277189999999</v>
      </c>
      <c r="M257" s="217">
        <v>0.14298431610000001</v>
      </c>
      <c r="N257" s="217">
        <v>0.1429004928</v>
      </c>
      <c r="O257" s="217">
        <v>0</v>
      </c>
      <c r="P257" s="217">
        <v>5.6963659999999998E-4</v>
      </c>
      <c r="Q257" s="217">
        <v>0</v>
      </c>
      <c r="R257" s="217">
        <v>0</v>
      </c>
      <c r="S257" s="217">
        <v>0</v>
      </c>
      <c r="T257" s="217">
        <v>0</v>
      </c>
      <c r="U257" s="217">
        <v>1.664708E-4</v>
      </c>
      <c r="V257" s="217">
        <v>1.6220230000000001E-4</v>
      </c>
      <c r="W257" s="217">
        <v>6.758046E-4</v>
      </c>
      <c r="X257" s="217">
        <v>6.758046E-4</v>
      </c>
      <c r="Y257" s="217">
        <v>1.4134668E-3</v>
      </c>
      <c r="Z257" s="217">
        <v>1.4050845E-3</v>
      </c>
      <c r="AA257" s="217">
        <v>4.3858127E-3</v>
      </c>
      <c r="AB257" s="217">
        <v>4.3858127E-3</v>
      </c>
      <c r="AC257" s="217">
        <v>0</v>
      </c>
      <c r="AD257" s="217">
        <v>0</v>
      </c>
      <c r="AE257" s="217">
        <v>0</v>
      </c>
      <c r="AF257" s="217">
        <v>0</v>
      </c>
      <c r="AG257" s="217">
        <v>7.0163120000000005E-4</v>
      </c>
      <c r="AH257" s="217">
        <v>7.0163120000000005E-4</v>
      </c>
      <c r="AI257" s="217">
        <v>2.5742482E-3</v>
      </c>
      <c r="AJ257" s="217">
        <v>2.5742482E-3</v>
      </c>
      <c r="AK257" s="217">
        <v>1.4157719399999999E-2</v>
      </c>
      <c r="AL257" s="217">
        <v>1.4157719399999999E-2</v>
      </c>
      <c r="AM257" s="217">
        <v>100</v>
      </c>
      <c r="AN257" s="217">
        <v>86</v>
      </c>
      <c r="AO257" s="217" t="s">
        <v>253</v>
      </c>
      <c r="AP257" s="96"/>
      <c r="AQ257" s="66"/>
      <c r="AR257" s="82"/>
      <c r="AS257" s="82"/>
      <c r="AT257" s="80"/>
      <c r="AU257" s="82"/>
      <c r="AV257" s="82"/>
      <c r="AW257" s="82"/>
      <c r="AX257" s="82"/>
      <c r="AY257" s="82"/>
      <c r="AZ257" s="82"/>
      <c r="BA257" s="82"/>
      <c r="BB257" s="82"/>
      <c r="BC257" s="82"/>
      <c r="BD257" s="82"/>
      <c r="BE257" s="82"/>
      <c r="BF257" s="82"/>
      <c r="BG257" s="82"/>
      <c r="BH257" s="82"/>
      <c r="BI257" s="82"/>
      <c r="BJ257" s="82"/>
      <c r="BK257" s="82"/>
      <c r="BL257" s="82"/>
      <c r="BM257" s="82"/>
      <c r="BN257" s="82"/>
      <c r="BO257" s="82"/>
      <c r="BP257" s="82"/>
      <c r="BQ257" s="82"/>
      <c r="BR257" s="82"/>
      <c r="BS257" s="82"/>
      <c r="BT257" s="82"/>
      <c r="BU257" s="82"/>
      <c r="BV257" s="82"/>
      <c r="BW257" s="82"/>
      <c r="BX257" s="80"/>
      <c r="BY257" s="80"/>
      <c r="BZ257" s="84"/>
      <c r="CA257" s="84"/>
      <c r="CD257" s="143"/>
    </row>
    <row r="258" spans="2:82" s="152" customFormat="1" ht="12.75" customHeight="1" x14ac:dyDescent="0.2">
      <c r="B258" s="220">
        <f t="shared" si="3"/>
        <v>42066</v>
      </c>
      <c r="C258" s="217">
        <v>8.6154154299999994E-2</v>
      </c>
      <c r="D258" s="217">
        <v>8.6154154299999994E-2</v>
      </c>
      <c r="E258" s="217">
        <v>0</v>
      </c>
      <c r="F258" s="217">
        <v>0</v>
      </c>
      <c r="G258" s="217">
        <v>0</v>
      </c>
      <c r="H258" s="217">
        <v>0</v>
      </c>
      <c r="I258" s="217">
        <v>1.80700759E-2</v>
      </c>
      <c r="J258" s="217">
        <v>1.7728597400000001E-2</v>
      </c>
      <c r="K258" s="217">
        <v>0.32064112480000001</v>
      </c>
      <c r="L258" s="217">
        <v>0.32064112480000001</v>
      </c>
      <c r="M258" s="217">
        <v>5.0278098600000001E-2</v>
      </c>
      <c r="N258" s="217">
        <v>5.0278098600000001E-2</v>
      </c>
      <c r="O258" s="217">
        <v>0</v>
      </c>
      <c r="P258" s="217">
        <v>1.0206536E-3</v>
      </c>
      <c r="Q258" s="217">
        <v>0</v>
      </c>
      <c r="R258" s="217">
        <v>0</v>
      </c>
      <c r="S258" s="217">
        <v>0</v>
      </c>
      <c r="T258" s="217">
        <v>0</v>
      </c>
      <c r="U258" s="217">
        <v>3.2707230000000002E-4</v>
      </c>
      <c r="V258" s="217">
        <v>3.142668E-4</v>
      </c>
      <c r="W258" s="217">
        <v>3.2655293000000002E-3</v>
      </c>
      <c r="X258" s="217">
        <v>3.2655293000000002E-3</v>
      </c>
      <c r="Y258" s="217">
        <v>8.0679720000000001E-4</v>
      </c>
      <c r="Z258" s="217">
        <v>8.0679720000000001E-4</v>
      </c>
      <c r="AA258" s="217">
        <v>8.5377747000000004E-3</v>
      </c>
      <c r="AB258" s="217">
        <v>8.5377747000000004E-3</v>
      </c>
      <c r="AC258" s="217">
        <v>0</v>
      </c>
      <c r="AD258" s="217">
        <v>0</v>
      </c>
      <c r="AE258" s="217">
        <v>0</v>
      </c>
      <c r="AF258" s="217">
        <v>0</v>
      </c>
      <c r="AG258" s="217">
        <v>3.0743718000000001E-3</v>
      </c>
      <c r="AH258" s="217">
        <v>3.0743718000000001E-3</v>
      </c>
      <c r="AI258" s="217">
        <v>3.0709130500000001E-2</v>
      </c>
      <c r="AJ258" s="217">
        <v>3.0709130500000001E-2</v>
      </c>
      <c r="AK258" s="217">
        <v>3.3277765999999999E-3</v>
      </c>
      <c r="AL258" s="217">
        <v>3.3277765999999999E-3</v>
      </c>
      <c r="AM258" s="217">
        <v>114</v>
      </c>
      <c r="AN258" s="217">
        <v>86</v>
      </c>
      <c r="AO258" s="217" t="s">
        <v>253</v>
      </c>
      <c r="AP258" s="96"/>
      <c r="AQ258" s="66"/>
      <c r="AR258" s="82"/>
      <c r="AS258" s="82"/>
      <c r="AT258" s="80"/>
      <c r="AU258" s="82"/>
      <c r="AV258" s="82"/>
      <c r="AW258" s="82"/>
      <c r="AX258" s="82"/>
      <c r="AY258" s="82"/>
      <c r="AZ258" s="82"/>
      <c r="BA258" s="82"/>
      <c r="BB258" s="82"/>
      <c r="BC258" s="82"/>
      <c r="BD258" s="82"/>
      <c r="BE258" s="82"/>
      <c r="BF258" s="82"/>
      <c r="BG258" s="82"/>
      <c r="BH258" s="82"/>
      <c r="BI258" s="82"/>
      <c r="BJ258" s="82"/>
      <c r="BK258" s="82"/>
      <c r="BL258" s="82"/>
      <c r="BM258" s="82"/>
      <c r="BN258" s="82"/>
      <c r="BO258" s="82"/>
      <c r="BP258" s="82"/>
      <c r="BQ258" s="82"/>
      <c r="BR258" s="82"/>
      <c r="BS258" s="82"/>
      <c r="BT258" s="82"/>
      <c r="BU258" s="82"/>
      <c r="BV258" s="82"/>
      <c r="BW258" s="82"/>
      <c r="BX258" s="80"/>
      <c r="BY258" s="80"/>
      <c r="BZ258" s="84"/>
      <c r="CA258" s="84"/>
      <c r="CD258" s="143"/>
    </row>
    <row r="259" spans="2:82" s="152" customFormat="1" ht="12.75" customHeight="1" x14ac:dyDescent="0.2">
      <c r="B259" s="220">
        <f t="shared" si="3"/>
        <v>42067</v>
      </c>
      <c r="C259" s="217">
        <v>0.3742108536</v>
      </c>
      <c r="D259" s="217">
        <v>0.3742108536</v>
      </c>
      <c r="E259" s="217">
        <v>0</v>
      </c>
      <c r="F259" s="217">
        <v>0</v>
      </c>
      <c r="G259" s="217">
        <v>0</v>
      </c>
      <c r="H259" s="217">
        <v>0</v>
      </c>
      <c r="I259" s="217">
        <v>5.0391632899999997E-2</v>
      </c>
      <c r="J259" s="217">
        <v>5.0391632899999997E-2</v>
      </c>
      <c r="K259" s="217">
        <v>0.77279811710000001</v>
      </c>
      <c r="L259" s="217">
        <v>0.77271557629999998</v>
      </c>
      <c r="M259" s="217">
        <v>0.77718583289999998</v>
      </c>
      <c r="N259" s="217">
        <v>0.77718583289999998</v>
      </c>
      <c r="O259" s="217">
        <v>0</v>
      </c>
      <c r="P259" s="217">
        <v>3.7710740000000001E-3</v>
      </c>
      <c r="Q259" s="217">
        <v>0</v>
      </c>
      <c r="R259" s="217">
        <v>0</v>
      </c>
      <c r="S259" s="217">
        <v>0</v>
      </c>
      <c r="T259" s="217">
        <v>0</v>
      </c>
      <c r="U259" s="217">
        <v>5.4209690000000003E-4</v>
      </c>
      <c r="V259" s="217">
        <v>5.4209690000000003E-4</v>
      </c>
      <c r="W259" s="217">
        <v>7.7923888000000002E-3</v>
      </c>
      <c r="X259" s="217">
        <v>7.7820711999999998E-3</v>
      </c>
      <c r="Y259" s="217">
        <v>7.7609701000000003E-3</v>
      </c>
      <c r="Z259" s="217">
        <v>7.7609701000000003E-3</v>
      </c>
      <c r="AA259" s="217">
        <v>1.00558504E-2</v>
      </c>
      <c r="AB259" s="217">
        <v>1.00558504E-2</v>
      </c>
      <c r="AC259" s="217">
        <v>0</v>
      </c>
      <c r="AD259" s="217">
        <v>0</v>
      </c>
      <c r="AE259" s="217">
        <v>0</v>
      </c>
      <c r="AF259" s="217">
        <v>0</v>
      </c>
      <c r="AG259" s="217">
        <v>1.60068E-4</v>
      </c>
      <c r="AH259" s="217">
        <v>1.60068E-4</v>
      </c>
      <c r="AI259" s="217">
        <v>3.3284668599999997E-2</v>
      </c>
      <c r="AJ259" s="217">
        <v>3.3284668599999997E-2</v>
      </c>
      <c r="AK259" s="217">
        <v>1.3059637000000001E-2</v>
      </c>
      <c r="AL259" s="217">
        <v>1.3059637000000001E-2</v>
      </c>
      <c r="AM259" s="217">
        <v>112</v>
      </c>
      <c r="AN259" s="217">
        <v>101</v>
      </c>
      <c r="AO259" s="217" t="s">
        <v>253</v>
      </c>
      <c r="AP259" s="96"/>
      <c r="AQ259" s="66"/>
      <c r="AR259" s="82"/>
      <c r="AS259" s="82"/>
      <c r="AT259" s="80"/>
      <c r="AU259" s="82"/>
      <c r="AV259" s="82"/>
      <c r="AW259" s="82"/>
      <c r="AX259" s="82"/>
      <c r="AY259" s="82"/>
      <c r="AZ259" s="82"/>
      <c r="BA259" s="82"/>
      <c r="BB259" s="82"/>
      <c r="BC259" s="82"/>
      <c r="BD259" s="82"/>
      <c r="BE259" s="82"/>
      <c r="BF259" s="82"/>
      <c r="BG259" s="82"/>
      <c r="BH259" s="82"/>
      <c r="BI259" s="82"/>
      <c r="BJ259" s="82"/>
      <c r="BK259" s="82"/>
      <c r="BL259" s="82"/>
      <c r="BM259" s="82"/>
      <c r="BN259" s="82"/>
      <c r="BO259" s="82"/>
      <c r="BP259" s="82"/>
      <c r="BQ259" s="82"/>
      <c r="BR259" s="82"/>
      <c r="BS259" s="82"/>
      <c r="BT259" s="82"/>
      <c r="BU259" s="82"/>
      <c r="BV259" s="82"/>
      <c r="BW259" s="82"/>
      <c r="BX259" s="80"/>
      <c r="BY259" s="80"/>
      <c r="BZ259" s="84"/>
      <c r="CA259" s="84"/>
      <c r="CD259" s="143"/>
    </row>
    <row r="260" spans="2:82" s="152" customFormat="1" ht="12.75" customHeight="1" x14ac:dyDescent="0.2">
      <c r="B260" s="220">
        <f t="shared" si="3"/>
        <v>42068</v>
      </c>
      <c r="C260" s="217">
        <v>0.43612695540000002</v>
      </c>
      <c r="D260" s="217">
        <v>0.43612695540000002</v>
      </c>
      <c r="E260" s="217">
        <v>0</v>
      </c>
      <c r="F260" s="217">
        <v>0</v>
      </c>
      <c r="G260" s="217">
        <v>0</v>
      </c>
      <c r="H260" s="217">
        <v>0</v>
      </c>
      <c r="I260" s="217">
        <v>9.0464107200000005E-2</v>
      </c>
      <c r="J260" s="217">
        <v>9.0464107200000005E-2</v>
      </c>
      <c r="K260" s="217">
        <v>0.5335827755</v>
      </c>
      <c r="L260" s="217">
        <v>0.53299596039999997</v>
      </c>
      <c r="M260" s="217">
        <v>1.1416834494000001</v>
      </c>
      <c r="N260" s="217">
        <v>1.1416834494000001</v>
      </c>
      <c r="O260" s="217">
        <v>0</v>
      </c>
      <c r="P260" s="217">
        <v>2.7757087999999998E-3</v>
      </c>
      <c r="Q260" s="217">
        <v>0</v>
      </c>
      <c r="R260" s="217">
        <v>0</v>
      </c>
      <c r="S260" s="217">
        <v>0</v>
      </c>
      <c r="T260" s="217">
        <v>0</v>
      </c>
      <c r="U260" s="217">
        <v>4.1617679999999998E-4</v>
      </c>
      <c r="V260" s="217">
        <v>4.1617679999999998E-4</v>
      </c>
      <c r="W260" s="217">
        <v>8.4372404000000005E-3</v>
      </c>
      <c r="X260" s="217">
        <v>8.3301950000000003E-3</v>
      </c>
      <c r="Y260" s="217">
        <v>3.4838970000000001E-3</v>
      </c>
      <c r="Z260" s="217">
        <v>3.4838970000000001E-3</v>
      </c>
      <c r="AA260" s="217">
        <v>1.31590027E-2</v>
      </c>
      <c r="AB260" s="217">
        <v>1.31590027E-2</v>
      </c>
      <c r="AC260" s="217">
        <v>0</v>
      </c>
      <c r="AD260" s="217">
        <v>0</v>
      </c>
      <c r="AE260" s="217">
        <v>0</v>
      </c>
      <c r="AF260" s="217">
        <v>0</v>
      </c>
      <c r="AG260" s="217">
        <v>1.8791978E-3</v>
      </c>
      <c r="AH260" s="217">
        <v>1.8791978E-3</v>
      </c>
      <c r="AI260" s="217">
        <v>2.0274139399999998E-2</v>
      </c>
      <c r="AJ260" s="217">
        <v>2.0274139399999998E-2</v>
      </c>
      <c r="AK260" s="217">
        <v>3.2725581099999998E-2</v>
      </c>
      <c r="AL260" s="217">
        <v>3.2725581099999998E-2</v>
      </c>
      <c r="AM260" s="217">
        <v>163</v>
      </c>
      <c r="AN260" s="217">
        <v>140</v>
      </c>
      <c r="AO260" s="217" t="s">
        <v>253</v>
      </c>
      <c r="AP260" s="96"/>
      <c r="AQ260" s="66"/>
      <c r="AR260" s="82"/>
      <c r="AS260" s="82"/>
      <c r="AT260" s="80"/>
      <c r="AU260" s="82"/>
      <c r="AV260" s="82"/>
      <c r="AW260" s="82"/>
      <c r="AX260" s="82"/>
      <c r="AY260" s="82"/>
      <c r="AZ260" s="82"/>
      <c r="BA260" s="82"/>
      <c r="BB260" s="82"/>
      <c r="BC260" s="82"/>
      <c r="BD260" s="82"/>
      <c r="BE260" s="82"/>
      <c r="BF260" s="82"/>
      <c r="BG260" s="82"/>
      <c r="BH260" s="82"/>
      <c r="BI260" s="82"/>
      <c r="BJ260" s="82"/>
      <c r="BK260" s="82"/>
      <c r="BL260" s="82"/>
      <c r="BM260" s="82"/>
      <c r="BN260" s="82"/>
      <c r="BO260" s="82"/>
      <c r="BP260" s="82"/>
      <c r="BQ260" s="82"/>
      <c r="BR260" s="82"/>
      <c r="BS260" s="82"/>
      <c r="BT260" s="82"/>
      <c r="BU260" s="82"/>
      <c r="BV260" s="82"/>
      <c r="BW260" s="82"/>
      <c r="BX260" s="80"/>
      <c r="BY260" s="80"/>
      <c r="BZ260" s="84"/>
      <c r="CA260" s="84"/>
      <c r="CD260" s="143"/>
    </row>
    <row r="261" spans="2:82" s="152" customFormat="1" ht="12.75" customHeight="1" x14ac:dyDescent="0.2">
      <c r="B261" s="220">
        <f t="shared" si="3"/>
        <v>42069</v>
      </c>
      <c r="C261" s="217">
        <v>3.6799219807000001</v>
      </c>
      <c r="D261" s="217">
        <v>3.6799219807000001</v>
      </c>
      <c r="E261" s="217">
        <v>0</v>
      </c>
      <c r="F261" s="217">
        <v>0</v>
      </c>
      <c r="G261" s="217">
        <v>0</v>
      </c>
      <c r="H261" s="217">
        <v>0</v>
      </c>
      <c r="I261" s="217">
        <v>0.11303364220000001</v>
      </c>
      <c r="J261" s="217">
        <v>0.11303364220000001</v>
      </c>
      <c r="K261" s="217">
        <v>6.2529614904999997</v>
      </c>
      <c r="L261" s="217">
        <v>6.2511533274</v>
      </c>
      <c r="M261" s="217">
        <v>9.4878731392999995</v>
      </c>
      <c r="N261" s="217">
        <v>9.4009872581000007</v>
      </c>
      <c r="O261" s="217">
        <v>0.03</v>
      </c>
      <c r="P261" s="217">
        <v>2.96315448E-2</v>
      </c>
      <c r="Q261" s="217">
        <v>0</v>
      </c>
      <c r="R261" s="217">
        <v>0</v>
      </c>
      <c r="S261" s="217">
        <v>0</v>
      </c>
      <c r="T261" s="217">
        <v>0</v>
      </c>
      <c r="U261" s="217">
        <v>5.2470279000000003E-3</v>
      </c>
      <c r="V261" s="217">
        <v>5.2470279000000003E-3</v>
      </c>
      <c r="W261" s="217">
        <v>6.6571916699999997E-2</v>
      </c>
      <c r="X261" s="217">
        <v>6.6519038899999994E-2</v>
      </c>
      <c r="Y261" s="217">
        <v>5.4702946600000003E-2</v>
      </c>
      <c r="Z261" s="217">
        <v>5.4483958800000003E-2</v>
      </c>
      <c r="AA261" s="217">
        <v>3.6774035900000002E-2</v>
      </c>
      <c r="AB261" s="217">
        <v>3.6774035900000002E-2</v>
      </c>
      <c r="AC261" s="217">
        <v>0</v>
      </c>
      <c r="AD261" s="217">
        <v>0</v>
      </c>
      <c r="AE261" s="217">
        <v>0</v>
      </c>
      <c r="AF261" s="217">
        <v>0</v>
      </c>
      <c r="AG261" s="217">
        <v>1.0994000699999999E-2</v>
      </c>
      <c r="AH261" s="217">
        <v>1.0994000699999999E-2</v>
      </c>
      <c r="AI261" s="217">
        <v>7.75073124E-2</v>
      </c>
      <c r="AJ261" s="217">
        <v>7.75073124E-2</v>
      </c>
      <c r="AK261" s="217">
        <v>6.32392804E-2</v>
      </c>
      <c r="AL261" s="217">
        <v>6.32392804E-2</v>
      </c>
      <c r="AM261" s="217">
        <v>397</v>
      </c>
      <c r="AN261" s="217">
        <v>235</v>
      </c>
      <c r="AO261" s="217" t="s">
        <v>253</v>
      </c>
      <c r="AP261" s="96"/>
      <c r="AQ261" s="66"/>
      <c r="AR261" s="82"/>
      <c r="AS261" s="82"/>
      <c r="AT261" s="80"/>
      <c r="AU261" s="82"/>
      <c r="AV261" s="82"/>
      <c r="AW261" s="82"/>
      <c r="AX261" s="82"/>
      <c r="AY261" s="82"/>
      <c r="AZ261" s="82"/>
      <c r="BA261" s="82"/>
      <c r="BB261" s="82"/>
      <c r="BC261" s="82"/>
      <c r="BD261" s="82"/>
      <c r="BE261" s="82"/>
      <c r="BF261" s="82"/>
      <c r="BG261" s="82"/>
      <c r="BH261" s="82"/>
      <c r="BI261" s="82"/>
      <c r="BJ261" s="82"/>
      <c r="BK261" s="82"/>
      <c r="BL261" s="82"/>
      <c r="BM261" s="82"/>
      <c r="BN261" s="82"/>
      <c r="BO261" s="82"/>
      <c r="BP261" s="82"/>
      <c r="BQ261" s="82"/>
      <c r="BR261" s="82"/>
      <c r="BS261" s="82"/>
      <c r="BT261" s="82"/>
      <c r="BU261" s="82"/>
      <c r="BV261" s="82"/>
      <c r="BW261" s="82"/>
      <c r="BX261" s="80"/>
      <c r="BY261" s="80"/>
      <c r="BZ261" s="84"/>
      <c r="CA261" s="84"/>
      <c r="CD261" s="143"/>
    </row>
    <row r="262" spans="2:82" s="152" customFormat="1" ht="12.75" customHeight="1" x14ac:dyDescent="0.2">
      <c r="B262" s="220">
        <f t="shared" si="3"/>
        <v>42070</v>
      </c>
      <c r="C262" s="217">
        <v>0.2443917944</v>
      </c>
      <c r="D262" s="217">
        <v>0.2443917944</v>
      </c>
      <c r="E262" s="217">
        <v>0</v>
      </c>
      <c r="F262" s="217">
        <v>0</v>
      </c>
      <c r="G262" s="217">
        <v>0</v>
      </c>
      <c r="H262" s="217">
        <v>0</v>
      </c>
      <c r="I262" s="217">
        <v>7.7869855900000007E-2</v>
      </c>
      <c r="J262" s="217">
        <v>7.7869855900000007E-2</v>
      </c>
      <c r="K262" s="217">
        <v>0.34476374279999999</v>
      </c>
      <c r="L262" s="217">
        <v>0.34169166049999999</v>
      </c>
      <c r="M262" s="217">
        <v>0.5492175386</v>
      </c>
      <c r="N262" s="217">
        <v>0.5492175386</v>
      </c>
      <c r="O262" s="217">
        <v>0</v>
      </c>
      <c r="P262" s="217">
        <v>1.5918548E-3</v>
      </c>
      <c r="Q262" s="217">
        <v>0</v>
      </c>
      <c r="R262" s="217">
        <v>0</v>
      </c>
      <c r="S262" s="217">
        <v>0</v>
      </c>
      <c r="T262" s="217">
        <v>0</v>
      </c>
      <c r="U262" s="217">
        <v>5.6877489999999995E-4</v>
      </c>
      <c r="V262" s="217">
        <v>5.6877489999999995E-4</v>
      </c>
      <c r="W262" s="217">
        <v>1.8558833999999999E-3</v>
      </c>
      <c r="X262" s="217">
        <v>1.8133232E-3</v>
      </c>
      <c r="Y262" s="217">
        <v>3.7730865999999999E-3</v>
      </c>
      <c r="Z262" s="217">
        <v>3.7730865999999999E-3</v>
      </c>
      <c r="AA262" s="217">
        <v>9.7768979999999991E-3</v>
      </c>
      <c r="AB262" s="217">
        <v>9.7768979999999991E-3</v>
      </c>
      <c r="AC262" s="217">
        <v>0</v>
      </c>
      <c r="AD262" s="217">
        <v>0</v>
      </c>
      <c r="AE262" s="217">
        <v>0</v>
      </c>
      <c r="AF262" s="217">
        <v>0</v>
      </c>
      <c r="AG262" s="217">
        <v>3.3464874000000001E-3</v>
      </c>
      <c r="AH262" s="217">
        <v>3.3464874000000001E-3</v>
      </c>
      <c r="AI262" s="217">
        <v>1.7888188E-3</v>
      </c>
      <c r="AJ262" s="217">
        <v>1.7888188E-3</v>
      </c>
      <c r="AK262" s="217">
        <v>3.1269154899999999E-2</v>
      </c>
      <c r="AL262" s="217">
        <v>3.1269154899999999E-2</v>
      </c>
      <c r="AM262" s="217">
        <v>105</v>
      </c>
      <c r="AN262" s="217">
        <v>93</v>
      </c>
      <c r="AO262" s="217" t="s">
        <v>253</v>
      </c>
      <c r="AP262" s="96"/>
      <c r="AQ262" s="66"/>
      <c r="AR262" s="82"/>
      <c r="AS262" s="82"/>
      <c r="AT262" s="80"/>
      <c r="AU262" s="82"/>
      <c r="AV262" s="82"/>
      <c r="AW262" s="82"/>
      <c r="AX262" s="82"/>
      <c r="AY262" s="82"/>
      <c r="AZ262" s="82"/>
      <c r="BA262" s="82"/>
      <c r="BB262" s="82"/>
      <c r="BC262" s="82"/>
      <c r="BD262" s="82"/>
      <c r="BE262" s="82"/>
      <c r="BF262" s="82"/>
      <c r="BG262" s="82"/>
      <c r="BH262" s="82"/>
      <c r="BI262" s="82"/>
      <c r="BJ262" s="82"/>
      <c r="BK262" s="82"/>
      <c r="BL262" s="82"/>
      <c r="BM262" s="82"/>
      <c r="BN262" s="82"/>
      <c r="BO262" s="82"/>
      <c r="BP262" s="82"/>
      <c r="BQ262" s="82"/>
      <c r="BR262" s="82"/>
      <c r="BS262" s="82"/>
      <c r="BT262" s="82"/>
      <c r="BU262" s="82"/>
      <c r="BV262" s="82"/>
      <c r="BW262" s="82"/>
      <c r="BX262" s="80"/>
      <c r="BY262" s="80"/>
      <c r="BZ262" s="84"/>
      <c r="CA262" s="84"/>
      <c r="CD262" s="143"/>
    </row>
    <row r="263" spans="2:82" s="152" customFormat="1" ht="12.75" customHeight="1" x14ac:dyDescent="0.2">
      <c r="B263" s="220">
        <f t="shared" si="3"/>
        <v>42071</v>
      </c>
      <c r="C263" s="217">
        <v>0.1009833866</v>
      </c>
      <c r="D263" s="217">
        <v>0.1009833866</v>
      </c>
      <c r="E263" s="217">
        <v>0</v>
      </c>
      <c r="F263" s="217">
        <v>0</v>
      </c>
      <c r="G263" s="217">
        <v>0</v>
      </c>
      <c r="H263" s="217">
        <v>0</v>
      </c>
      <c r="I263" s="217">
        <v>2.5794417300000001E-2</v>
      </c>
      <c r="J263" s="217">
        <v>2.5794417300000001E-2</v>
      </c>
      <c r="K263" s="217">
        <v>1.32839334E-2</v>
      </c>
      <c r="L263" s="217">
        <v>1.32839334E-2</v>
      </c>
      <c r="M263" s="217">
        <v>0.34441414619999999</v>
      </c>
      <c r="N263" s="217">
        <v>0.34441414619999999</v>
      </c>
      <c r="O263" s="217">
        <v>0</v>
      </c>
      <c r="P263" s="217">
        <v>8.6423160000000001E-4</v>
      </c>
      <c r="Q263" s="217">
        <v>0</v>
      </c>
      <c r="R263" s="217">
        <v>0</v>
      </c>
      <c r="S263" s="217">
        <v>0</v>
      </c>
      <c r="T263" s="217">
        <v>0</v>
      </c>
      <c r="U263" s="217">
        <v>3.8629739999999999E-4</v>
      </c>
      <c r="V263" s="217">
        <v>3.8629739999999999E-4</v>
      </c>
      <c r="W263" s="217">
        <v>6.4485200000000004E-5</v>
      </c>
      <c r="X263" s="217">
        <v>6.4485200000000004E-5</v>
      </c>
      <c r="Y263" s="217">
        <v>2.6624307000000002E-3</v>
      </c>
      <c r="Z263" s="217">
        <v>2.6624307000000002E-3</v>
      </c>
      <c r="AA263" s="217">
        <v>7.8208403999999992E-3</v>
      </c>
      <c r="AB263" s="217">
        <v>7.8208403999999992E-3</v>
      </c>
      <c r="AC263" s="217">
        <v>0</v>
      </c>
      <c r="AD263" s="217">
        <v>0</v>
      </c>
      <c r="AE263" s="217">
        <v>0</v>
      </c>
      <c r="AF263" s="217">
        <v>0</v>
      </c>
      <c r="AG263" s="217">
        <v>0</v>
      </c>
      <c r="AH263" s="217">
        <v>0</v>
      </c>
      <c r="AI263" s="217">
        <v>7.9587604000000006E-3</v>
      </c>
      <c r="AJ263" s="217">
        <v>7.9587604000000006E-3</v>
      </c>
      <c r="AK263" s="217">
        <v>2.4966706500000001E-2</v>
      </c>
      <c r="AL263" s="217">
        <v>2.4966706500000001E-2</v>
      </c>
      <c r="AM263" s="217">
        <v>42</v>
      </c>
      <c r="AN263" s="217">
        <v>41</v>
      </c>
      <c r="AO263" s="217" t="s">
        <v>253</v>
      </c>
      <c r="AP263" s="96"/>
      <c r="AQ263" s="66"/>
      <c r="AR263" s="82"/>
      <c r="AS263" s="82"/>
      <c r="AT263" s="80"/>
      <c r="AU263" s="82"/>
      <c r="AV263" s="82"/>
      <c r="AW263" s="82"/>
      <c r="AX263" s="82"/>
      <c r="AY263" s="82"/>
      <c r="AZ263" s="82"/>
      <c r="BA263" s="82"/>
      <c r="BB263" s="82"/>
      <c r="BC263" s="82"/>
      <c r="BD263" s="82"/>
      <c r="BE263" s="82"/>
      <c r="BF263" s="82"/>
      <c r="BG263" s="82"/>
      <c r="BH263" s="82"/>
      <c r="BI263" s="82"/>
      <c r="BJ263" s="82"/>
      <c r="BK263" s="82"/>
      <c r="BL263" s="82"/>
      <c r="BM263" s="82"/>
      <c r="BN263" s="82"/>
      <c r="BO263" s="82"/>
      <c r="BP263" s="82"/>
      <c r="BQ263" s="82"/>
      <c r="BR263" s="82"/>
      <c r="BS263" s="82"/>
      <c r="BT263" s="82"/>
      <c r="BU263" s="82"/>
      <c r="BV263" s="82"/>
      <c r="BW263" s="82"/>
      <c r="BX263" s="80"/>
      <c r="BY263" s="80"/>
      <c r="BZ263" s="84"/>
      <c r="CA263" s="84"/>
      <c r="CD263" s="143"/>
    </row>
    <row r="264" spans="2:82" s="152" customFormat="1" ht="12.75" customHeight="1" x14ac:dyDescent="0.2">
      <c r="B264" s="220">
        <f t="shared" si="3"/>
        <v>42072</v>
      </c>
      <c r="C264" s="217">
        <v>0.46949845099999998</v>
      </c>
      <c r="D264" s="217">
        <v>0.46949845099999998</v>
      </c>
      <c r="E264" s="217">
        <v>0</v>
      </c>
      <c r="F264" s="217">
        <v>0</v>
      </c>
      <c r="G264" s="217">
        <v>0</v>
      </c>
      <c r="H264" s="217">
        <v>0</v>
      </c>
      <c r="I264" s="217">
        <v>0.14203804149999999</v>
      </c>
      <c r="J264" s="217">
        <v>0.14199535660000001</v>
      </c>
      <c r="K264" s="217">
        <v>4.0561162900000003E-2</v>
      </c>
      <c r="L264" s="217">
        <v>4.0561162900000003E-2</v>
      </c>
      <c r="M264" s="217">
        <v>1.5750704948000001</v>
      </c>
      <c r="N264" s="217">
        <v>1.5750704948000001</v>
      </c>
      <c r="O264" s="217">
        <v>0.01</v>
      </c>
      <c r="P264" s="217">
        <v>6.6672279999999999E-3</v>
      </c>
      <c r="Q264" s="217">
        <v>0</v>
      </c>
      <c r="R264" s="217">
        <v>0</v>
      </c>
      <c r="S264" s="217">
        <v>0</v>
      </c>
      <c r="T264" s="217">
        <v>0</v>
      </c>
      <c r="U264" s="217">
        <v>7.1795814999999997E-3</v>
      </c>
      <c r="V264" s="217">
        <v>7.175313E-3</v>
      </c>
      <c r="W264" s="217">
        <v>4.1915369999999998E-4</v>
      </c>
      <c r="X264" s="217">
        <v>4.1915369999999998E-4</v>
      </c>
      <c r="Y264" s="217">
        <v>1.2356570799999999E-2</v>
      </c>
      <c r="Z264" s="217">
        <v>1.2356570799999999E-2</v>
      </c>
      <c r="AA264" s="217">
        <v>7.1928061999999996E-3</v>
      </c>
      <c r="AB264" s="217">
        <v>7.1928061999999996E-3</v>
      </c>
      <c r="AC264" s="217">
        <v>0</v>
      </c>
      <c r="AD264" s="217">
        <v>0</v>
      </c>
      <c r="AE264" s="217">
        <v>0</v>
      </c>
      <c r="AF264" s="217">
        <v>0</v>
      </c>
      <c r="AG264" s="217">
        <v>7.0696680000000003E-3</v>
      </c>
      <c r="AH264" s="217">
        <v>7.0696680000000003E-3</v>
      </c>
      <c r="AI264" s="217">
        <v>4.9601997E-3</v>
      </c>
      <c r="AJ264" s="217">
        <v>4.9601997E-3</v>
      </c>
      <c r="AK264" s="217">
        <v>1.09954934E-2</v>
      </c>
      <c r="AL264" s="217">
        <v>1.09954934E-2</v>
      </c>
      <c r="AM264" s="217">
        <v>68</v>
      </c>
      <c r="AN264" s="217">
        <v>68</v>
      </c>
      <c r="AO264" s="217" t="s">
        <v>253</v>
      </c>
      <c r="AP264" s="96"/>
      <c r="AQ264" s="66"/>
      <c r="AR264" s="82"/>
      <c r="AS264" s="82"/>
      <c r="AT264" s="80"/>
      <c r="AU264" s="82"/>
      <c r="AV264" s="82"/>
      <c r="AW264" s="82"/>
      <c r="AX264" s="82"/>
      <c r="AY264" s="82"/>
      <c r="AZ264" s="82"/>
      <c r="BA264" s="82"/>
      <c r="BB264" s="82"/>
      <c r="BC264" s="82"/>
      <c r="BD264" s="82"/>
      <c r="BE264" s="82"/>
      <c r="BF264" s="82"/>
      <c r="BG264" s="82"/>
      <c r="BH264" s="82"/>
      <c r="BI264" s="82"/>
      <c r="BJ264" s="82"/>
      <c r="BK264" s="82"/>
      <c r="BL264" s="82"/>
      <c r="BM264" s="82"/>
      <c r="BN264" s="82"/>
      <c r="BO264" s="82"/>
      <c r="BP264" s="82"/>
      <c r="BQ264" s="82"/>
      <c r="BR264" s="82"/>
      <c r="BS264" s="82"/>
      <c r="BT264" s="82"/>
      <c r="BU264" s="82"/>
      <c r="BV264" s="82"/>
      <c r="BW264" s="82"/>
      <c r="BX264" s="80"/>
      <c r="BY264" s="80"/>
      <c r="BZ264" s="84"/>
      <c r="CA264" s="84"/>
      <c r="CD264" s="143"/>
    </row>
    <row r="265" spans="2:82" s="152" customFormat="1" ht="12.75" customHeight="1" x14ac:dyDescent="0.2">
      <c r="B265" s="220">
        <f t="shared" si="3"/>
        <v>42073</v>
      </c>
      <c r="C265" s="217">
        <v>0.27566120220000001</v>
      </c>
      <c r="D265" s="217">
        <v>0.27566120220000001</v>
      </c>
      <c r="E265" s="217">
        <v>0</v>
      </c>
      <c r="F265" s="217">
        <v>0</v>
      </c>
      <c r="G265" s="217">
        <v>0</v>
      </c>
      <c r="H265" s="217">
        <v>0</v>
      </c>
      <c r="I265" s="217">
        <v>8.5049451900000003E-2</v>
      </c>
      <c r="J265" s="217">
        <v>8.5049451900000003E-2</v>
      </c>
      <c r="K265" s="217">
        <v>0.44605678469999999</v>
      </c>
      <c r="L265" s="217">
        <v>0.44605678469999999</v>
      </c>
      <c r="M265" s="217">
        <v>0.57849972849999998</v>
      </c>
      <c r="N265" s="217">
        <v>0.57849972849999998</v>
      </c>
      <c r="O265" s="217">
        <v>0.01</v>
      </c>
      <c r="P265" s="217">
        <v>5.1095254999999999E-3</v>
      </c>
      <c r="Q265" s="217">
        <v>0</v>
      </c>
      <c r="R265" s="217">
        <v>0</v>
      </c>
      <c r="S265" s="217">
        <v>0</v>
      </c>
      <c r="T265" s="217">
        <v>0</v>
      </c>
      <c r="U265" s="217">
        <v>2.5856311000000002E-3</v>
      </c>
      <c r="V265" s="217">
        <v>2.5856311000000002E-3</v>
      </c>
      <c r="W265" s="217">
        <v>1.1408717299999999E-2</v>
      </c>
      <c r="X265" s="217">
        <v>1.1408717299999999E-2</v>
      </c>
      <c r="Y265" s="217">
        <v>6.1892872E-3</v>
      </c>
      <c r="Z265" s="217">
        <v>6.1892872E-3</v>
      </c>
      <c r="AA265" s="217">
        <v>1.6486881E-3</v>
      </c>
      <c r="AB265" s="217">
        <v>1.6486881E-3</v>
      </c>
      <c r="AC265" s="217">
        <v>0</v>
      </c>
      <c r="AD265" s="217">
        <v>0</v>
      </c>
      <c r="AE265" s="217">
        <v>0</v>
      </c>
      <c r="AF265" s="217">
        <v>0</v>
      </c>
      <c r="AG265" s="217">
        <v>0</v>
      </c>
      <c r="AH265" s="217">
        <v>0</v>
      </c>
      <c r="AI265" s="217">
        <v>7.9587604000000006E-3</v>
      </c>
      <c r="AJ265" s="217">
        <v>7.9587604000000006E-3</v>
      </c>
      <c r="AK265" s="217">
        <v>1.603117E-4</v>
      </c>
      <c r="AL265" s="217">
        <v>1.603117E-4</v>
      </c>
      <c r="AM265" s="217">
        <v>147</v>
      </c>
      <c r="AN265" s="217">
        <v>98</v>
      </c>
      <c r="AO265" s="217" t="s">
        <v>253</v>
      </c>
      <c r="AP265" s="96"/>
      <c r="AQ265" s="66"/>
      <c r="AR265" s="82"/>
      <c r="AS265" s="82"/>
      <c r="AT265" s="80"/>
      <c r="AU265" s="82"/>
      <c r="AV265" s="82"/>
      <c r="AW265" s="82"/>
      <c r="AX265" s="82"/>
      <c r="AY265" s="82"/>
      <c r="AZ265" s="82"/>
      <c r="BA265" s="82"/>
      <c r="BB265" s="82"/>
      <c r="BC265" s="82"/>
      <c r="BD265" s="82"/>
      <c r="BE265" s="82"/>
      <c r="BF265" s="82"/>
      <c r="BG265" s="82"/>
      <c r="BH265" s="82"/>
      <c r="BI265" s="82"/>
      <c r="BJ265" s="82"/>
      <c r="BK265" s="82"/>
      <c r="BL265" s="82"/>
      <c r="BM265" s="82"/>
      <c r="BN265" s="82"/>
      <c r="BO265" s="82"/>
      <c r="BP265" s="82"/>
      <c r="BQ265" s="82"/>
      <c r="BR265" s="82"/>
      <c r="BS265" s="82"/>
      <c r="BT265" s="82"/>
      <c r="BU265" s="82"/>
      <c r="BV265" s="82"/>
      <c r="BW265" s="82"/>
      <c r="BX265" s="80"/>
      <c r="BY265" s="80"/>
      <c r="BZ265" s="84"/>
      <c r="CA265" s="84"/>
      <c r="CD265" s="143"/>
    </row>
    <row r="266" spans="2:82" s="152" customFormat="1" ht="12.75" customHeight="1" x14ac:dyDescent="0.2">
      <c r="B266" s="220">
        <f t="shared" si="3"/>
        <v>42074</v>
      </c>
      <c r="C266" s="217">
        <v>9.0940006200000006E-2</v>
      </c>
      <c r="D266" s="217">
        <v>9.0940006200000006E-2</v>
      </c>
      <c r="E266" s="217">
        <v>0</v>
      </c>
      <c r="F266" s="217">
        <v>0</v>
      </c>
      <c r="G266" s="217">
        <v>0</v>
      </c>
      <c r="H266" s="217">
        <v>0</v>
      </c>
      <c r="I266" s="217">
        <v>8.8357629999999995E-4</v>
      </c>
      <c r="J266" s="217">
        <v>4.1831110000000002E-4</v>
      </c>
      <c r="K266" s="217">
        <v>0.3153179935</v>
      </c>
      <c r="L266" s="217">
        <v>0.3148343549</v>
      </c>
      <c r="M266" s="217">
        <v>0.1075878114</v>
      </c>
      <c r="N266" s="217">
        <v>0.1075878114</v>
      </c>
      <c r="O266" s="217">
        <v>0</v>
      </c>
      <c r="P266" s="217">
        <v>6.3898359999999996E-4</v>
      </c>
      <c r="Q266" s="217">
        <v>0</v>
      </c>
      <c r="R266" s="217">
        <v>0</v>
      </c>
      <c r="S266" s="217">
        <v>0</v>
      </c>
      <c r="T266" s="217">
        <v>0</v>
      </c>
      <c r="U266" s="217">
        <v>2.5610999999999999E-5</v>
      </c>
      <c r="V266" s="217">
        <v>1.28055E-5</v>
      </c>
      <c r="W266" s="217">
        <v>1.7514174E-3</v>
      </c>
      <c r="X266" s="217">
        <v>1.6546896E-3</v>
      </c>
      <c r="Y266" s="217">
        <v>1.0949391000000001E-3</v>
      </c>
      <c r="Z266" s="217">
        <v>1.0949391000000001E-3</v>
      </c>
      <c r="AA266" s="217">
        <v>4.82353378E-2</v>
      </c>
      <c r="AB266" s="217">
        <v>4.82353378E-2</v>
      </c>
      <c r="AC266" s="217">
        <v>0.35766073320000003</v>
      </c>
      <c r="AD266" s="217">
        <v>0.35766073320000003</v>
      </c>
      <c r="AE266" s="217">
        <v>1.6660496100000002E-2</v>
      </c>
      <c r="AF266" s="217">
        <v>1.6660496100000002E-2</v>
      </c>
      <c r="AG266" s="217">
        <v>6.4254478099999998E-2</v>
      </c>
      <c r="AH266" s="217">
        <v>6.4254478099999998E-2</v>
      </c>
      <c r="AI266" s="217">
        <v>1.7035693899999999E-2</v>
      </c>
      <c r="AJ266" s="217">
        <v>1.7035693899999999E-2</v>
      </c>
      <c r="AK266" s="217">
        <v>5.3772510000000004E-3</v>
      </c>
      <c r="AL266" s="217">
        <v>5.3772510000000004E-3</v>
      </c>
      <c r="AM266" s="217">
        <v>101</v>
      </c>
      <c r="AN266" s="217">
        <v>79</v>
      </c>
      <c r="AO266" s="217" t="s">
        <v>253</v>
      </c>
      <c r="AP266" s="96"/>
      <c r="AQ266" s="66"/>
      <c r="AR266" s="82"/>
      <c r="AS266" s="82"/>
      <c r="AT266" s="80"/>
      <c r="AU266" s="82"/>
      <c r="AV266" s="82"/>
      <c r="AW266" s="82"/>
      <c r="AX266" s="82"/>
      <c r="AY266" s="82"/>
      <c r="AZ266" s="82"/>
      <c r="BA266" s="82"/>
      <c r="BB266" s="82"/>
      <c r="BC266" s="82"/>
      <c r="BD266" s="82"/>
      <c r="BE266" s="82"/>
      <c r="BF266" s="82"/>
      <c r="BG266" s="82"/>
      <c r="BH266" s="82"/>
      <c r="BI266" s="82"/>
      <c r="BJ266" s="82"/>
      <c r="BK266" s="82"/>
      <c r="BL266" s="82"/>
      <c r="BM266" s="82"/>
      <c r="BN266" s="82"/>
      <c r="BO266" s="82"/>
      <c r="BP266" s="82"/>
      <c r="BQ266" s="82"/>
      <c r="BR266" s="82"/>
      <c r="BS266" s="82"/>
      <c r="BT266" s="82"/>
      <c r="BU266" s="82"/>
      <c r="BV266" s="82"/>
      <c r="BW266" s="82"/>
      <c r="BX266" s="80"/>
      <c r="BY266" s="80"/>
      <c r="BZ266" s="84"/>
      <c r="CA266" s="84"/>
      <c r="CD266" s="143"/>
    </row>
    <row r="267" spans="2:82" s="152" customFormat="1" ht="12.75" customHeight="1" x14ac:dyDescent="0.2">
      <c r="B267" s="220">
        <f t="shared" si="3"/>
        <v>42075</v>
      </c>
      <c r="C267" s="217">
        <v>0.26381289819999998</v>
      </c>
      <c r="D267" s="217">
        <v>0.26381289819999998</v>
      </c>
      <c r="E267" s="217">
        <v>0</v>
      </c>
      <c r="F267" s="217">
        <v>0</v>
      </c>
      <c r="G267" s="217">
        <v>0</v>
      </c>
      <c r="H267" s="217">
        <v>0</v>
      </c>
      <c r="I267" s="217">
        <v>0.11938608219999999</v>
      </c>
      <c r="J267" s="217">
        <v>0.1193433973</v>
      </c>
      <c r="K267" s="217">
        <v>0.30885042820000003</v>
      </c>
      <c r="L267" s="217">
        <v>0.3077773949</v>
      </c>
      <c r="M267" s="217">
        <v>0.57492118049999996</v>
      </c>
      <c r="N267" s="217">
        <v>0.57492118049999996</v>
      </c>
      <c r="O267" s="217">
        <v>0</v>
      </c>
      <c r="P267" s="217">
        <v>1.0553269E-3</v>
      </c>
      <c r="Q267" s="217">
        <v>0</v>
      </c>
      <c r="R267" s="217">
        <v>0</v>
      </c>
      <c r="S267" s="217">
        <v>0</v>
      </c>
      <c r="T267" s="217">
        <v>0</v>
      </c>
      <c r="U267" s="217">
        <v>3.5321670000000002E-4</v>
      </c>
      <c r="V267" s="217">
        <v>3.4894819999999998E-4</v>
      </c>
      <c r="W267" s="217">
        <v>1.6766145000000001E-3</v>
      </c>
      <c r="X267" s="217">
        <v>1.6559793E-3</v>
      </c>
      <c r="Y267" s="217">
        <v>2.185687E-3</v>
      </c>
      <c r="Z267" s="217">
        <v>2.185687E-3</v>
      </c>
      <c r="AA267" s="217">
        <v>7.1698641999999998E-3</v>
      </c>
      <c r="AB267" s="217">
        <v>7.1698641999999998E-3</v>
      </c>
      <c r="AC267" s="217">
        <v>0</v>
      </c>
      <c r="AD267" s="217">
        <v>0</v>
      </c>
      <c r="AE267" s="217">
        <v>0</v>
      </c>
      <c r="AF267" s="217">
        <v>0</v>
      </c>
      <c r="AG267" s="217">
        <v>0</v>
      </c>
      <c r="AH267" s="217">
        <v>0</v>
      </c>
      <c r="AI267" s="217">
        <v>1.3954592E-3</v>
      </c>
      <c r="AJ267" s="217">
        <v>1.3954592E-3</v>
      </c>
      <c r="AK267" s="217">
        <v>2.7682574500000001E-2</v>
      </c>
      <c r="AL267" s="217">
        <v>2.7682574500000001E-2</v>
      </c>
      <c r="AM267" s="217">
        <v>97</v>
      </c>
      <c r="AN267" s="217">
        <v>90</v>
      </c>
      <c r="AO267" s="217" t="s">
        <v>253</v>
      </c>
      <c r="AP267" s="96"/>
      <c r="AQ267" s="66"/>
      <c r="AR267" s="82"/>
      <c r="AS267" s="82"/>
      <c r="AT267" s="80"/>
      <c r="AU267" s="82"/>
      <c r="AV267" s="82"/>
      <c r="AW267" s="82"/>
      <c r="AX267" s="82"/>
      <c r="AY267" s="82"/>
      <c r="AZ267" s="82"/>
      <c r="BA267" s="82"/>
      <c r="BB267" s="82"/>
      <c r="BC267" s="82"/>
      <c r="BD267" s="82"/>
      <c r="BE267" s="82"/>
      <c r="BF267" s="82"/>
      <c r="BG267" s="82"/>
      <c r="BH267" s="82"/>
      <c r="BI267" s="82"/>
      <c r="BJ267" s="82"/>
      <c r="BK267" s="82"/>
      <c r="BL267" s="82"/>
      <c r="BM267" s="82"/>
      <c r="BN267" s="82"/>
      <c r="BO267" s="82"/>
      <c r="BP267" s="82"/>
      <c r="BQ267" s="82"/>
      <c r="BR267" s="82"/>
      <c r="BS267" s="82"/>
      <c r="BT267" s="82"/>
      <c r="BU267" s="82"/>
      <c r="BV267" s="82"/>
      <c r="BW267" s="82"/>
      <c r="BX267" s="80"/>
      <c r="BY267" s="80"/>
      <c r="BZ267" s="84"/>
      <c r="CA267" s="84"/>
      <c r="CD267" s="143"/>
    </row>
    <row r="268" spans="2:82" s="152" customFormat="1" ht="12.75" customHeight="1" x14ac:dyDescent="0.2">
      <c r="B268" s="220">
        <f t="shared" si="3"/>
        <v>42076</v>
      </c>
      <c r="C268" s="217">
        <v>0.73198846630000003</v>
      </c>
      <c r="D268" s="217">
        <v>0.73198846630000003</v>
      </c>
      <c r="E268" s="217">
        <v>0</v>
      </c>
      <c r="F268" s="217">
        <v>0</v>
      </c>
      <c r="G268" s="217">
        <v>0</v>
      </c>
      <c r="H268" s="217">
        <v>0</v>
      </c>
      <c r="I268" s="217">
        <v>1.4053167895000001</v>
      </c>
      <c r="J268" s="217">
        <v>1.4051033651</v>
      </c>
      <c r="K268" s="217">
        <v>7.25110224E-2</v>
      </c>
      <c r="L268" s="217">
        <v>7.25110224E-2</v>
      </c>
      <c r="M268" s="217">
        <v>0.1232944987</v>
      </c>
      <c r="N268" s="217">
        <v>0.1232159146</v>
      </c>
      <c r="O268" s="217">
        <v>0.01</v>
      </c>
      <c r="P268" s="217">
        <v>6.3483873999999997E-3</v>
      </c>
      <c r="Q268" s="217">
        <v>0</v>
      </c>
      <c r="R268" s="217">
        <v>0</v>
      </c>
      <c r="S268" s="217">
        <v>0</v>
      </c>
      <c r="T268" s="217">
        <v>0</v>
      </c>
      <c r="U268" s="217">
        <v>1.2259071200000001E-2</v>
      </c>
      <c r="V268" s="217">
        <v>1.2233460200000001E-2</v>
      </c>
      <c r="W268" s="217">
        <v>5.2104029999999995E-4</v>
      </c>
      <c r="X268" s="217">
        <v>5.2104029999999995E-4</v>
      </c>
      <c r="Y268" s="217">
        <v>1.0174027E-3</v>
      </c>
      <c r="Z268" s="217">
        <v>1.0016859000000001E-3</v>
      </c>
      <c r="AA268" s="217">
        <v>7.2996943999999999E-3</v>
      </c>
      <c r="AB268" s="217">
        <v>7.2996943999999999E-3</v>
      </c>
      <c r="AC268" s="217">
        <v>0</v>
      </c>
      <c r="AD268" s="217">
        <v>0</v>
      </c>
      <c r="AE268" s="217">
        <v>0</v>
      </c>
      <c r="AF268" s="217">
        <v>0</v>
      </c>
      <c r="AG268" s="217">
        <v>1.1674289399999999E-2</v>
      </c>
      <c r="AH268" s="217">
        <v>1.1674289399999999E-2</v>
      </c>
      <c r="AI268" s="217">
        <v>6.4768910999999998E-3</v>
      </c>
      <c r="AJ268" s="217">
        <v>6.4768910999999998E-3</v>
      </c>
      <c r="AK268" s="217">
        <v>1.1504719E-3</v>
      </c>
      <c r="AL268" s="217">
        <v>1.1504719E-3</v>
      </c>
      <c r="AM268" s="217">
        <v>129</v>
      </c>
      <c r="AN268" s="217">
        <v>111</v>
      </c>
      <c r="AO268" s="217" t="s">
        <v>253</v>
      </c>
      <c r="AP268" s="96"/>
      <c r="AQ268" s="66"/>
      <c r="AR268" s="82"/>
      <c r="AS268" s="82"/>
      <c r="AT268" s="80"/>
      <c r="AU268" s="82"/>
      <c r="AV268" s="82"/>
      <c r="AW268" s="82"/>
      <c r="AX268" s="82"/>
      <c r="AY268" s="82"/>
      <c r="AZ268" s="82"/>
      <c r="BA268" s="82"/>
      <c r="BB268" s="82"/>
      <c r="BC268" s="82"/>
      <c r="BD268" s="82"/>
      <c r="BE268" s="82"/>
      <c r="BF268" s="82"/>
      <c r="BG268" s="82"/>
      <c r="BH268" s="82"/>
      <c r="BI268" s="82"/>
      <c r="BJ268" s="82"/>
      <c r="BK268" s="82"/>
      <c r="BL268" s="82"/>
      <c r="BM268" s="82"/>
      <c r="BN268" s="82"/>
      <c r="BO268" s="82"/>
      <c r="BP268" s="82"/>
      <c r="BQ268" s="82"/>
      <c r="BR268" s="82"/>
      <c r="BS268" s="82"/>
      <c r="BT268" s="82"/>
      <c r="BU268" s="82"/>
      <c r="BV268" s="82"/>
      <c r="BW268" s="82"/>
      <c r="BX268" s="80"/>
      <c r="BY268" s="80"/>
      <c r="BZ268" s="84"/>
      <c r="CA268" s="84"/>
      <c r="CD268" s="143"/>
    </row>
    <row r="269" spans="2:82" s="152" customFormat="1" ht="12.75" customHeight="1" x14ac:dyDescent="0.2">
      <c r="B269" s="220">
        <f t="shared" si="3"/>
        <v>42077</v>
      </c>
      <c r="C269" s="217">
        <v>0.1791377764</v>
      </c>
      <c r="D269" s="217">
        <v>0.1791377764</v>
      </c>
      <c r="E269" s="217">
        <v>0</v>
      </c>
      <c r="F269" s="217">
        <v>0</v>
      </c>
      <c r="G269" s="217">
        <v>0</v>
      </c>
      <c r="H269" s="217">
        <v>0</v>
      </c>
      <c r="I269" s="217">
        <v>5.6451701299999997E-2</v>
      </c>
      <c r="J269" s="217">
        <v>5.6409016399999998E-2</v>
      </c>
      <c r="K269" s="217">
        <v>1.49347435E-2</v>
      </c>
      <c r="L269" s="217">
        <v>1.49347435E-2</v>
      </c>
      <c r="M269" s="217">
        <v>0.59697815229999995</v>
      </c>
      <c r="N269" s="217">
        <v>0.59697815229999995</v>
      </c>
      <c r="O269" s="217">
        <v>0</v>
      </c>
      <c r="P269" s="217">
        <v>1.3838132999999999E-3</v>
      </c>
      <c r="Q269" s="217">
        <v>0</v>
      </c>
      <c r="R269" s="217">
        <v>0</v>
      </c>
      <c r="S269" s="217">
        <v>0</v>
      </c>
      <c r="T269" s="217">
        <v>0</v>
      </c>
      <c r="U269" s="217">
        <v>7.2190660000000001E-4</v>
      </c>
      <c r="V269" s="217">
        <v>7.1763809999999997E-4</v>
      </c>
      <c r="W269" s="217">
        <v>1.418674E-4</v>
      </c>
      <c r="X269" s="217">
        <v>1.418674E-4</v>
      </c>
      <c r="Y269" s="217">
        <v>4.0287470999999997E-3</v>
      </c>
      <c r="Z269" s="217">
        <v>4.0287470999999997E-3</v>
      </c>
      <c r="AA269" s="217">
        <v>2.9873999999999999E-3</v>
      </c>
      <c r="AB269" s="217">
        <v>2.9873999999999999E-3</v>
      </c>
      <c r="AC269" s="217">
        <v>0</v>
      </c>
      <c r="AD269" s="217">
        <v>0</v>
      </c>
      <c r="AE269" s="217">
        <v>0</v>
      </c>
      <c r="AF269" s="217">
        <v>0</v>
      </c>
      <c r="AG269" s="217">
        <v>0</v>
      </c>
      <c r="AH269" s="217">
        <v>0</v>
      </c>
      <c r="AI269" s="217">
        <v>9.7578968000000006E-3</v>
      </c>
      <c r="AJ269" s="217">
        <v>9.7578968000000006E-3</v>
      </c>
      <c r="AK269" s="217">
        <v>4.0790410000000003E-3</v>
      </c>
      <c r="AL269" s="217">
        <v>4.0790410000000003E-3</v>
      </c>
      <c r="AM269" s="217">
        <v>54</v>
      </c>
      <c r="AN269" s="217">
        <v>52</v>
      </c>
      <c r="AO269" s="217" t="s">
        <v>253</v>
      </c>
      <c r="AP269" s="96"/>
      <c r="AQ269" s="66"/>
      <c r="AR269" s="82"/>
      <c r="AS269" s="82"/>
      <c r="AT269" s="80"/>
      <c r="AU269" s="82"/>
      <c r="AV269" s="82"/>
      <c r="AW269" s="82"/>
      <c r="AX269" s="82"/>
      <c r="AY269" s="82"/>
      <c r="AZ269" s="82"/>
      <c r="BA269" s="82"/>
      <c r="BB269" s="82"/>
      <c r="BC269" s="82"/>
      <c r="BD269" s="82"/>
      <c r="BE269" s="82"/>
      <c r="BF269" s="82"/>
      <c r="BG269" s="82"/>
      <c r="BH269" s="82"/>
      <c r="BI269" s="82"/>
      <c r="BJ269" s="82"/>
      <c r="BK269" s="82"/>
      <c r="BL269" s="82"/>
      <c r="BM269" s="82"/>
      <c r="BN269" s="82"/>
      <c r="BO269" s="82"/>
      <c r="BP269" s="82"/>
      <c r="BQ269" s="82"/>
      <c r="BR269" s="82"/>
      <c r="BS269" s="82"/>
      <c r="BT269" s="82"/>
      <c r="BU269" s="82"/>
      <c r="BV269" s="82"/>
      <c r="BW269" s="82"/>
      <c r="BX269" s="80"/>
      <c r="BY269" s="80"/>
      <c r="BZ269" s="84"/>
      <c r="CA269" s="84"/>
      <c r="CD269" s="143"/>
    </row>
    <row r="270" spans="2:82" s="152" customFormat="1" ht="12.75" customHeight="1" x14ac:dyDescent="0.2">
      <c r="B270" s="220">
        <f t="shared" si="3"/>
        <v>42078</v>
      </c>
      <c r="C270" s="217">
        <v>2.8073561800000001E-2</v>
      </c>
      <c r="D270" s="217">
        <v>2.8073561800000001E-2</v>
      </c>
      <c r="E270" s="217">
        <v>0</v>
      </c>
      <c r="F270" s="217">
        <v>0</v>
      </c>
      <c r="G270" s="217">
        <v>0</v>
      </c>
      <c r="H270" s="217">
        <v>0</v>
      </c>
      <c r="I270" s="217">
        <v>1.8183686000000001E-3</v>
      </c>
      <c r="J270" s="217">
        <v>1.8183686000000001E-3</v>
      </c>
      <c r="K270" s="217">
        <v>6.2248712800000001E-2</v>
      </c>
      <c r="L270" s="217">
        <v>6.2248712800000001E-2</v>
      </c>
      <c r="M270" s="217">
        <v>5.8686659400000001E-2</v>
      </c>
      <c r="N270" s="217">
        <v>5.8686659400000001E-2</v>
      </c>
      <c r="O270" s="217">
        <v>0</v>
      </c>
      <c r="P270" s="217">
        <v>2.4401809999999999E-4</v>
      </c>
      <c r="Q270" s="217">
        <v>0</v>
      </c>
      <c r="R270" s="217">
        <v>0</v>
      </c>
      <c r="S270" s="217">
        <v>0</v>
      </c>
      <c r="T270" s="217">
        <v>0</v>
      </c>
      <c r="U270" s="217">
        <v>2.5610999999999999E-5</v>
      </c>
      <c r="V270" s="217">
        <v>2.5610999999999999E-5</v>
      </c>
      <c r="W270" s="217">
        <v>8.0993380000000004E-4</v>
      </c>
      <c r="X270" s="217">
        <v>8.0993380000000004E-4</v>
      </c>
      <c r="Y270" s="217">
        <v>2.724251E-4</v>
      </c>
      <c r="Z270" s="217">
        <v>2.724251E-4</v>
      </c>
      <c r="AA270" s="217">
        <v>7.8080659999999998E-4</v>
      </c>
      <c r="AB270" s="217">
        <v>7.8080659999999998E-4</v>
      </c>
      <c r="AC270" s="217">
        <v>0</v>
      </c>
      <c r="AD270" s="217">
        <v>0</v>
      </c>
      <c r="AE270" s="217">
        <v>0</v>
      </c>
      <c r="AF270" s="217">
        <v>0</v>
      </c>
      <c r="AG270" s="217">
        <v>0</v>
      </c>
      <c r="AH270" s="217">
        <v>0</v>
      </c>
      <c r="AI270" s="217">
        <v>3.8626620999999998E-3</v>
      </c>
      <c r="AJ270" s="217">
        <v>3.8626620999999998E-3</v>
      </c>
      <c r="AK270" s="217">
        <v>0</v>
      </c>
      <c r="AL270" s="217">
        <v>0</v>
      </c>
      <c r="AM270" s="217">
        <v>64</v>
      </c>
      <c r="AN270" s="217">
        <v>61</v>
      </c>
      <c r="AO270" s="217" t="s">
        <v>253</v>
      </c>
      <c r="AP270" s="96"/>
      <c r="AQ270" s="66"/>
      <c r="AR270" s="82"/>
      <c r="AS270" s="82"/>
      <c r="AT270" s="80"/>
      <c r="AU270" s="82"/>
      <c r="AV270" s="82"/>
      <c r="AW270" s="82"/>
      <c r="AX270" s="82"/>
      <c r="AY270" s="82"/>
      <c r="AZ270" s="82"/>
      <c r="BA270" s="82"/>
      <c r="BB270" s="82"/>
      <c r="BC270" s="82"/>
      <c r="BD270" s="82"/>
      <c r="BE270" s="82"/>
      <c r="BF270" s="82"/>
      <c r="BG270" s="82"/>
      <c r="BH270" s="82"/>
      <c r="BI270" s="82"/>
      <c r="BJ270" s="82"/>
      <c r="BK270" s="82"/>
      <c r="BL270" s="82"/>
      <c r="BM270" s="82"/>
      <c r="BN270" s="82"/>
      <c r="BO270" s="82"/>
      <c r="BP270" s="82"/>
      <c r="BQ270" s="82"/>
      <c r="BR270" s="82"/>
      <c r="BS270" s="82"/>
      <c r="BT270" s="82"/>
      <c r="BU270" s="82"/>
      <c r="BV270" s="82"/>
      <c r="BW270" s="82"/>
      <c r="BX270" s="80"/>
      <c r="BY270" s="80"/>
      <c r="BZ270" s="84"/>
      <c r="CA270" s="84"/>
      <c r="CD270" s="143"/>
    </row>
    <row r="271" spans="2:82" s="152" customFormat="1" ht="12.75" customHeight="1" x14ac:dyDescent="0.2">
      <c r="B271" s="220">
        <f t="shared" ref="B271:B334" si="4">B270+1</f>
        <v>42079</v>
      </c>
      <c r="C271" s="217">
        <v>0.3610237134</v>
      </c>
      <c r="D271" s="217">
        <v>0.3610237134</v>
      </c>
      <c r="E271" s="217">
        <v>0</v>
      </c>
      <c r="F271" s="217">
        <v>0</v>
      </c>
      <c r="G271" s="217">
        <v>0</v>
      </c>
      <c r="H271" s="217">
        <v>0</v>
      </c>
      <c r="I271" s="217">
        <v>4.0983710499999999E-2</v>
      </c>
      <c r="J271" s="217">
        <v>4.09410256E-2</v>
      </c>
      <c r="K271" s="217">
        <v>0.22758991009999999</v>
      </c>
      <c r="L271" s="217">
        <v>0.22748673359999999</v>
      </c>
      <c r="M271" s="217">
        <v>1.1856018954</v>
      </c>
      <c r="N271" s="217">
        <v>1.1856018954</v>
      </c>
      <c r="O271" s="217">
        <v>0</v>
      </c>
      <c r="P271" s="217">
        <v>3.6772209E-3</v>
      </c>
      <c r="Q271" s="217">
        <v>0</v>
      </c>
      <c r="R271" s="217">
        <v>0</v>
      </c>
      <c r="S271" s="217">
        <v>0</v>
      </c>
      <c r="T271" s="217">
        <v>0</v>
      </c>
      <c r="U271" s="217">
        <v>5.5170100000000004E-4</v>
      </c>
      <c r="V271" s="217">
        <v>5.4743249999999999E-4</v>
      </c>
      <c r="W271" s="217">
        <v>4.8234912000000001E-3</v>
      </c>
      <c r="X271" s="217">
        <v>4.8131735999999998E-3</v>
      </c>
      <c r="Y271" s="217">
        <v>9.7769152999999994E-3</v>
      </c>
      <c r="Z271" s="217">
        <v>9.7769152999999994E-3</v>
      </c>
      <c r="AA271" s="217">
        <v>7.5173818000000003E-3</v>
      </c>
      <c r="AB271" s="217">
        <v>7.5173818000000003E-3</v>
      </c>
      <c r="AC271" s="217">
        <v>0</v>
      </c>
      <c r="AD271" s="217">
        <v>0</v>
      </c>
      <c r="AE271" s="217">
        <v>0</v>
      </c>
      <c r="AF271" s="217">
        <v>0</v>
      </c>
      <c r="AG271" s="217">
        <v>0</v>
      </c>
      <c r="AH271" s="217">
        <v>0</v>
      </c>
      <c r="AI271" s="217">
        <v>1.14254835E-2</v>
      </c>
      <c r="AJ271" s="217">
        <v>1.14254835E-2</v>
      </c>
      <c r="AK271" s="217">
        <v>2.09306249E-2</v>
      </c>
      <c r="AL271" s="217">
        <v>2.09306249E-2</v>
      </c>
      <c r="AM271" s="217">
        <v>130</v>
      </c>
      <c r="AN271" s="217">
        <v>109</v>
      </c>
      <c r="AO271" s="217" t="s">
        <v>253</v>
      </c>
      <c r="AP271" s="96"/>
      <c r="AQ271" s="66"/>
      <c r="AR271" s="82"/>
      <c r="AS271" s="82"/>
      <c r="AT271" s="80"/>
      <c r="AU271" s="82"/>
      <c r="AV271" s="82"/>
      <c r="AW271" s="82"/>
      <c r="AX271" s="82"/>
      <c r="AY271" s="82"/>
      <c r="AZ271" s="82"/>
      <c r="BA271" s="82"/>
      <c r="BB271" s="82"/>
      <c r="BC271" s="82"/>
      <c r="BD271" s="82"/>
      <c r="BE271" s="82"/>
      <c r="BF271" s="82"/>
      <c r="BG271" s="82"/>
      <c r="BH271" s="82"/>
      <c r="BI271" s="82"/>
      <c r="BJ271" s="82"/>
      <c r="BK271" s="82"/>
      <c r="BL271" s="82"/>
      <c r="BM271" s="82"/>
      <c r="BN271" s="82"/>
      <c r="BO271" s="82"/>
      <c r="BP271" s="82"/>
      <c r="BQ271" s="82"/>
      <c r="BR271" s="82"/>
      <c r="BS271" s="82"/>
      <c r="BT271" s="82"/>
      <c r="BU271" s="82"/>
      <c r="BV271" s="82"/>
      <c r="BW271" s="82"/>
      <c r="BX271" s="80"/>
      <c r="BY271" s="80"/>
      <c r="BZ271" s="84"/>
      <c r="CA271" s="84"/>
      <c r="CD271" s="143"/>
    </row>
    <row r="272" spans="2:82" s="152" customFormat="1" ht="12.75" customHeight="1" x14ac:dyDescent="0.2">
      <c r="B272" s="220">
        <f t="shared" si="4"/>
        <v>42080</v>
      </c>
      <c r="C272" s="217">
        <v>4.74563603E-2</v>
      </c>
      <c r="D272" s="217">
        <v>4.74563603E-2</v>
      </c>
      <c r="E272" s="217">
        <v>0</v>
      </c>
      <c r="F272" s="217">
        <v>0</v>
      </c>
      <c r="G272" s="217">
        <v>0</v>
      </c>
      <c r="H272" s="217">
        <v>0</v>
      </c>
      <c r="I272" s="217">
        <v>4.1581380699999997E-2</v>
      </c>
      <c r="J272" s="217">
        <v>4.1581380699999997E-2</v>
      </c>
      <c r="K272" s="217">
        <v>8.60361501E-2</v>
      </c>
      <c r="L272" s="217">
        <v>8.5932973600000004E-2</v>
      </c>
      <c r="M272" s="217">
        <v>3.9176818600000003E-2</v>
      </c>
      <c r="N272" s="217">
        <v>3.7592560599999998E-2</v>
      </c>
      <c r="O272" s="217">
        <v>0</v>
      </c>
      <c r="P272" s="217">
        <v>4.2572839999999997E-4</v>
      </c>
      <c r="Q272" s="217">
        <v>0</v>
      </c>
      <c r="R272" s="217">
        <v>0</v>
      </c>
      <c r="S272" s="217">
        <v>0</v>
      </c>
      <c r="T272" s="217">
        <v>0</v>
      </c>
      <c r="U272" s="217">
        <v>2.939916E-4</v>
      </c>
      <c r="V272" s="217">
        <v>2.939916E-4</v>
      </c>
      <c r="W272" s="217">
        <v>8.1767199999999997E-4</v>
      </c>
      <c r="X272" s="217">
        <v>8.0735439999999996E-4</v>
      </c>
      <c r="Y272" s="217">
        <v>4.6940920000000002E-4</v>
      </c>
      <c r="Z272" s="217">
        <v>4.5264460000000003E-4</v>
      </c>
      <c r="AA272" s="217">
        <v>1.5060833900000001E-2</v>
      </c>
      <c r="AB272" s="217">
        <v>1.5060833900000001E-2</v>
      </c>
      <c r="AC272" s="217">
        <v>0</v>
      </c>
      <c r="AD272" s="217">
        <v>0</v>
      </c>
      <c r="AE272" s="217">
        <v>0</v>
      </c>
      <c r="AF272" s="217">
        <v>0</v>
      </c>
      <c r="AG272" s="217">
        <v>2.6715342000000002E-3</v>
      </c>
      <c r="AH272" s="217">
        <v>2.6715342000000002E-3</v>
      </c>
      <c r="AI272" s="217">
        <v>2.30302358E-2</v>
      </c>
      <c r="AJ272" s="217">
        <v>2.30302358E-2</v>
      </c>
      <c r="AK272" s="217">
        <v>3.6574108600000002E-2</v>
      </c>
      <c r="AL272" s="217">
        <v>3.6574108600000002E-2</v>
      </c>
      <c r="AM272" s="217">
        <v>105</v>
      </c>
      <c r="AN272" s="217">
        <v>99</v>
      </c>
      <c r="AO272" s="217" t="s">
        <v>253</v>
      </c>
      <c r="AP272" s="96"/>
      <c r="AQ272" s="66"/>
      <c r="AR272" s="82"/>
      <c r="AS272" s="82"/>
      <c r="AT272" s="80"/>
      <c r="AU272" s="82"/>
      <c r="AV272" s="82"/>
      <c r="AW272" s="82"/>
      <c r="AX272" s="82"/>
      <c r="AY272" s="82"/>
      <c r="AZ272" s="82"/>
      <c r="BA272" s="82"/>
      <c r="BB272" s="82"/>
      <c r="BC272" s="82"/>
      <c r="BD272" s="82"/>
      <c r="BE272" s="82"/>
      <c r="BF272" s="82"/>
      <c r="BG272" s="82"/>
      <c r="BH272" s="82"/>
      <c r="BI272" s="82"/>
      <c r="BJ272" s="82"/>
      <c r="BK272" s="82"/>
      <c r="BL272" s="82"/>
      <c r="BM272" s="82"/>
      <c r="BN272" s="82"/>
      <c r="BO272" s="82"/>
      <c r="BP272" s="82"/>
      <c r="BQ272" s="82"/>
      <c r="BR272" s="82"/>
      <c r="BS272" s="82"/>
      <c r="BT272" s="82"/>
      <c r="BU272" s="82"/>
      <c r="BV272" s="82"/>
      <c r="BW272" s="82"/>
      <c r="BX272" s="80"/>
      <c r="BY272" s="80"/>
      <c r="BZ272" s="84"/>
      <c r="CA272" s="84"/>
      <c r="CD272" s="143"/>
    </row>
    <row r="273" spans="2:82" s="152" customFormat="1" ht="12.75" customHeight="1" x14ac:dyDescent="0.2">
      <c r="B273" s="220">
        <f t="shared" si="4"/>
        <v>42081</v>
      </c>
      <c r="C273" s="217">
        <v>1.5657157567</v>
      </c>
      <c r="D273" s="217">
        <v>1.5657157567</v>
      </c>
      <c r="E273" s="217">
        <v>0</v>
      </c>
      <c r="F273" s="217">
        <v>0</v>
      </c>
      <c r="G273" s="217">
        <v>0</v>
      </c>
      <c r="H273" s="217">
        <v>0</v>
      </c>
      <c r="I273" s="217">
        <v>1.25818743E-2</v>
      </c>
      <c r="J273" s="217">
        <v>1.24965045E-2</v>
      </c>
      <c r="K273" s="217">
        <v>4.7317404917000001</v>
      </c>
      <c r="L273" s="217">
        <v>4.7317404917000001</v>
      </c>
      <c r="M273" s="217">
        <v>2.4238455726999999</v>
      </c>
      <c r="N273" s="217">
        <v>2.4238455726999999</v>
      </c>
      <c r="O273" s="217">
        <v>0.01</v>
      </c>
      <c r="P273" s="217">
        <v>7.1888951000000003E-3</v>
      </c>
      <c r="Q273" s="217">
        <v>0</v>
      </c>
      <c r="R273" s="217">
        <v>0</v>
      </c>
      <c r="S273" s="217">
        <v>0</v>
      </c>
      <c r="T273" s="217">
        <v>0</v>
      </c>
      <c r="U273" s="217">
        <v>1.9474950000000001E-4</v>
      </c>
      <c r="V273" s="217">
        <v>1.8621250000000001E-4</v>
      </c>
      <c r="W273" s="217">
        <v>2.0199336599999999E-2</v>
      </c>
      <c r="X273" s="217">
        <v>2.0199336599999999E-2</v>
      </c>
      <c r="Y273" s="217">
        <v>1.20998627E-2</v>
      </c>
      <c r="Z273" s="217">
        <v>1.20998627E-2</v>
      </c>
      <c r="AA273" s="217">
        <v>4.6313954000000001E-3</v>
      </c>
      <c r="AB273" s="217">
        <v>4.6313954000000001E-3</v>
      </c>
      <c r="AC273" s="217">
        <v>0</v>
      </c>
      <c r="AD273" s="217">
        <v>0</v>
      </c>
      <c r="AE273" s="217">
        <v>0</v>
      </c>
      <c r="AF273" s="217">
        <v>0</v>
      </c>
      <c r="AG273" s="217">
        <v>2.9713947999999999E-3</v>
      </c>
      <c r="AH273" s="217">
        <v>2.9713947999999999E-3</v>
      </c>
      <c r="AI273" s="217">
        <v>7.5989331999999996E-3</v>
      </c>
      <c r="AJ273" s="217">
        <v>7.5989331999999996E-3</v>
      </c>
      <c r="AK273" s="217">
        <v>6.6052593000000001E-3</v>
      </c>
      <c r="AL273" s="217">
        <v>6.6052593000000001E-3</v>
      </c>
      <c r="AM273" s="217">
        <v>154</v>
      </c>
      <c r="AN273" s="217">
        <v>126</v>
      </c>
      <c r="AO273" s="217" t="s">
        <v>253</v>
      </c>
      <c r="AP273" s="96"/>
      <c r="AQ273" s="66"/>
      <c r="AR273" s="82"/>
      <c r="AS273" s="82"/>
      <c r="AT273" s="80"/>
      <c r="AU273" s="82"/>
      <c r="AV273" s="82"/>
      <c r="AW273" s="82"/>
      <c r="AX273" s="82"/>
      <c r="AY273" s="82"/>
      <c r="AZ273" s="82"/>
      <c r="BA273" s="82"/>
      <c r="BB273" s="82"/>
      <c r="BC273" s="82"/>
      <c r="BD273" s="82"/>
      <c r="BE273" s="82"/>
      <c r="BF273" s="82"/>
      <c r="BG273" s="82"/>
      <c r="BH273" s="82"/>
      <c r="BI273" s="82"/>
      <c r="BJ273" s="82"/>
      <c r="BK273" s="82"/>
      <c r="BL273" s="82"/>
      <c r="BM273" s="82"/>
      <c r="BN273" s="82"/>
      <c r="BO273" s="82"/>
      <c r="BP273" s="82"/>
      <c r="BQ273" s="82"/>
      <c r="BR273" s="82"/>
      <c r="BS273" s="82"/>
      <c r="BT273" s="82"/>
      <c r="BU273" s="82"/>
      <c r="BV273" s="82"/>
      <c r="BW273" s="82"/>
      <c r="BX273" s="80"/>
      <c r="BY273" s="80"/>
      <c r="BZ273" s="84"/>
      <c r="CA273" s="84"/>
      <c r="CD273" s="143"/>
    </row>
    <row r="274" spans="2:82" s="152" customFormat="1" ht="12.75" customHeight="1" x14ac:dyDescent="0.2">
      <c r="B274" s="220">
        <f t="shared" si="4"/>
        <v>42082</v>
      </c>
      <c r="C274" s="217">
        <v>0.52742031379999998</v>
      </c>
      <c r="D274" s="217">
        <v>0.52742031379999998</v>
      </c>
      <c r="E274" s="217">
        <v>0</v>
      </c>
      <c r="F274" s="217">
        <v>0</v>
      </c>
      <c r="G274" s="217">
        <v>0</v>
      </c>
      <c r="H274" s="217">
        <v>0</v>
      </c>
      <c r="I274" s="217">
        <v>0.21079882289999999</v>
      </c>
      <c r="J274" s="217">
        <v>0.2106024728</v>
      </c>
      <c r="K274" s="217">
        <v>0.2051390894</v>
      </c>
      <c r="L274" s="217">
        <v>0.2051390894</v>
      </c>
      <c r="M274" s="217">
        <v>1.5391255853000001</v>
      </c>
      <c r="N274" s="217">
        <v>1.5389579387000001</v>
      </c>
      <c r="O274" s="217">
        <v>0.01</v>
      </c>
      <c r="P274" s="217">
        <v>6.9221958000000002E-3</v>
      </c>
      <c r="Q274" s="217">
        <v>0</v>
      </c>
      <c r="R274" s="217">
        <v>0</v>
      </c>
      <c r="S274" s="217">
        <v>0</v>
      </c>
      <c r="T274" s="217">
        <v>0</v>
      </c>
      <c r="U274" s="217">
        <v>3.4169173999999999E-3</v>
      </c>
      <c r="V274" s="217">
        <v>3.4126489000000002E-3</v>
      </c>
      <c r="W274" s="217">
        <v>1.9925920000000001E-3</v>
      </c>
      <c r="X274" s="217">
        <v>1.9925920000000001E-3</v>
      </c>
      <c r="Y274" s="217">
        <v>1.9492011100000001E-2</v>
      </c>
      <c r="Z274" s="217">
        <v>1.9475246500000001E-2</v>
      </c>
      <c r="AA274" s="217">
        <v>3.2766503699999998E-2</v>
      </c>
      <c r="AB274" s="217">
        <v>3.2766503699999998E-2</v>
      </c>
      <c r="AC274" s="217">
        <v>0</v>
      </c>
      <c r="AD274" s="217">
        <v>0</v>
      </c>
      <c r="AE274" s="217">
        <v>0</v>
      </c>
      <c r="AF274" s="217">
        <v>0</v>
      </c>
      <c r="AG274" s="217">
        <v>1.3419563900000001E-2</v>
      </c>
      <c r="AH274" s="217">
        <v>1.3419563900000001E-2</v>
      </c>
      <c r="AI274" s="217">
        <v>2.0721666499999999E-2</v>
      </c>
      <c r="AJ274" s="217">
        <v>2.0721666499999999E-2</v>
      </c>
      <c r="AK274" s="217">
        <v>8.8503558999999996E-2</v>
      </c>
      <c r="AL274" s="217">
        <v>8.8503558999999996E-2</v>
      </c>
      <c r="AM274" s="217">
        <v>193</v>
      </c>
      <c r="AN274" s="217">
        <v>115</v>
      </c>
      <c r="AO274" s="217" t="s">
        <v>253</v>
      </c>
      <c r="AP274" s="96"/>
      <c r="AQ274" s="66"/>
      <c r="AR274" s="82"/>
      <c r="AS274" s="82"/>
      <c r="AT274" s="80"/>
      <c r="AU274" s="82"/>
      <c r="AV274" s="82"/>
      <c r="AW274" s="82"/>
      <c r="AX274" s="82"/>
      <c r="AY274" s="82"/>
      <c r="AZ274" s="82"/>
      <c r="BA274" s="82"/>
      <c r="BB274" s="82"/>
      <c r="BC274" s="82"/>
      <c r="BD274" s="82"/>
      <c r="BE274" s="82"/>
      <c r="BF274" s="82"/>
      <c r="BG274" s="82"/>
      <c r="BH274" s="82"/>
      <c r="BI274" s="82"/>
      <c r="BJ274" s="82"/>
      <c r="BK274" s="82"/>
      <c r="BL274" s="82"/>
      <c r="BM274" s="82"/>
      <c r="BN274" s="82"/>
      <c r="BO274" s="82"/>
      <c r="BP274" s="82"/>
      <c r="BQ274" s="82"/>
      <c r="BR274" s="82"/>
      <c r="BS274" s="82"/>
      <c r="BT274" s="82"/>
      <c r="BU274" s="82"/>
      <c r="BV274" s="82"/>
      <c r="BW274" s="82"/>
      <c r="BX274" s="80"/>
      <c r="BY274" s="80"/>
      <c r="BZ274" s="84"/>
      <c r="CA274" s="84"/>
      <c r="CD274" s="143"/>
    </row>
    <row r="275" spans="2:82" s="152" customFormat="1" ht="12.75" customHeight="1" x14ac:dyDescent="0.2">
      <c r="B275" s="220">
        <f t="shared" si="4"/>
        <v>42083</v>
      </c>
      <c r="C275" s="217">
        <v>7.7010928899999997E-2</v>
      </c>
      <c r="D275" s="217">
        <v>7.7010928899999997E-2</v>
      </c>
      <c r="E275" s="217">
        <v>0</v>
      </c>
      <c r="F275" s="217">
        <v>0</v>
      </c>
      <c r="G275" s="217">
        <v>0</v>
      </c>
      <c r="H275" s="217">
        <v>0</v>
      </c>
      <c r="I275" s="217">
        <v>5.6526238600000001E-2</v>
      </c>
      <c r="J275" s="217">
        <v>5.6526238600000001E-2</v>
      </c>
      <c r="K275" s="217">
        <v>0.1653245642</v>
      </c>
      <c r="L275" s="217">
        <v>0.1653245642</v>
      </c>
      <c r="M275" s="217">
        <v>6.4194873400000005E-2</v>
      </c>
      <c r="N275" s="217">
        <v>6.4194873400000005E-2</v>
      </c>
      <c r="O275" s="217">
        <v>0</v>
      </c>
      <c r="P275" s="217">
        <v>8.1704430000000005E-4</v>
      </c>
      <c r="Q275" s="217">
        <v>0</v>
      </c>
      <c r="R275" s="217">
        <v>0</v>
      </c>
      <c r="S275" s="217">
        <v>0</v>
      </c>
      <c r="T275" s="217">
        <v>0</v>
      </c>
      <c r="U275" s="217">
        <v>9.155888E-4</v>
      </c>
      <c r="V275" s="217">
        <v>9.155888E-4</v>
      </c>
      <c r="W275" s="217">
        <v>4.8492849999999998E-4</v>
      </c>
      <c r="X275" s="217">
        <v>4.8492849999999998E-4</v>
      </c>
      <c r="Y275" s="217">
        <v>1.0917957E-3</v>
      </c>
      <c r="Z275" s="217">
        <v>1.0917957E-3</v>
      </c>
      <c r="AA275" s="217">
        <v>4.7085636999999996E-3</v>
      </c>
      <c r="AB275" s="217">
        <v>4.7085636999999996E-3</v>
      </c>
      <c r="AC275" s="217">
        <v>0</v>
      </c>
      <c r="AD275" s="217">
        <v>0</v>
      </c>
      <c r="AE275" s="217">
        <v>0</v>
      </c>
      <c r="AF275" s="217">
        <v>0</v>
      </c>
      <c r="AG275" s="217">
        <v>7.8011785000000004E-3</v>
      </c>
      <c r="AH275" s="217">
        <v>7.8011785000000004E-3</v>
      </c>
      <c r="AI275" s="217">
        <v>1.3580578E-3</v>
      </c>
      <c r="AJ275" s="217">
        <v>1.3580578E-3</v>
      </c>
      <c r="AK275" s="217">
        <v>2.5010713999999998E-3</v>
      </c>
      <c r="AL275" s="217">
        <v>2.5010713999999998E-3</v>
      </c>
      <c r="AM275" s="217">
        <v>122</v>
      </c>
      <c r="AN275" s="217">
        <v>115</v>
      </c>
      <c r="AO275" s="217" t="s">
        <v>253</v>
      </c>
      <c r="AP275" s="96"/>
      <c r="AQ275" s="66"/>
      <c r="AR275" s="82"/>
      <c r="AS275" s="82"/>
      <c r="AT275" s="80"/>
      <c r="AU275" s="82"/>
      <c r="AV275" s="82"/>
      <c r="AW275" s="82"/>
      <c r="AX275" s="82"/>
      <c r="AY275" s="82"/>
      <c r="AZ275" s="82"/>
      <c r="BA275" s="82"/>
      <c r="BB275" s="82"/>
      <c r="BC275" s="82"/>
      <c r="BD275" s="82"/>
      <c r="BE275" s="82"/>
      <c r="BF275" s="82"/>
      <c r="BG275" s="82"/>
      <c r="BH275" s="82"/>
      <c r="BI275" s="82"/>
      <c r="BJ275" s="82"/>
      <c r="BK275" s="82"/>
      <c r="BL275" s="82"/>
      <c r="BM275" s="82"/>
      <c r="BN275" s="82"/>
      <c r="BO275" s="82"/>
      <c r="BP275" s="82"/>
      <c r="BQ275" s="82"/>
      <c r="BR275" s="82"/>
      <c r="BS275" s="82"/>
      <c r="BT275" s="82"/>
      <c r="BU275" s="82"/>
      <c r="BV275" s="82"/>
      <c r="BW275" s="82"/>
      <c r="BX275" s="80"/>
      <c r="BY275" s="80"/>
      <c r="BZ275" s="84"/>
      <c r="CA275" s="84"/>
      <c r="CD275" s="143"/>
    </row>
    <row r="276" spans="2:82" s="152" customFormat="1" ht="12.75" customHeight="1" x14ac:dyDescent="0.2">
      <c r="B276" s="220">
        <f t="shared" si="4"/>
        <v>42084</v>
      </c>
      <c r="C276" s="217">
        <v>0.14851679370000001</v>
      </c>
      <c r="D276" s="217">
        <v>0.14851679370000001</v>
      </c>
      <c r="E276" s="217">
        <v>0</v>
      </c>
      <c r="F276" s="217">
        <v>0</v>
      </c>
      <c r="G276" s="217">
        <v>0</v>
      </c>
      <c r="H276" s="217">
        <v>0</v>
      </c>
      <c r="I276" s="217">
        <v>2.3175726800000001E-2</v>
      </c>
      <c r="J276" s="217">
        <v>2.2249467799999999E-2</v>
      </c>
      <c r="K276" s="217">
        <v>1.1968428000000001E-3</v>
      </c>
      <c r="L276" s="217">
        <v>1.1968428000000001E-3</v>
      </c>
      <c r="M276" s="217">
        <v>0.55041724290000005</v>
      </c>
      <c r="N276" s="217">
        <v>0.54892519029999998</v>
      </c>
      <c r="O276" s="217">
        <v>0</v>
      </c>
      <c r="P276" s="217">
        <v>1.3765133999999999E-3</v>
      </c>
      <c r="Q276" s="217">
        <v>0</v>
      </c>
      <c r="R276" s="217">
        <v>0</v>
      </c>
      <c r="S276" s="217">
        <v>0</v>
      </c>
      <c r="T276" s="217">
        <v>0</v>
      </c>
      <c r="U276" s="217">
        <v>2.3903499999999999E-4</v>
      </c>
      <c r="V276" s="217">
        <v>2.3049799999999999E-4</v>
      </c>
      <c r="W276" s="217">
        <v>1.0317599999999999E-5</v>
      </c>
      <c r="X276" s="217">
        <v>1.0317599999999999E-5</v>
      </c>
      <c r="Y276" s="217">
        <v>5.0545321000000001E-3</v>
      </c>
      <c r="Z276" s="217">
        <v>5.0461498E-3</v>
      </c>
      <c r="AA276" s="217">
        <v>2.2480451000000002E-3</v>
      </c>
      <c r="AB276" s="217">
        <v>2.2480451000000002E-3</v>
      </c>
      <c r="AC276" s="217">
        <v>0</v>
      </c>
      <c r="AD276" s="217">
        <v>0</v>
      </c>
      <c r="AE276" s="217">
        <v>0</v>
      </c>
      <c r="AF276" s="217">
        <v>0</v>
      </c>
      <c r="AG276" s="217">
        <v>0</v>
      </c>
      <c r="AH276" s="217">
        <v>0</v>
      </c>
      <c r="AI276" s="217">
        <v>8.2012247000000007E-3</v>
      </c>
      <c r="AJ276" s="217">
        <v>8.2012247000000007E-3</v>
      </c>
      <c r="AK276" s="217">
        <v>2.3721934E-3</v>
      </c>
      <c r="AL276" s="217">
        <v>2.3721934E-3</v>
      </c>
      <c r="AM276" s="217">
        <v>86</v>
      </c>
      <c r="AN276" s="217">
        <v>77</v>
      </c>
      <c r="AO276" s="217" t="s">
        <v>253</v>
      </c>
      <c r="AP276" s="96"/>
      <c r="AQ276" s="66"/>
      <c r="AR276" s="82"/>
      <c r="AS276" s="82"/>
      <c r="AT276" s="80"/>
      <c r="AU276" s="82"/>
      <c r="AV276" s="82"/>
      <c r="AW276" s="82"/>
      <c r="AX276" s="82"/>
      <c r="AY276" s="82"/>
      <c r="AZ276" s="82"/>
      <c r="BA276" s="82"/>
      <c r="BB276" s="82"/>
      <c r="BC276" s="82"/>
      <c r="BD276" s="82"/>
      <c r="BE276" s="82"/>
      <c r="BF276" s="82"/>
      <c r="BG276" s="82"/>
      <c r="BH276" s="82"/>
      <c r="BI276" s="82"/>
      <c r="BJ276" s="82"/>
      <c r="BK276" s="82"/>
      <c r="BL276" s="82"/>
      <c r="BM276" s="82"/>
      <c r="BN276" s="82"/>
      <c r="BO276" s="82"/>
      <c r="BP276" s="82"/>
      <c r="BQ276" s="82"/>
      <c r="BR276" s="82"/>
      <c r="BS276" s="82"/>
      <c r="BT276" s="82"/>
      <c r="BU276" s="82"/>
      <c r="BV276" s="82"/>
      <c r="BW276" s="82"/>
      <c r="BX276" s="80"/>
      <c r="BY276" s="80"/>
      <c r="BZ276" s="84"/>
      <c r="CA276" s="84"/>
      <c r="CD276" s="143"/>
    </row>
    <row r="277" spans="2:82" s="152" customFormat="1" ht="12.75" customHeight="1" x14ac:dyDescent="0.2">
      <c r="B277" s="220">
        <f t="shared" si="4"/>
        <v>42085</v>
      </c>
      <c r="C277" s="217">
        <v>6.2914767900000002E-2</v>
      </c>
      <c r="D277" s="217">
        <v>6.2914767900000002E-2</v>
      </c>
      <c r="E277" s="217">
        <v>0</v>
      </c>
      <c r="F277" s="217">
        <v>0</v>
      </c>
      <c r="G277" s="217">
        <v>0</v>
      </c>
      <c r="H277" s="217">
        <v>0</v>
      </c>
      <c r="I277" s="217">
        <v>1.8567893000000001E-3</v>
      </c>
      <c r="J277" s="217">
        <v>1.8141043999999999E-3</v>
      </c>
      <c r="K277" s="217">
        <v>8.8351144500000006E-2</v>
      </c>
      <c r="L277" s="217">
        <v>8.8351144500000006E-2</v>
      </c>
      <c r="M277" s="217">
        <v>0.17743463009999999</v>
      </c>
      <c r="N277" s="217">
        <v>0.17743463009999999</v>
      </c>
      <c r="O277" s="217">
        <v>0</v>
      </c>
      <c r="P277" s="217">
        <v>5.8736469999999996E-4</v>
      </c>
      <c r="Q277" s="217">
        <v>0</v>
      </c>
      <c r="R277" s="217">
        <v>0</v>
      </c>
      <c r="S277" s="217">
        <v>0</v>
      </c>
      <c r="T277" s="217">
        <v>0</v>
      </c>
      <c r="U277" s="217">
        <v>1.7073999999999999E-5</v>
      </c>
      <c r="V277" s="217">
        <v>1.28055E-5</v>
      </c>
      <c r="W277" s="217">
        <v>1.0124172999999999E-3</v>
      </c>
      <c r="X277" s="217">
        <v>1.0124172999999999E-3</v>
      </c>
      <c r="Y277" s="217">
        <v>1.5046243999999999E-3</v>
      </c>
      <c r="Z277" s="217">
        <v>1.5046243999999999E-3</v>
      </c>
      <c r="AA277" s="217">
        <v>1.9099129E-3</v>
      </c>
      <c r="AB277" s="217">
        <v>1.9099129E-3</v>
      </c>
      <c r="AC277" s="217">
        <v>0</v>
      </c>
      <c r="AD277" s="217">
        <v>0</v>
      </c>
      <c r="AE277" s="217">
        <v>0</v>
      </c>
      <c r="AF277" s="217">
        <v>0</v>
      </c>
      <c r="AG277" s="217">
        <v>2.4970599999999998E-4</v>
      </c>
      <c r="AH277" s="217">
        <v>2.4970599999999998E-4</v>
      </c>
      <c r="AI277" s="217">
        <v>0</v>
      </c>
      <c r="AJ277" s="217">
        <v>0</v>
      </c>
      <c r="AK277" s="217">
        <v>7.1857342000000001E-3</v>
      </c>
      <c r="AL277" s="217">
        <v>7.1857342000000001E-3</v>
      </c>
      <c r="AM277" s="217">
        <v>55</v>
      </c>
      <c r="AN277" s="217">
        <v>53</v>
      </c>
      <c r="AO277" s="217" t="s">
        <v>253</v>
      </c>
      <c r="AP277" s="96"/>
      <c r="AQ277" s="66"/>
      <c r="AR277" s="82"/>
      <c r="AS277" s="82"/>
      <c r="AT277" s="80"/>
      <c r="AU277" s="82"/>
      <c r="AV277" s="82"/>
      <c r="AW277" s="82"/>
      <c r="AX277" s="82"/>
      <c r="AY277" s="82"/>
      <c r="AZ277" s="82"/>
      <c r="BA277" s="82"/>
      <c r="BB277" s="82"/>
      <c r="BC277" s="82"/>
      <c r="BD277" s="82"/>
      <c r="BE277" s="82"/>
      <c r="BF277" s="82"/>
      <c r="BG277" s="82"/>
      <c r="BH277" s="82"/>
      <c r="BI277" s="82"/>
      <c r="BJ277" s="82"/>
      <c r="BK277" s="82"/>
      <c r="BL277" s="82"/>
      <c r="BM277" s="82"/>
      <c r="BN277" s="82"/>
      <c r="BO277" s="82"/>
      <c r="BP277" s="82"/>
      <c r="BQ277" s="82"/>
      <c r="BR277" s="82"/>
      <c r="BS277" s="82"/>
      <c r="BT277" s="82"/>
      <c r="BU277" s="82"/>
      <c r="BV277" s="82"/>
      <c r="BW277" s="82"/>
      <c r="BX277" s="80"/>
      <c r="BY277" s="80"/>
      <c r="BZ277" s="84"/>
      <c r="CA277" s="84"/>
      <c r="CD277" s="143"/>
    </row>
    <row r="278" spans="2:82" s="152" customFormat="1" ht="12.75" customHeight="1" x14ac:dyDescent="0.2">
      <c r="B278" s="220">
        <f t="shared" si="4"/>
        <v>42086</v>
      </c>
      <c r="C278" s="217">
        <v>7.4895110099999995E-2</v>
      </c>
      <c r="D278" s="217">
        <v>7.4895110099999995E-2</v>
      </c>
      <c r="E278" s="217">
        <v>0</v>
      </c>
      <c r="F278" s="217">
        <v>0</v>
      </c>
      <c r="G278" s="217">
        <v>0</v>
      </c>
      <c r="H278" s="217">
        <v>0</v>
      </c>
      <c r="I278" s="217">
        <v>4.1412275399999997E-2</v>
      </c>
      <c r="J278" s="217">
        <v>4.1412275399999997E-2</v>
      </c>
      <c r="K278" s="217">
        <v>2.5550299200000001E-2</v>
      </c>
      <c r="L278" s="217">
        <v>2.5550299200000001E-2</v>
      </c>
      <c r="M278" s="217">
        <v>0.19892779969999999</v>
      </c>
      <c r="N278" s="217">
        <v>0.19892779969999999</v>
      </c>
      <c r="O278" s="217">
        <v>0</v>
      </c>
      <c r="P278" s="217">
        <v>6.9242800000000003E-4</v>
      </c>
      <c r="Q278" s="217">
        <v>0</v>
      </c>
      <c r="R278" s="217">
        <v>0</v>
      </c>
      <c r="S278" s="217">
        <v>0</v>
      </c>
      <c r="T278" s="217">
        <v>0</v>
      </c>
      <c r="U278" s="217">
        <v>6.8669179999999996E-4</v>
      </c>
      <c r="V278" s="217">
        <v>6.8669179999999996E-4</v>
      </c>
      <c r="W278" s="217">
        <v>1.7153059999999999E-4</v>
      </c>
      <c r="X278" s="217">
        <v>1.7153059999999999E-4</v>
      </c>
      <c r="Y278" s="217">
        <v>1.2950666999999999E-3</v>
      </c>
      <c r="Z278" s="217">
        <v>1.2950666999999999E-3</v>
      </c>
      <c r="AA278" s="217">
        <v>2.3213028000000002E-3</v>
      </c>
      <c r="AB278" s="217">
        <v>2.3213028000000002E-3</v>
      </c>
      <c r="AC278" s="217">
        <v>0</v>
      </c>
      <c r="AD278" s="217">
        <v>0</v>
      </c>
      <c r="AE278" s="217">
        <v>0</v>
      </c>
      <c r="AF278" s="217">
        <v>0</v>
      </c>
      <c r="AG278" s="217">
        <v>0</v>
      </c>
      <c r="AH278" s="217">
        <v>0</v>
      </c>
      <c r="AI278" s="217">
        <v>6.2486136000000003E-3</v>
      </c>
      <c r="AJ278" s="217">
        <v>6.2486136000000003E-3</v>
      </c>
      <c r="AK278" s="217">
        <v>4.2529739E-3</v>
      </c>
      <c r="AL278" s="217">
        <v>4.2529739E-3</v>
      </c>
      <c r="AM278" s="217">
        <v>153</v>
      </c>
      <c r="AN278" s="217">
        <v>138</v>
      </c>
      <c r="AO278" s="217" t="s">
        <v>253</v>
      </c>
      <c r="AP278" s="96"/>
      <c r="AQ278" s="66"/>
      <c r="AR278" s="82"/>
      <c r="AS278" s="82"/>
      <c r="AT278" s="80"/>
      <c r="AU278" s="82"/>
      <c r="AV278" s="82"/>
      <c r="AW278" s="82"/>
      <c r="AX278" s="82"/>
      <c r="AY278" s="82"/>
      <c r="AZ278" s="82"/>
      <c r="BA278" s="82"/>
      <c r="BB278" s="82"/>
      <c r="BC278" s="82"/>
      <c r="BD278" s="82"/>
      <c r="BE278" s="82"/>
      <c r="BF278" s="82"/>
      <c r="BG278" s="82"/>
      <c r="BH278" s="82"/>
      <c r="BI278" s="82"/>
      <c r="BJ278" s="82"/>
      <c r="BK278" s="82"/>
      <c r="BL278" s="82"/>
      <c r="BM278" s="82"/>
      <c r="BN278" s="82"/>
      <c r="BO278" s="82"/>
      <c r="BP278" s="82"/>
      <c r="BQ278" s="82"/>
      <c r="BR278" s="82"/>
      <c r="BS278" s="82"/>
      <c r="BT278" s="82"/>
      <c r="BU278" s="82"/>
      <c r="BV278" s="82"/>
      <c r="BW278" s="82"/>
      <c r="BX278" s="80"/>
      <c r="BY278" s="80"/>
      <c r="BZ278" s="84"/>
      <c r="CA278" s="84"/>
      <c r="CD278" s="143"/>
    </row>
    <row r="279" spans="2:82" s="152" customFormat="1" ht="12.75" customHeight="1" x14ac:dyDescent="0.2">
      <c r="B279" s="220">
        <f t="shared" si="4"/>
        <v>42087</v>
      </c>
      <c r="C279" s="217">
        <v>2.4975137500000001E-2</v>
      </c>
      <c r="D279" s="217">
        <v>2.4975137500000001E-2</v>
      </c>
      <c r="E279" s="217">
        <v>0</v>
      </c>
      <c r="F279" s="217">
        <v>0</v>
      </c>
      <c r="G279" s="217">
        <v>0</v>
      </c>
      <c r="H279" s="217">
        <v>0</v>
      </c>
      <c r="I279" s="217">
        <v>1.4896998E-3</v>
      </c>
      <c r="J279" s="217">
        <v>1.4384781E-3</v>
      </c>
      <c r="K279" s="217">
        <v>1.8789705600000001E-2</v>
      </c>
      <c r="L279" s="217">
        <v>1.8789705600000001E-2</v>
      </c>
      <c r="M279" s="217">
        <v>8.2186488599999996E-2</v>
      </c>
      <c r="N279" s="217">
        <v>8.2186488599999996E-2</v>
      </c>
      <c r="O279" s="217">
        <v>0</v>
      </c>
      <c r="P279" s="217">
        <v>1.874457E-4</v>
      </c>
      <c r="Q279" s="217">
        <v>0</v>
      </c>
      <c r="R279" s="217">
        <v>0</v>
      </c>
      <c r="S279" s="217">
        <v>0</v>
      </c>
      <c r="T279" s="217">
        <v>0</v>
      </c>
      <c r="U279" s="217">
        <v>2.5610999999999999E-5</v>
      </c>
      <c r="V279" s="217">
        <v>2.1342500000000001E-5</v>
      </c>
      <c r="W279" s="217">
        <v>7.4802799999999995E-5</v>
      </c>
      <c r="X279" s="217">
        <v>7.4802799999999995E-5</v>
      </c>
      <c r="Y279" s="217">
        <v>6.4229429999999995E-4</v>
      </c>
      <c r="Z279" s="217">
        <v>6.4229429999999995E-4</v>
      </c>
      <c r="AA279" s="217">
        <v>1.3686929999999999E-4</v>
      </c>
      <c r="AB279" s="217">
        <v>1.3686929999999999E-4</v>
      </c>
      <c r="AC279" s="217">
        <v>0</v>
      </c>
      <c r="AD279" s="217">
        <v>0</v>
      </c>
      <c r="AE279" s="217">
        <v>0</v>
      </c>
      <c r="AF279" s="217">
        <v>0</v>
      </c>
      <c r="AG279" s="217">
        <v>0</v>
      </c>
      <c r="AH279" s="217">
        <v>0</v>
      </c>
      <c r="AI279" s="217">
        <v>0</v>
      </c>
      <c r="AJ279" s="217">
        <v>0</v>
      </c>
      <c r="AK279" s="217">
        <v>5.5008900000000002E-4</v>
      </c>
      <c r="AL279" s="217">
        <v>5.5008900000000002E-4</v>
      </c>
      <c r="AM279" s="217">
        <v>73</v>
      </c>
      <c r="AN279" s="217">
        <v>73</v>
      </c>
      <c r="AO279" s="217" t="s">
        <v>253</v>
      </c>
      <c r="AP279" s="96"/>
      <c r="AQ279" s="66"/>
      <c r="AR279" s="82"/>
      <c r="AS279" s="82"/>
      <c r="AT279" s="80"/>
      <c r="AU279" s="82"/>
      <c r="AV279" s="82"/>
      <c r="AW279" s="82"/>
      <c r="AX279" s="82"/>
      <c r="AY279" s="82"/>
      <c r="AZ279" s="82"/>
      <c r="BA279" s="82"/>
      <c r="BB279" s="82"/>
      <c r="BC279" s="82"/>
      <c r="BD279" s="82"/>
      <c r="BE279" s="82"/>
      <c r="BF279" s="82"/>
      <c r="BG279" s="82"/>
      <c r="BH279" s="82"/>
      <c r="BI279" s="82"/>
      <c r="BJ279" s="82"/>
      <c r="BK279" s="82"/>
      <c r="BL279" s="82"/>
      <c r="BM279" s="82"/>
      <c r="BN279" s="82"/>
      <c r="BO279" s="82"/>
      <c r="BP279" s="82"/>
      <c r="BQ279" s="82"/>
      <c r="BR279" s="82"/>
      <c r="BS279" s="82"/>
      <c r="BT279" s="82"/>
      <c r="BU279" s="82"/>
      <c r="BV279" s="82"/>
      <c r="BW279" s="82"/>
      <c r="BX279" s="80"/>
      <c r="BY279" s="80"/>
      <c r="BZ279" s="84"/>
      <c r="CA279" s="84"/>
      <c r="CD279" s="143"/>
    </row>
    <row r="280" spans="2:82" s="152" customFormat="1" ht="12.75" customHeight="1" x14ac:dyDescent="0.2">
      <c r="B280" s="220">
        <f t="shared" si="4"/>
        <v>42088</v>
      </c>
      <c r="C280" s="217">
        <v>0.1304962063</v>
      </c>
      <c r="D280" s="217">
        <v>0.1304962063</v>
      </c>
      <c r="E280" s="217">
        <v>0</v>
      </c>
      <c r="F280" s="217">
        <v>0</v>
      </c>
      <c r="G280" s="217">
        <v>0</v>
      </c>
      <c r="H280" s="217">
        <v>0</v>
      </c>
      <c r="I280" s="217">
        <v>8.7971637800000002E-2</v>
      </c>
      <c r="J280" s="217">
        <v>8.7583206900000002E-2</v>
      </c>
      <c r="K280" s="217">
        <v>6.3427598000000002E-3</v>
      </c>
      <c r="L280" s="217">
        <v>6.3427598000000002E-3</v>
      </c>
      <c r="M280" s="217">
        <v>0.34656608579999998</v>
      </c>
      <c r="N280" s="217">
        <v>0.34656608579999998</v>
      </c>
      <c r="O280" s="217">
        <v>0</v>
      </c>
      <c r="P280" s="217">
        <v>1.8934882999999999E-3</v>
      </c>
      <c r="Q280" s="217">
        <v>0</v>
      </c>
      <c r="R280" s="217">
        <v>0</v>
      </c>
      <c r="S280" s="217">
        <v>0</v>
      </c>
      <c r="T280" s="217">
        <v>0</v>
      </c>
      <c r="U280" s="217">
        <v>7.2724240000000004E-4</v>
      </c>
      <c r="V280" s="217">
        <v>7.1443690000000002E-4</v>
      </c>
      <c r="W280" s="217">
        <v>7.4802799999999995E-5</v>
      </c>
      <c r="X280" s="217">
        <v>7.4802799999999995E-5</v>
      </c>
      <c r="Y280" s="217">
        <v>6.1211809999999998E-3</v>
      </c>
      <c r="Z280" s="217">
        <v>6.1211809999999998E-3</v>
      </c>
      <c r="AA280" s="217">
        <v>6.5827602000000001E-3</v>
      </c>
      <c r="AB280" s="217">
        <v>6.5827602000000001E-3</v>
      </c>
      <c r="AC280" s="217">
        <v>0</v>
      </c>
      <c r="AD280" s="217">
        <v>0</v>
      </c>
      <c r="AE280" s="217">
        <v>0</v>
      </c>
      <c r="AF280" s="217">
        <v>0</v>
      </c>
      <c r="AG280" s="217">
        <v>0</v>
      </c>
      <c r="AH280" s="217">
        <v>0</v>
      </c>
      <c r="AI280" s="217">
        <v>1.044015E-2</v>
      </c>
      <c r="AJ280" s="217">
        <v>1.044015E-2</v>
      </c>
      <c r="AK280" s="217">
        <v>1.79748133E-2</v>
      </c>
      <c r="AL280" s="217">
        <v>1.79748133E-2</v>
      </c>
      <c r="AM280" s="217">
        <v>129</v>
      </c>
      <c r="AN280" s="217">
        <v>127</v>
      </c>
      <c r="AO280" s="217" t="s">
        <v>253</v>
      </c>
      <c r="AP280" s="96"/>
      <c r="AQ280" s="66"/>
      <c r="AR280" s="82"/>
      <c r="AS280" s="82"/>
      <c r="AT280" s="80"/>
      <c r="AU280" s="82"/>
      <c r="AV280" s="82"/>
      <c r="AW280" s="82"/>
      <c r="AX280" s="82"/>
      <c r="AY280" s="82"/>
      <c r="AZ280" s="82"/>
      <c r="BA280" s="82"/>
      <c r="BB280" s="82"/>
      <c r="BC280" s="82"/>
      <c r="BD280" s="82"/>
      <c r="BE280" s="82"/>
      <c r="BF280" s="82"/>
      <c r="BG280" s="82"/>
      <c r="BH280" s="82"/>
      <c r="BI280" s="82"/>
      <c r="BJ280" s="82"/>
      <c r="BK280" s="82"/>
      <c r="BL280" s="82"/>
      <c r="BM280" s="82"/>
      <c r="BN280" s="82"/>
      <c r="BO280" s="82"/>
      <c r="BP280" s="82"/>
      <c r="BQ280" s="82"/>
      <c r="BR280" s="82"/>
      <c r="BS280" s="82"/>
      <c r="BT280" s="82"/>
      <c r="BU280" s="82"/>
      <c r="BV280" s="82"/>
      <c r="BW280" s="82"/>
      <c r="BX280" s="80"/>
      <c r="BY280" s="80"/>
      <c r="BZ280" s="84"/>
      <c r="CA280" s="84"/>
      <c r="CD280" s="143"/>
    </row>
    <row r="281" spans="2:82" s="152" customFormat="1" ht="12.75" customHeight="1" x14ac:dyDescent="0.2">
      <c r="B281" s="220">
        <f t="shared" si="4"/>
        <v>42089</v>
      </c>
      <c r="C281" s="217">
        <v>0.82620998509999999</v>
      </c>
      <c r="D281" s="217">
        <v>0.82620998509999999</v>
      </c>
      <c r="E281" s="217">
        <v>0</v>
      </c>
      <c r="F281" s="217">
        <v>0</v>
      </c>
      <c r="G281" s="217">
        <v>0</v>
      </c>
      <c r="H281" s="217">
        <v>0</v>
      </c>
      <c r="I281" s="217">
        <v>0.63942950529999998</v>
      </c>
      <c r="J281" s="217">
        <v>0.63931852489999996</v>
      </c>
      <c r="K281" s="217">
        <v>2.2159362865999999</v>
      </c>
      <c r="L281" s="217">
        <v>2.2158331101000002</v>
      </c>
      <c r="M281" s="217">
        <v>0.26463050249999998</v>
      </c>
      <c r="N281" s="217">
        <v>0.26463050249999998</v>
      </c>
      <c r="O281" s="217">
        <v>0.02</v>
      </c>
      <c r="P281" s="217">
        <v>1.5834862099999999E-2</v>
      </c>
      <c r="Q281" s="217">
        <v>0</v>
      </c>
      <c r="R281" s="217">
        <v>0</v>
      </c>
      <c r="S281" s="217">
        <v>0</v>
      </c>
      <c r="T281" s="217">
        <v>0</v>
      </c>
      <c r="U281" s="217">
        <v>6.0062834000000004E-3</v>
      </c>
      <c r="V281" s="217">
        <v>6.0020148999999998E-3</v>
      </c>
      <c r="W281" s="217">
        <v>4.7819627099999998E-2</v>
      </c>
      <c r="X281" s="217">
        <v>4.7809309500000001E-2</v>
      </c>
      <c r="Y281" s="217">
        <v>1.29967695E-2</v>
      </c>
      <c r="Z281" s="217">
        <v>1.29967695E-2</v>
      </c>
      <c r="AA281" s="217">
        <v>1.30208301E-2</v>
      </c>
      <c r="AB281" s="217">
        <v>1.30208301E-2</v>
      </c>
      <c r="AC281" s="217">
        <v>0</v>
      </c>
      <c r="AD281" s="217">
        <v>0</v>
      </c>
      <c r="AE281" s="217">
        <v>0</v>
      </c>
      <c r="AF281" s="217">
        <v>0</v>
      </c>
      <c r="AG281" s="217">
        <v>4.1382902000000003E-3</v>
      </c>
      <c r="AH281" s="217">
        <v>4.1382902000000003E-3</v>
      </c>
      <c r="AI281" s="217">
        <v>1.1250083899999999E-2</v>
      </c>
      <c r="AJ281" s="217">
        <v>1.1250083899999999E-2</v>
      </c>
      <c r="AK281" s="217">
        <v>3.5065292900000003E-2</v>
      </c>
      <c r="AL281" s="217">
        <v>3.5065292900000003E-2</v>
      </c>
      <c r="AM281" s="217">
        <v>197</v>
      </c>
      <c r="AN281" s="217">
        <v>158</v>
      </c>
      <c r="AO281" s="217" t="s">
        <v>253</v>
      </c>
      <c r="AP281" s="96"/>
      <c r="AQ281" s="66"/>
      <c r="AR281" s="82"/>
      <c r="AS281" s="82"/>
      <c r="AT281" s="80"/>
      <c r="AU281" s="82"/>
      <c r="AV281" s="82"/>
      <c r="AW281" s="82"/>
      <c r="AX281" s="82"/>
      <c r="AY281" s="82"/>
      <c r="AZ281" s="82"/>
      <c r="BA281" s="82"/>
      <c r="BB281" s="82"/>
      <c r="BC281" s="82"/>
      <c r="BD281" s="82"/>
      <c r="BE281" s="82"/>
      <c r="BF281" s="82"/>
      <c r="BG281" s="82"/>
      <c r="BH281" s="82"/>
      <c r="BI281" s="82"/>
      <c r="BJ281" s="82"/>
      <c r="BK281" s="82"/>
      <c r="BL281" s="82"/>
      <c r="BM281" s="82"/>
      <c r="BN281" s="82"/>
      <c r="BO281" s="82"/>
      <c r="BP281" s="82"/>
      <c r="BQ281" s="82"/>
      <c r="BR281" s="82"/>
      <c r="BS281" s="82"/>
      <c r="BT281" s="82"/>
      <c r="BU281" s="82"/>
      <c r="BV281" s="82"/>
      <c r="BW281" s="82"/>
      <c r="BX281" s="80"/>
      <c r="BY281" s="80"/>
      <c r="BZ281" s="84"/>
      <c r="CA281" s="84"/>
      <c r="CD281" s="143"/>
    </row>
    <row r="282" spans="2:82" s="152" customFormat="1" ht="12.75" customHeight="1" x14ac:dyDescent="0.2">
      <c r="B282" s="220">
        <f t="shared" si="4"/>
        <v>42090</v>
      </c>
      <c r="C282" s="217">
        <v>0.85396524610000002</v>
      </c>
      <c r="D282" s="217">
        <v>0.85396524610000002</v>
      </c>
      <c r="E282" s="217">
        <v>0</v>
      </c>
      <c r="F282" s="217">
        <v>0</v>
      </c>
      <c r="G282" s="217">
        <v>0</v>
      </c>
      <c r="H282" s="217">
        <v>0</v>
      </c>
      <c r="I282" s="217">
        <v>0.39280698790000002</v>
      </c>
      <c r="J282" s="217">
        <v>0.39280698790000002</v>
      </c>
      <c r="K282" s="217">
        <v>2.1359676334</v>
      </c>
      <c r="L282" s="217">
        <v>2.1359676334</v>
      </c>
      <c r="M282" s="217">
        <v>0.9254596142</v>
      </c>
      <c r="N282" s="217">
        <v>0.9254596142</v>
      </c>
      <c r="O282" s="217">
        <v>0.02</v>
      </c>
      <c r="P282" s="217">
        <v>1.56299492E-2</v>
      </c>
      <c r="Q282" s="217">
        <v>0</v>
      </c>
      <c r="R282" s="217">
        <v>0</v>
      </c>
      <c r="S282" s="217">
        <v>0</v>
      </c>
      <c r="T282" s="217">
        <v>0</v>
      </c>
      <c r="U282" s="217">
        <v>5.4855290000000003E-3</v>
      </c>
      <c r="V282" s="217">
        <v>5.4855290000000003E-3</v>
      </c>
      <c r="W282" s="217">
        <v>3.9117997600000003E-2</v>
      </c>
      <c r="X282" s="217">
        <v>3.9117997600000003E-2</v>
      </c>
      <c r="Y282" s="217">
        <v>2.0265279099999998E-2</v>
      </c>
      <c r="Z282" s="217">
        <v>2.0265279099999998E-2</v>
      </c>
      <c r="AA282" s="217">
        <v>1.806153E-3</v>
      </c>
      <c r="AB282" s="217">
        <v>1.806153E-3</v>
      </c>
      <c r="AC282" s="217">
        <v>0</v>
      </c>
      <c r="AD282" s="217">
        <v>0</v>
      </c>
      <c r="AE282" s="217">
        <v>0</v>
      </c>
      <c r="AF282" s="217">
        <v>0</v>
      </c>
      <c r="AG282" s="217">
        <v>3.2040268999999999E-3</v>
      </c>
      <c r="AH282" s="217">
        <v>3.2040268999999999E-3</v>
      </c>
      <c r="AI282" s="217">
        <v>1.1903964E-3</v>
      </c>
      <c r="AJ282" s="217">
        <v>1.1903964E-3</v>
      </c>
      <c r="AK282" s="217">
        <v>0</v>
      </c>
      <c r="AL282" s="217">
        <v>0</v>
      </c>
      <c r="AM282" s="217">
        <v>205</v>
      </c>
      <c r="AN282" s="217">
        <v>182</v>
      </c>
      <c r="AO282" s="217" t="s">
        <v>253</v>
      </c>
      <c r="AP282" s="96"/>
      <c r="AQ282" s="66"/>
      <c r="AR282" s="82"/>
      <c r="AS282" s="82"/>
      <c r="AT282" s="80"/>
      <c r="AU282" s="82"/>
      <c r="AV282" s="82"/>
      <c r="AW282" s="82"/>
      <c r="AX282" s="82"/>
      <c r="AY282" s="82"/>
      <c r="AZ282" s="82"/>
      <c r="BA282" s="82"/>
      <c r="BB282" s="82"/>
      <c r="BC282" s="82"/>
      <c r="BD282" s="82"/>
      <c r="BE282" s="82"/>
      <c r="BF282" s="82"/>
      <c r="BG282" s="82"/>
      <c r="BH282" s="82"/>
      <c r="BI282" s="82"/>
      <c r="BJ282" s="82"/>
      <c r="BK282" s="82"/>
      <c r="BL282" s="82"/>
      <c r="BM282" s="82"/>
      <c r="BN282" s="82"/>
      <c r="BO282" s="82"/>
      <c r="BP282" s="82"/>
      <c r="BQ282" s="82"/>
      <c r="BR282" s="82"/>
      <c r="BS282" s="82"/>
      <c r="BT282" s="82"/>
      <c r="BU282" s="82"/>
      <c r="BV282" s="82"/>
      <c r="BW282" s="82"/>
      <c r="BX282" s="80"/>
      <c r="BY282" s="80"/>
      <c r="BZ282" s="84"/>
      <c r="CA282" s="84"/>
      <c r="CD282" s="143"/>
    </row>
    <row r="283" spans="2:82" s="152" customFormat="1" ht="12.75" customHeight="1" x14ac:dyDescent="0.2">
      <c r="B283" s="220">
        <f t="shared" si="4"/>
        <v>42091</v>
      </c>
      <c r="C283" s="217">
        <v>0.20260183870000001</v>
      </c>
      <c r="D283" s="217">
        <v>0.20260183870000001</v>
      </c>
      <c r="E283" s="217">
        <v>0</v>
      </c>
      <c r="F283" s="217">
        <v>0</v>
      </c>
      <c r="G283" s="217">
        <v>0</v>
      </c>
      <c r="H283" s="217">
        <v>0</v>
      </c>
      <c r="I283" s="217">
        <v>4.5998242600000003E-2</v>
      </c>
      <c r="J283" s="217">
        <v>4.5976900199999997E-2</v>
      </c>
      <c r="K283" s="217">
        <v>0.53601162049999995</v>
      </c>
      <c r="L283" s="217">
        <v>0.53601162049999995</v>
      </c>
      <c r="M283" s="217">
        <v>0.2884739918</v>
      </c>
      <c r="N283" s="217">
        <v>0.2884739918</v>
      </c>
      <c r="O283" s="217">
        <v>0.01</v>
      </c>
      <c r="P283" s="217">
        <v>8.2056383999999996E-3</v>
      </c>
      <c r="Q283" s="217">
        <v>0</v>
      </c>
      <c r="R283" s="217">
        <v>0</v>
      </c>
      <c r="S283" s="217">
        <v>0</v>
      </c>
      <c r="T283" s="217">
        <v>0</v>
      </c>
      <c r="U283" s="217">
        <v>2.3807441999999998E-3</v>
      </c>
      <c r="V283" s="217">
        <v>2.3764757000000001E-3</v>
      </c>
      <c r="W283" s="217">
        <v>2.7367508799999999E-2</v>
      </c>
      <c r="X283" s="217">
        <v>2.7367508799999999E-2</v>
      </c>
      <c r="Y283" s="217">
        <v>6.0698393000000002E-3</v>
      </c>
      <c r="Z283" s="217">
        <v>6.0698393000000002E-3</v>
      </c>
      <c r="AA283" s="217">
        <v>4.1407516999999996E-3</v>
      </c>
      <c r="AB283" s="217">
        <v>4.1407516999999996E-3</v>
      </c>
      <c r="AC283" s="217">
        <v>0</v>
      </c>
      <c r="AD283" s="217">
        <v>0</v>
      </c>
      <c r="AE283" s="217">
        <v>0</v>
      </c>
      <c r="AF283" s="217">
        <v>0</v>
      </c>
      <c r="AG283" s="217">
        <v>0</v>
      </c>
      <c r="AH283" s="217">
        <v>0</v>
      </c>
      <c r="AI283" s="217">
        <v>1.37224455E-2</v>
      </c>
      <c r="AJ283" s="217">
        <v>1.37224455E-2</v>
      </c>
      <c r="AK283" s="217">
        <v>5.4935556E-3</v>
      </c>
      <c r="AL283" s="217">
        <v>5.4935556E-3</v>
      </c>
      <c r="AM283" s="217">
        <v>45</v>
      </c>
      <c r="AN283" s="217">
        <v>45</v>
      </c>
      <c r="AO283" s="217" t="s">
        <v>253</v>
      </c>
      <c r="AP283" s="96"/>
      <c r="AQ283" s="66"/>
      <c r="AR283" s="82"/>
      <c r="AS283" s="82"/>
      <c r="AT283" s="80"/>
      <c r="AU283" s="82"/>
      <c r="AV283" s="82"/>
      <c r="AW283" s="82"/>
      <c r="AX283" s="82"/>
      <c r="AY283" s="82"/>
      <c r="AZ283" s="82"/>
      <c r="BA283" s="82"/>
      <c r="BB283" s="82"/>
      <c r="BC283" s="82"/>
      <c r="BD283" s="82"/>
      <c r="BE283" s="82"/>
      <c r="BF283" s="82"/>
      <c r="BG283" s="82"/>
      <c r="BH283" s="82"/>
      <c r="BI283" s="82"/>
      <c r="BJ283" s="82"/>
      <c r="BK283" s="82"/>
      <c r="BL283" s="82"/>
      <c r="BM283" s="82"/>
      <c r="BN283" s="82"/>
      <c r="BO283" s="82"/>
      <c r="BP283" s="82"/>
      <c r="BQ283" s="82"/>
      <c r="BR283" s="82"/>
      <c r="BS283" s="82"/>
      <c r="BT283" s="82"/>
      <c r="BU283" s="82"/>
      <c r="BV283" s="82"/>
      <c r="BW283" s="82"/>
      <c r="BX283" s="80"/>
      <c r="BY283" s="80"/>
      <c r="BZ283" s="84"/>
      <c r="CA283" s="84"/>
      <c r="CD283" s="143"/>
    </row>
    <row r="284" spans="2:82" s="152" customFormat="1" ht="12.75" customHeight="1" x14ac:dyDescent="0.2">
      <c r="B284" s="220">
        <f t="shared" si="4"/>
        <v>42092</v>
      </c>
      <c r="C284" s="217">
        <v>6.3103539400000005E-2</v>
      </c>
      <c r="D284" s="217">
        <v>6.3103539400000005E-2</v>
      </c>
      <c r="E284" s="217">
        <v>0</v>
      </c>
      <c r="F284" s="217">
        <v>0</v>
      </c>
      <c r="G284" s="217">
        <v>4.8574719999999998E-3</v>
      </c>
      <c r="H284" s="217">
        <v>4.8574719999999998E-3</v>
      </c>
      <c r="I284" s="217">
        <v>7.5199888999999999E-3</v>
      </c>
      <c r="J284" s="217">
        <v>7.5199888999999999E-3</v>
      </c>
      <c r="K284" s="217">
        <v>4.8352267499999997E-2</v>
      </c>
      <c r="L284" s="217">
        <v>4.8352267499999997E-2</v>
      </c>
      <c r="M284" s="217">
        <v>0.1988808739</v>
      </c>
      <c r="N284" s="217">
        <v>0.1988808739</v>
      </c>
      <c r="O284" s="217">
        <v>0</v>
      </c>
      <c r="P284" s="217">
        <v>7.6803199999999998E-4</v>
      </c>
      <c r="Q284" s="217">
        <v>0</v>
      </c>
      <c r="R284" s="217">
        <v>0</v>
      </c>
      <c r="S284" s="217">
        <v>5.9237300000000003E-5</v>
      </c>
      <c r="T284" s="217">
        <v>5.9237300000000003E-5</v>
      </c>
      <c r="U284" s="217">
        <v>1.41927E-4</v>
      </c>
      <c r="V284" s="217">
        <v>1.41927E-4</v>
      </c>
      <c r="W284" s="217">
        <v>7.5318680000000004E-4</v>
      </c>
      <c r="X284" s="217">
        <v>7.5318680000000004E-4</v>
      </c>
      <c r="Y284" s="217">
        <v>2.1877824999999998E-3</v>
      </c>
      <c r="Z284" s="217">
        <v>2.1877824999999998E-3</v>
      </c>
      <c r="AA284" s="217">
        <v>3.1962232999999999E-3</v>
      </c>
      <c r="AB284" s="217">
        <v>3.1962232999999999E-3</v>
      </c>
      <c r="AC284" s="217">
        <v>0</v>
      </c>
      <c r="AD284" s="217">
        <v>0</v>
      </c>
      <c r="AE284" s="217">
        <v>0</v>
      </c>
      <c r="AF284" s="217">
        <v>0</v>
      </c>
      <c r="AG284" s="217">
        <v>6.4747486999999996E-3</v>
      </c>
      <c r="AH284" s="217">
        <v>6.4747486999999996E-3</v>
      </c>
      <c r="AI284" s="217">
        <v>1.612129E-4</v>
      </c>
      <c r="AJ284" s="217">
        <v>1.612129E-4</v>
      </c>
      <c r="AK284" s="217">
        <v>0</v>
      </c>
      <c r="AL284" s="217">
        <v>0</v>
      </c>
      <c r="AM284" s="217">
        <v>40</v>
      </c>
      <c r="AN284" s="217">
        <v>40</v>
      </c>
      <c r="AO284" s="217" t="s">
        <v>253</v>
      </c>
      <c r="AP284" s="96"/>
      <c r="AQ284" s="66"/>
      <c r="AR284" s="82"/>
      <c r="AS284" s="82"/>
      <c r="AT284" s="80"/>
      <c r="AU284" s="82"/>
      <c r="AV284" s="82"/>
      <c r="AW284" s="82"/>
      <c r="AX284" s="82"/>
      <c r="AY284" s="82"/>
      <c r="AZ284" s="82"/>
      <c r="BA284" s="82"/>
      <c r="BB284" s="82"/>
      <c r="BC284" s="82"/>
      <c r="BD284" s="82"/>
      <c r="BE284" s="82"/>
      <c r="BF284" s="82"/>
      <c r="BG284" s="82"/>
      <c r="BH284" s="82"/>
      <c r="BI284" s="82"/>
      <c r="BJ284" s="82"/>
      <c r="BK284" s="82"/>
      <c r="BL284" s="82"/>
      <c r="BM284" s="82"/>
      <c r="BN284" s="82"/>
      <c r="BO284" s="82"/>
      <c r="BP284" s="82"/>
      <c r="BQ284" s="82"/>
      <c r="BR284" s="82"/>
      <c r="BS284" s="82"/>
      <c r="BT284" s="82"/>
      <c r="BU284" s="82"/>
      <c r="BV284" s="82"/>
      <c r="BW284" s="82"/>
      <c r="BX284" s="80"/>
      <c r="BY284" s="80"/>
      <c r="BZ284" s="84"/>
      <c r="CA284" s="84"/>
      <c r="CD284" s="143"/>
    </row>
    <row r="285" spans="2:82" s="152" customFormat="1" ht="12.75" customHeight="1" x14ac:dyDescent="0.2">
      <c r="B285" s="220">
        <f t="shared" si="4"/>
        <v>42093</v>
      </c>
      <c r="C285" s="217">
        <v>0.44845673250000001</v>
      </c>
      <c r="D285" s="217">
        <v>0.44845673250000001</v>
      </c>
      <c r="E285" s="217">
        <v>0</v>
      </c>
      <c r="F285" s="217">
        <v>0</v>
      </c>
      <c r="G285" s="217">
        <v>0.49981488340000002</v>
      </c>
      <c r="H285" s="217">
        <v>0.49981488340000002</v>
      </c>
      <c r="I285" s="217">
        <v>0.13000463940000001</v>
      </c>
      <c r="J285" s="217">
        <v>0.1299619545</v>
      </c>
      <c r="K285" s="217">
        <v>1.4498689956999999</v>
      </c>
      <c r="L285" s="217">
        <v>1.4496626426999999</v>
      </c>
      <c r="M285" s="217">
        <v>0.29844894059999999</v>
      </c>
      <c r="N285" s="217">
        <v>0.29836511729999998</v>
      </c>
      <c r="O285" s="217">
        <v>0.01</v>
      </c>
      <c r="P285" s="217">
        <v>1.25924942E-2</v>
      </c>
      <c r="Q285" s="217">
        <v>0</v>
      </c>
      <c r="R285" s="217">
        <v>0</v>
      </c>
      <c r="S285" s="217">
        <v>1.6660496100000002E-2</v>
      </c>
      <c r="T285" s="217">
        <v>1.6660496100000002E-2</v>
      </c>
      <c r="U285" s="217">
        <v>2.9063005999999999E-3</v>
      </c>
      <c r="V285" s="217">
        <v>2.9020321000000002E-3</v>
      </c>
      <c r="W285" s="217">
        <v>3.6069138399999999E-2</v>
      </c>
      <c r="X285" s="217">
        <v>3.6048503199999998E-2</v>
      </c>
      <c r="Y285" s="217">
        <v>1.3241952099999999E-2</v>
      </c>
      <c r="Z285" s="217">
        <v>1.3233569800000001E-2</v>
      </c>
      <c r="AA285" s="217">
        <v>3.6748748000000001E-3</v>
      </c>
      <c r="AB285" s="217">
        <v>3.6748748000000001E-3</v>
      </c>
      <c r="AC285" s="217">
        <v>0</v>
      </c>
      <c r="AD285" s="217">
        <v>0</v>
      </c>
      <c r="AE285" s="217">
        <v>0</v>
      </c>
      <c r="AF285" s="217">
        <v>0</v>
      </c>
      <c r="AG285" s="217">
        <v>0</v>
      </c>
      <c r="AH285" s="217">
        <v>0</v>
      </c>
      <c r="AI285" s="217">
        <v>1.7760507200000001E-2</v>
      </c>
      <c r="AJ285" s="217">
        <v>1.7760507200000001E-2</v>
      </c>
      <c r="AK285" s="217">
        <v>3.4053129999999998E-4</v>
      </c>
      <c r="AL285" s="217">
        <v>3.4053129999999998E-4</v>
      </c>
      <c r="AM285" s="217">
        <v>140</v>
      </c>
      <c r="AN285" s="217">
        <v>119</v>
      </c>
      <c r="AO285" s="217" t="s">
        <v>253</v>
      </c>
      <c r="AP285" s="96"/>
      <c r="AQ285" s="66"/>
      <c r="AR285" s="82"/>
      <c r="AS285" s="82"/>
      <c r="AT285" s="80"/>
      <c r="AU285" s="82"/>
      <c r="AV285" s="82"/>
      <c r="AW285" s="82"/>
      <c r="AX285" s="82"/>
      <c r="AY285" s="82"/>
      <c r="AZ285" s="82"/>
      <c r="BA285" s="82"/>
      <c r="BB285" s="82"/>
      <c r="BC285" s="82"/>
      <c r="BD285" s="82"/>
      <c r="BE285" s="82"/>
      <c r="BF285" s="82"/>
      <c r="BG285" s="82"/>
      <c r="BH285" s="82"/>
      <c r="BI285" s="82"/>
      <c r="BJ285" s="82"/>
      <c r="BK285" s="82"/>
      <c r="BL285" s="82"/>
      <c r="BM285" s="82"/>
      <c r="BN285" s="82"/>
      <c r="BO285" s="82"/>
      <c r="BP285" s="82"/>
      <c r="BQ285" s="82"/>
      <c r="BR285" s="82"/>
      <c r="BS285" s="82"/>
      <c r="BT285" s="82"/>
      <c r="BU285" s="82"/>
      <c r="BV285" s="82"/>
      <c r="BW285" s="82"/>
      <c r="BX285" s="80"/>
      <c r="BY285" s="80"/>
      <c r="BZ285" s="84"/>
      <c r="CA285" s="84"/>
      <c r="CD285" s="143"/>
    </row>
    <row r="286" spans="2:82" s="152" customFormat="1" ht="12.75" customHeight="1" x14ac:dyDescent="0.2">
      <c r="B286" s="220">
        <f t="shared" si="4"/>
        <v>42094</v>
      </c>
      <c r="C286" s="217">
        <v>0.2169964107</v>
      </c>
      <c r="D286" s="217">
        <v>0.2169964107</v>
      </c>
      <c r="E286" s="217">
        <v>0</v>
      </c>
      <c r="F286" s="217">
        <v>0</v>
      </c>
      <c r="G286" s="217">
        <v>0</v>
      </c>
      <c r="H286" s="217">
        <v>0</v>
      </c>
      <c r="I286" s="217">
        <v>7.8626389599999999E-2</v>
      </c>
      <c r="J286" s="217">
        <v>7.86050472E-2</v>
      </c>
      <c r="K286" s="217">
        <v>0.52465913710000001</v>
      </c>
      <c r="L286" s="217">
        <v>0.52460754899999995</v>
      </c>
      <c r="M286" s="217">
        <v>0.29147586599999997</v>
      </c>
      <c r="N286" s="217">
        <v>0.29147586599999997</v>
      </c>
      <c r="O286" s="217">
        <v>0.01</v>
      </c>
      <c r="P286" s="217">
        <v>8.4582601E-3</v>
      </c>
      <c r="Q286" s="217">
        <v>0</v>
      </c>
      <c r="R286" s="217">
        <v>0</v>
      </c>
      <c r="S286" s="217">
        <v>0</v>
      </c>
      <c r="T286" s="217">
        <v>0</v>
      </c>
      <c r="U286" s="217">
        <v>3.0781069E-3</v>
      </c>
      <c r="V286" s="217">
        <v>3.0738383999999999E-3</v>
      </c>
      <c r="W286" s="217">
        <v>2.7491320199999999E-2</v>
      </c>
      <c r="X286" s="217">
        <v>2.7481002599999999E-2</v>
      </c>
      <c r="Y286" s="217">
        <v>5.6150988999999997E-3</v>
      </c>
      <c r="Z286" s="217">
        <v>5.6150988999999997E-3</v>
      </c>
      <c r="AA286" s="217">
        <v>0</v>
      </c>
      <c r="AB286" s="217">
        <v>0</v>
      </c>
      <c r="AC286" s="217">
        <v>0</v>
      </c>
      <c r="AD286" s="217">
        <v>0</v>
      </c>
      <c r="AE286" s="217">
        <v>0</v>
      </c>
      <c r="AF286" s="217">
        <v>0</v>
      </c>
      <c r="AG286" s="217">
        <v>0</v>
      </c>
      <c r="AH286" s="217">
        <v>0</v>
      </c>
      <c r="AI286" s="217">
        <v>0</v>
      </c>
      <c r="AJ286" s="217">
        <v>0</v>
      </c>
      <c r="AK286" s="217">
        <v>0</v>
      </c>
      <c r="AL286" s="217">
        <v>0</v>
      </c>
      <c r="AM286" s="217">
        <v>128</v>
      </c>
      <c r="AN286" s="217">
        <v>124</v>
      </c>
      <c r="AO286" s="217" t="s">
        <v>253</v>
      </c>
      <c r="AP286" s="96"/>
      <c r="AQ286" s="66"/>
      <c r="AR286" s="82"/>
      <c r="AS286" s="82"/>
      <c r="AT286" s="80"/>
      <c r="AU286" s="82"/>
      <c r="AV286" s="82"/>
      <c r="AW286" s="82"/>
      <c r="AX286" s="82"/>
      <c r="AY286" s="82"/>
      <c r="AZ286" s="82"/>
      <c r="BA286" s="82"/>
      <c r="BB286" s="82"/>
      <c r="BC286" s="82"/>
      <c r="BD286" s="82"/>
      <c r="BE286" s="82"/>
      <c r="BF286" s="82"/>
      <c r="BG286" s="82"/>
      <c r="BH286" s="82"/>
      <c r="BI286" s="82"/>
      <c r="BJ286" s="82"/>
      <c r="BK286" s="82"/>
      <c r="BL286" s="82"/>
      <c r="BM286" s="82"/>
      <c r="BN286" s="82"/>
      <c r="BO286" s="82"/>
      <c r="BP286" s="82"/>
      <c r="BQ286" s="82"/>
      <c r="BR286" s="82"/>
      <c r="BS286" s="82"/>
      <c r="BT286" s="82"/>
      <c r="BU286" s="82"/>
      <c r="BV286" s="82"/>
      <c r="BW286" s="82"/>
      <c r="BX286" s="80"/>
      <c r="BY286" s="80"/>
      <c r="BZ286" s="84"/>
      <c r="CA286" s="84"/>
      <c r="CD286" s="143"/>
    </row>
    <row r="287" spans="2:82" s="152" customFormat="1" ht="12.75" customHeight="1" x14ac:dyDescent="0.2">
      <c r="B287" s="220">
        <f t="shared" si="4"/>
        <v>42095</v>
      </c>
      <c r="C287" s="217">
        <v>0.73750761880000004</v>
      </c>
      <c r="D287" s="217">
        <v>0.73750761880000004</v>
      </c>
      <c r="E287" s="217">
        <v>0</v>
      </c>
      <c r="F287" s="217">
        <v>0</v>
      </c>
      <c r="G287" s="217">
        <v>0</v>
      </c>
      <c r="H287" s="217">
        <v>0</v>
      </c>
      <c r="I287" s="217">
        <v>0.77066411099999999</v>
      </c>
      <c r="J287" s="217">
        <v>0.76331379060000004</v>
      </c>
      <c r="K287" s="217">
        <v>0.36632242780000002</v>
      </c>
      <c r="L287" s="217">
        <v>0.36606448689999999</v>
      </c>
      <c r="M287" s="217">
        <v>1.1530880400000001</v>
      </c>
      <c r="N287" s="217">
        <v>1.1371228726</v>
      </c>
      <c r="O287" s="217">
        <v>0.01</v>
      </c>
      <c r="P287" s="217">
        <v>8.6063393999999994E-3</v>
      </c>
      <c r="Q287" s="217">
        <v>0</v>
      </c>
      <c r="R287" s="217">
        <v>0</v>
      </c>
      <c r="S287" s="217">
        <v>0</v>
      </c>
      <c r="T287" s="217">
        <v>0</v>
      </c>
      <c r="U287" s="217">
        <v>1.02710271E-2</v>
      </c>
      <c r="V287" s="217">
        <v>1.02624901E-2</v>
      </c>
      <c r="W287" s="217">
        <v>9.9939125000000004E-3</v>
      </c>
      <c r="X287" s="217">
        <v>9.9835949E-3</v>
      </c>
      <c r="Y287" s="217">
        <v>6.3003527999999998E-3</v>
      </c>
      <c r="Z287" s="217">
        <v>6.2008128999999999E-3</v>
      </c>
      <c r="AA287" s="217">
        <v>2.4223253600000001E-2</v>
      </c>
      <c r="AB287" s="217">
        <v>2.4223253600000001E-2</v>
      </c>
      <c r="AC287" s="217">
        <v>0</v>
      </c>
      <c r="AD287" s="217">
        <v>0</v>
      </c>
      <c r="AE287" s="217">
        <v>0</v>
      </c>
      <c r="AF287" s="217">
        <v>0</v>
      </c>
      <c r="AG287" s="217">
        <v>1.95640389E-2</v>
      </c>
      <c r="AH287" s="217">
        <v>1.95640389E-2</v>
      </c>
      <c r="AI287" s="217">
        <v>1.9003781500000001E-2</v>
      </c>
      <c r="AJ287" s="217">
        <v>1.9003781500000001E-2</v>
      </c>
      <c r="AK287" s="217">
        <v>4.3496847599999999E-2</v>
      </c>
      <c r="AL287" s="217">
        <v>4.3496847599999999E-2</v>
      </c>
      <c r="AM287" s="217">
        <v>128</v>
      </c>
      <c r="AN287" s="217">
        <v>125</v>
      </c>
      <c r="AO287" s="217" t="s">
        <v>253</v>
      </c>
      <c r="AP287" s="96"/>
      <c r="AQ287" s="66"/>
      <c r="AR287" s="82"/>
      <c r="AS287" s="82"/>
      <c r="AT287" s="80"/>
      <c r="AU287" s="82"/>
      <c r="AV287" s="82"/>
      <c r="AW287" s="82"/>
      <c r="AX287" s="82"/>
      <c r="AY287" s="82"/>
      <c r="AZ287" s="82"/>
      <c r="BA287" s="82"/>
      <c r="BB287" s="82"/>
      <c r="BC287" s="82"/>
      <c r="BD287" s="82"/>
      <c r="BE287" s="82"/>
      <c r="BF287" s="82"/>
      <c r="BG287" s="82"/>
      <c r="BH287" s="82"/>
      <c r="BI287" s="82"/>
      <c r="BJ287" s="82"/>
      <c r="BK287" s="82"/>
      <c r="BL287" s="82"/>
      <c r="BM287" s="82"/>
      <c r="BN287" s="82"/>
      <c r="BO287" s="82"/>
      <c r="BP287" s="82"/>
      <c r="BQ287" s="82"/>
      <c r="BR287" s="82"/>
      <c r="BS287" s="82"/>
      <c r="BT287" s="82"/>
      <c r="BU287" s="82"/>
      <c r="BV287" s="82"/>
      <c r="BW287" s="82"/>
      <c r="BX287" s="80"/>
      <c r="BY287" s="80"/>
      <c r="BZ287" s="84"/>
      <c r="CA287" s="84"/>
      <c r="CD287" s="143"/>
    </row>
    <row r="288" spans="2:82" s="152" customFormat="1" ht="12.75" customHeight="1" x14ac:dyDescent="0.2">
      <c r="B288" s="220">
        <f t="shared" si="4"/>
        <v>42096</v>
      </c>
      <c r="C288" s="217">
        <v>1.7922291537999999</v>
      </c>
      <c r="D288" s="217">
        <v>1.7922291537999999</v>
      </c>
      <c r="E288" s="217">
        <v>0</v>
      </c>
      <c r="F288" s="217">
        <v>0</v>
      </c>
      <c r="G288" s="217">
        <v>0</v>
      </c>
      <c r="H288" s="217">
        <v>0</v>
      </c>
      <c r="I288" s="217">
        <v>1.2328742773000001</v>
      </c>
      <c r="J288" s="217">
        <v>1.2325925577000001</v>
      </c>
      <c r="K288" s="217">
        <v>1.2108737575999999</v>
      </c>
      <c r="L288" s="217">
        <v>1.2090578570999999</v>
      </c>
      <c r="M288" s="217">
        <v>3.7982921643999998</v>
      </c>
      <c r="N288" s="217">
        <v>3.7982921643999998</v>
      </c>
      <c r="O288" s="217">
        <v>0.02</v>
      </c>
      <c r="P288" s="217">
        <v>2.4225338900000001E-2</v>
      </c>
      <c r="Q288" s="217">
        <v>0</v>
      </c>
      <c r="R288" s="217">
        <v>0</v>
      </c>
      <c r="S288" s="217">
        <v>0</v>
      </c>
      <c r="T288" s="217">
        <v>0</v>
      </c>
      <c r="U288" s="217">
        <v>2.8772748599999998E-2</v>
      </c>
      <c r="V288" s="217">
        <v>2.8764211599999999E-2</v>
      </c>
      <c r="W288" s="217">
        <v>1.47877406E-2</v>
      </c>
      <c r="X288" s="217">
        <v>1.4777423E-2</v>
      </c>
      <c r="Y288" s="217">
        <v>2.8846667600000001E-2</v>
      </c>
      <c r="Z288" s="217">
        <v>2.8846667600000001E-2</v>
      </c>
      <c r="AA288" s="217">
        <v>1.0424745900000001E-2</v>
      </c>
      <c r="AB288" s="217">
        <v>1.0424745900000001E-2</v>
      </c>
      <c r="AC288" s="217">
        <v>0</v>
      </c>
      <c r="AD288" s="217">
        <v>0</v>
      </c>
      <c r="AE288" s="217">
        <v>0</v>
      </c>
      <c r="AF288" s="217">
        <v>0</v>
      </c>
      <c r="AG288" s="217">
        <v>8.5092125000000001E-3</v>
      </c>
      <c r="AH288" s="217">
        <v>8.5092125000000001E-3</v>
      </c>
      <c r="AI288" s="217">
        <v>1.4809665499999999E-2</v>
      </c>
      <c r="AJ288" s="217">
        <v>1.4809665499999999E-2</v>
      </c>
      <c r="AK288" s="217">
        <v>1.3156033500000001E-2</v>
      </c>
      <c r="AL288" s="217">
        <v>1.3156033500000001E-2</v>
      </c>
      <c r="AM288" s="217">
        <v>154</v>
      </c>
      <c r="AN288" s="217">
        <v>145</v>
      </c>
      <c r="AO288" s="217" t="s">
        <v>253</v>
      </c>
      <c r="AP288" s="96"/>
      <c r="AQ288" s="66"/>
      <c r="AR288" s="82"/>
      <c r="AS288" s="82"/>
      <c r="AT288" s="80"/>
      <c r="AU288" s="82"/>
      <c r="AV288" s="82"/>
      <c r="AW288" s="82"/>
      <c r="AX288" s="82"/>
      <c r="AY288" s="82"/>
      <c r="AZ288" s="82"/>
      <c r="BA288" s="82"/>
      <c r="BB288" s="82"/>
      <c r="BC288" s="82"/>
      <c r="BD288" s="82"/>
      <c r="BE288" s="82"/>
      <c r="BF288" s="82"/>
      <c r="BG288" s="82"/>
      <c r="BH288" s="82"/>
      <c r="BI288" s="82"/>
      <c r="BJ288" s="82"/>
      <c r="BK288" s="82"/>
      <c r="BL288" s="82"/>
      <c r="BM288" s="82"/>
      <c r="BN288" s="82"/>
      <c r="BO288" s="82"/>
      <c r="BP288" s="82"/>
      <c r="BQ288" s="82"/>
      <c r="BR288" s="82"/>
      <c r="BS288" s="82"/>
      <c r="BT288" s="82"/>
      <c r="BU288" s="82"/>
      <c r="BV288" s="82"/>
      <c r="BW288" s="82"/>
      <c r="BX288" s="80"/>
      <c r="BY288" s="80"/>
      <c r="BZ288" s="84"/>
      <c r="CA288" s="84"/>
      <c r="CD288" s="143"/>
    </row>
    <row r="289" spans="2:82" s="152" customFormat="1" ht="12.75" customHeight="1" x14ac:dyDescent="0.2">
      <c r="B289" s="220">
        <f t="shared" si="4"/>
        <v>42097</v>
      </c>
      <c r="C289" s="217">
        <v>5.6140034399999997E-2</v>
      </c>
      <c r="D289" s="217">
        <v>5.6140034399999997E-2</v>
      </c>
      <c r="E289" s="217">
        <v>0</v>
      </c>
      <c r="F289" s="217">
        <v>0</v>
      </c>
      <c r="G289" s="217">
        <v>0</v>
      </c>
      <c r="H289" s="217">
        <v>0</v>
      </c>
      <c r="I289" s="217">
        <v>9.7321093999999993E-3</v>
      </c>
      <c r="J289" s="217">
        <v>9.7321093999999993E-3</v>
      </c>
      <c r="K289" s="217">
        <v>0.20686933160000001</v>
      </c>
      <c r="L289" s="217">
        <v>0.2050740643</v>
      </c>
      <c r="M289" s="217">
        <v>3.8453848399999997E-2</v>
      </c>
      <c r="N289" s="217">
        <v>9.8492198999999992E-3</v>
      </c>
      <c r="O289" s="217">
        <v>0</v>
      </c>
      <c r="P289" s="217">
        <v>5.4773769999999999E-4</v>
      </c>
      <c r="Q289" s="217">
        <v>0</v>
      </c>
      <c r="R289" s="217">
        <v>0</v>
      </c>
      <c r="S289" s="217">
        <v>0</v>
      </c>
      <c r="T289" s="217">
        <v>0</v>
      </c>
      <c r="U289" s="217">
        <v>1.195175E-4</v>
      </c>
      <c r="V289" s="217">
        <v>1.195175E-4</v>
      </c>
      <c r="W289" s="217">
        <v>2.1873372000000002E-3</v>
      </c>
      <c r="X289" s="217">
        <v>2.1770195999999999E-3</v>
      </c>
      <c r="Y289" s="217">
        <v>1.8964970000000001E-4</v>
      </c>
      <c r="Z289" s="217">
        <v>8.4870799999999994E-5</v>
      </c>
      <c r="AA289" s="217">
        <v>9.0349360000000004E-3</v>
      </c>
      <c r="AB289" s="217">
        <v>9.0349360000000004E-3</v>
      </c>
      <c r="AC289" s="217">
        <v>0</v>
      </c>
      <c r="AD289" s="217">
        <v>0</v>
      </c>
      <c r="AE289" s="217">
        <v>0</v>
      </c>
      <c r="AF289" s="217">
        <v>0</v>
      </c>
      <c r="AG289" s="217">
        <v>0</v>
      </c>
      <c r="AH289" s="217">
        <v>0</v>
      </c>
      <c r="AI289" s="217">
        <v>3.1028977100000001E-2</v>
      </c>
      <c r="AJ289" s="217">
        <v>3.1028977100000001E-2</v>
      </c>
      <c r="AK289" s="217">
        <v>1.1103415700000001E-2</v>
      </c>
      <c r="AL289" s="217">
        <v>1.1103415700000001E-2</v>
      </c>
      <c r="AM289" s="217">
        <v>50</v>
      </c>
      <c r="AN289" s="217">
        <v>49</v>
      </c>
      <c r="AO289" s="217" t="s">
        <v>253</v>
      </c>
      <c r="AP289" s="96"/>
      <c r="AQ289" s="66"/>
      <c r="AR289" s="82"/>
      <c r="AS289" s="82"/>
      <c r="AT289" s="80"/>
      <c r="AU289" s="82"/>
      <c r="AV289" s="82"/>
      <c r="AW289" s="82"/>
      <c r="AX289" s="82"/>
      <c r="AY289" s="82"/>
      <c r="AZ289" s="82"/>
      <c r="BA289" s="82"/>
      <c r="BB289" s="82"/>
      <c r="BC289" s="82"/>
      <c r="BD289" s="82"/>
      <c r="BE289" s="82"/>
      <c r="BF289" s="82"/>
      <c r="BG289" s="82"/>
      <c r="BH289" s="82"/>
      <c r="BI289" s="82"/>
      <c r="BJ289" s="82"/>
      <c r="BK289" s="82"/>
      <c r="BL289" s="82"/>
      <c r="BM289" s="82"/>
      <c r="BN289" s="82"/>
      <c r="BO289" s="82"/>
      <c r="BP289" s="82"/>
      <c r="BQ289" s="82"/>
      <c r="BR289" s="82"/>
      <c r="BS289" s="82"/>
      <c r="BT289" s="82"/>
      <c r="BU289" s="82"/>
      <c r="BV289" s="82"/>
      <c r="BW289" s="82"/>
      <c r="BX289" s="80"/>
      <c r="BY289" s="80"/>
      <c r="BZ289" s="84"/>
      <c r="CA289" s="84"/>
      <c r="CD289" s="143"/>
    </row>
    <row r="290" spans="2:82" s="152" customFormat="1" ht="12.75" customHeight="1" x14ac:dyDescent="0.2">
      <c r="B290" s="220">
        <f t="shared" si="4"/>
        <v>42098</v>
      </c>
      <c r="C290" s="217">
        <v>5.4562158100000001E-2</v>
      </c>
      <c r="D290" s="217">
        <v>5.4562158100000001E-2</v>
      </c>
      <c r="E290" s="217">
        <v>0</v>
      </c>
      <c r="F290" s="217">
        <v>0</v>
      </c>
      <c r="G290" s="217">
        <v>0</v>
      </c>
      <c r="H290" s="217">
        <v>0</v>
      </c>
      <c r="I290" s="217">
        <v>1.5994012200000001E-2</v>
      </c>
      <c r="J290" s="217">
        <v>1.5994012200000001E-2</v>
      </c>
      <c r="K290" s="217">
        <v>0.1048673289</v>
      </c>
      <c r="L290" s="217">
        <v>0.1048673289</v>
      </c>
      <c r="M290" s="217">
        <v>0.10268436929999999</v>
      </c>
      <c r="N290" s="217">
        <v>0.10268436929999999</v>
      </c>
      <c r="O290" s="217">
        <v>0</v>
      </c>
      <c r="P290" s="217">
        <v>9.9666880000000009E-4</v>
      </c>
      <c r="Q290" s="217">
        <v>0</v>
      </c>
      <c r="R290" s="217">
        <v>0</v>
      </c>
      <c r="S290" s="217">
        <v>0</v>
      </c>
      <c r="T290" s="217">
        <v>0</v>
      </c>
      <c r="U290" s="217">
        <v>1.1524899999999999E-4</v>
      </c>
      <c r="V290" s="217">
        <v>1.1524899999999999E-4</v>
      </c>
      <c r="W290" s="217">
        <v>1.2716476999999999E-3</v>
      </c>
      <c r="X290" s="217">
        <v>1.2716476999999999E-3</v>
      </c>
      <c r="Y290" s="217">
        <v>2.7462539E-3</v>
      </c>
      <c r="Z290" s="217">
        <v>2.7462539E-3</v>
      </c>
      <c r="AA290" s="217">
        <v>5.0654665E-3</v>
      </c>
      <c r="AB290" s="217">
        <v>5.0654665E-3</v>
      </c>
      <c r="AC290" s="217">
        <v>0</v>
      </c>
      <c r="AD290" s="217">
        <v>0</v>
      </c>
      <c r="AE290" s="217">
        <v>0</v>
      </c>
      <c r="AF290" s="217">
        <v>0</v>
      </c>
      <c r="AG290" s="217">
        <v>6.7660723999999998E-3</v>
      </c>
      <c r="AH290" s="217">
        <v>6.7660723999999998E-3</v>
      </c>
      <c r="AI290" s="217">
        <v>8.5068843999999994E-3</v>
      </c>
      <c r="AJ290" s="217">
        <v>8.5068843999999994E-3</v>
      </c>
      <c r="AK290" s="217">
        <v>1.603117E-4</v>
      </c>
      <c r="AL290" s="217">
        <v>1.603117E-4</v>
      </c>
      <c r="AM290" s="217">
        <v>47</v>
      </c>
      <c r="AN290" s="217">
        <v>47</v>
      </c>
      <c r="AO290" s="217" t="s">
        <v>253</v>
      </c>
      <c r="AP290" s="96"/>
      <c r="AQ290" s="66"/>
      <c r="AR290" s="82"/>
      <c r="AS290" s="82"/>
      <c r="AT290" s="80"/>
      <c r="AU290" s="82"/>
      <c r="AV290" s="82"/>
      <c r="AW290" s="82"/>
      <c r="AX290" s="82"/>
      <c r="AY290" s="82"/>
      <c r="AZ290" s="82"/>
      <c r="BA290" s="82"/>
      <c r="BB290" s="82"/>
      <c r="BC290" s="82"/>
      <c r="BD290" s="82"/>
      <c r="BE290" s="82"/>
      <c r="BF290" s="82"/>
      <c r="BG290" s="82"/>
      <c r="BH290" s="82"/>
      <c r="BI290" s="82"/>
      <c r="BJ290" s="82"/>
      <c r="BK290" s="82"/>
      <c r="BL290" s="82"/>
      <c r="BM290" s="82"/>
      <c r="BN290" s="82"/>
      <c r="BO290" s="82"/>
      <c r="BP290" s="82"/>
      <c r="BQ290" s="82"/>
      <c r="BR290" s="82"/>
      <c r="BS290" s="82"/>
      <c r="BT290" s="82"/>
      <c r="BU290" s="82"/>
      <c r="BV290" s="82"/>
      <c r="BW290" s="82"/>
      <c r="BX290" s="80"/>
      <c r="BY290" s="80"/>
      <c r="BZ290" s="84"/>
      <c r="CA290" s="84"/>
      <c r="CD290" s="143"/>
    </row>
    <row r="291" spans="2:82" s="152" customFormat="1" ht="12.75" customHeight="1" x14ac:dyDescent="0.2">
      <c r="B291" s="220">
        <f t="shared" si="4"/>
        <v>42099</v>
      </c>
      <c r="C291" s="217">
        <v>0.93338900130000002</v>
      </c>
      <c r="D291" s="217">
        <v>0.93338900130000002</v>
      </c>
      <c r="E291" s="217">
        <v>0</v>
      </c>
      <c r="F291" s="217">
        <v>0</v>
      </c>
      <c r="G291" s="217">
        <v>0</v>
      </c>
      <c r="H291" s="217">
        <v>0</v>
      </c>
      <c r="I291" s="217">
        <v>7.5364100399999995E-2</v>
      </c>
      <c r="J291" s="217">
        <v>7.5364100399999995E-2</v>
      </c>
      <c r="K291" s="217">
        <v>3.6904375812999999</v>
      </c>
      <c r="L291" s="217">
        <v>3.6904375812999999</v>
      </c>
      <c r="M291" s="217">
        <v>0.60516328809999997</v>
      </c>
      <c r="N291" s="217">
        <v>0.60516328809999997</v>
      </c>
      <c r="O291" s="217">
        <v>0.01</v>
      </c>
      <c r="P291" s="217">
        <v>1.0907568499999999E-2</v>
      </c>
      <c r="Q291" s="217">
        <v>0</v>
      </c>
      <c r="R291" s="217">
        <v>0</v>
      </c>
      <c r="S291" s="217">
        <v>0</v>
      </c>
      <c r="T291" s="217">
        <v>0</v>
      </c>
      <c r="U291" s="217">
        <v>5.1349799999999999E-3</v>
      </c>
      <c r="V291" s="217">
        <v>5.1349799999999999E-3</v>
      </c>
      <c r="W291" s="217">
        <v>3.1810537399999998E-2</v>
      </c>
      <c r="X291" s="217">
        <v>3.1810537399999998E-2</v>
      </c>
      <c r="Y291" s="217">
        <v>7.9108036000000003E-3</v>
      </c>
      <c r="Z291" s="217">
        <v>7.9108036000000003E-3</v>
      </c>
      <c r="AA291" s="217">
        <v>1.7593567099999999E-2</v>
      </c>
      <c r="AB291" s="217">
        <v>1.7593567099999999E-2</v>
      </c>
      <c r="AC291" s="217">
        <v>0</v>
      </c>
      <c r="AD291" s="217">
        <v>0</v>
      </c>
      <c r="AE291" s="217">
        <v>0</v>
      </c>
      <c r="AF291" s="217">
        <v>0</v>
      </c>
      <c r="AG291" s="217">
        <v>5.1307115000000002E-3</v>
      </c>
      <c r="AH291" s="217">
        <v>5.1307115000000002E-3</v>
      </c>
      <c r="AI291" s="217">
        <v>5.1090315400000003E-2</v>
      </c>
      <c r="AJ291" s="217">
        <v>5.1090315400000003E-2</v>
      </c>
      <c r="AK291" s="217">
        <v>1.91273808E-2</v>
      </c>
      <c r="AL291" s="217">
        <v>1.91273808E-2</v>
      </c>
      <c r="AM291" s="217">
        <v>45</v>
      </c>
      <c r="AN291" s="217">
        <v>42</v>
      </c>
      <c r="AO291" s="217" t="s">
        <v>253</v>
      </c>
      <c r="AP291" s="96"/>
      <c r="AQ291" s="66"/>
      <c r="AR291" s="82"/>
      <c r="AS291" s="82"/>
      <c r="AT291" s="80"/>
      <c r="AU291" s="82"/>
      <c r="AV291" s="82"/>
      <c r="AW291" s="82"/>
      <c r="AX291" s="82"/>
      <c r="AY291" s="82"/>
      <c r="AZ291" s="82"/>
      <c r="BA291" s="82"/>
      <c r="BB291" s="82"/>
      <c r="BC291" s="82"/>
      <c r="BD291" s="82"/>
      <c r="BE291" s="82"/>
      <c r="BF291" s="82"/>
      <c r="BG291" s="82"/>
      <c r="BH291" s="82"/>
      <c r="BI291" s="82"/>
      <c r="BJ291" s="82"/>
      <c r="BK291" s="82"/>
      <c r="BL291" s="82"/>
      <c r="BM291" s="82"/>
      <c r="BN291" s="82"/>
      <c r="BO291" s="82"/>
      <c r="BP291" s="82"/>
      <c r="BQ291" s="82"/>
      <c r="BR291" s="82"/>
      <c r="BS291" s="82"/>
      <c r="BT291" s="82"/>
      <c r="BU291" s="82"/>
      <c r="BV291" s="82"/>
      <c r="BW291" s="82"/>
      <c r="BX291" s="80"/>
      <c r="BY291" s="80"/>
      <c r="BZ291" s="84"/>
      <c r="CA291" s="84"/>
      <c r="CD291" s="143"/>
    </row>
    <row r="292" spans="2:82" s="152" customFormat="1" ht="12.75" customHeight="1" x14ac:dyDescent="0.2">
      <c r="B292" s="220">
        <f t="shared" si="4"/>
        <v>42100</v>
      </c>
      <c r="C292" s="217">
        <v>0.58884751359999998</v>
      </c>
      <c r="D292" s="217">
        <v>0.58884751359999998</v>
      </c>
      <c r="E292" s="217">
        <v>0</v>
      </c>
      <c r="F292" s="217">
        <v>0</v>
      </c>
      <c r="G292" s="217">
        <v>0</v>
      </c>
      <c r="H292" s="217">
        <v>0</v>
      </c>
      <c r="I292" s="217">
        <v>1.20520735E-2</v>
      </c>
      <c r="J292" s="217">
        <v>1.18173072E-2</v>
      </c>
      <c r="K292" s="217">
        <v>1.8979375119999999</v>
      </c>
      <c r="L292" s="217">
        <v>1.8978859239000001</v>
      </c>
      <c r="M292" s="217">
        <v>0.80102609960000004</v>
      </c>
      <c r="N292" s="217">
        <v>0.80102609960000004</v>
      </c>
      <c r="O292" s="217">
        <v>0.01</v>
      </c>
      <c r="P292" s="217">
        <v>8.4882407999999996E-3</v>
      </c>
      <c r="Q292" s="217">
        <v>0</v>
      </c>
      <c r="R292" s="217">
        <v>0</v>
      </c>
      <c r="S292" s="217">
        <v>0</v>
      </c>
      <c r="T292" s="217">
        <v>0</v>
      </c>
      <c r="U292" s="217">
        <v>2.9239100000000003E-4</v>
      </c>
      <c r="V292" s="217">
        <v>2.83854E-4</v>
      </c>
      <c r="W292" s="217">
        <v>2.6992204999999998E-2</v>
      </c>
      <c r="X292" s="217">
        <v>2.6981887400000001E-2</v>
      </c>
      <c r="Y292" s="217">
        <v>1.16115929E-2</v>
      </c>
      <c r="Z292" s="217">
        <v>1.16115929E-2</v>
      </c>
      <c r="AA292" s="217">
        <v>6.0305903999999999E-3</v>
      </c>
      <c r="AB292" s="217">
        <v>6.0305903999999999E-3</v>
      </c>
      <c r="AC292" s="217">
        <v>0</v>
      </c>
      <c r="AD292" s="217">
        <v>0</v>
      </c>
      <c r="AE292" s="217">
        <v>0</v>
      </c>
      <c r="AF292" s="217">
        <v>0</v>
      </c>
      <c r="AG292" s="217">
        <v>1.60068E-4</v>
      </c>
      <c r="AH292" s="217">
        <v>1.60068E-4</v>
      </c>
      <c r="AI292" s="217">
        <v>2.4296724700000001E-2</v>
      </c>
      <c r="AJ292" s="217">
        <v>2.4296724700000001E-2</v>
      </c>
      <c r="AK292" s="217">
        <v>4.1838198000000004E-3</v>
      </c>
      <c r="AL292" s="217">
        <v>4.1838198000000004E-3</v>
      </c>
      <c r="AM292" s="217">
        <v>72</v>
      </c>
      <c r="AN292" s="217">
        <v>63</v>
      </c>
      <c r="AO292" s="217" t="s">
        <v>253</v>
      </c>
      <c r="AP292" s="96"/>
      <c r="AQ292" s="66"/>
      <c r="AR292" s="82"/>
      <c r="AS292" s="82"/>
      <c r="AT292" s="80"/>
      <c r="AU292" s="82"/>
      <c r="AV292" s="82"/>
      <c r="AW292" s="82"/>
      <c r="AX292" s="82"/>
      <c r="AY292" s="82"/>
      <c r="AZ292" s="82"/>
      <c r="BA292" s="82"/>
      <c r="BB292" s="82"/>
      <c r="BC292" s="82"/>
      <c r="BD292" s="82"/>
      <c r="BE292" s="82"/>
      <c r="BF292" s="82"/>
      <c r="BG292" s="82"/>
      <c r="BH292" s="82"/>
      <c r="BI292" s="82"/>
      <c r="BJ292" s="82"/>
      <c r="BK292" s="82"/>
      <c r="BL292" s="82"/>
      <c r="BM292" s="82"/>
      <c r="BN292" s="82"/>
      <c r="BO292" s="82"/>
      <c r="BP292" s="82"/>
      <c r="BQ292" s="82"/>
      <c r="BR292" s="82"/>
      <c r="BS292" s="82"/>
      <c r="BT292" s="82"/>
      <c r="BU292" s="82"/>
      <c r="BV292" s="82"/>
      <c r="BW292" s="82"/>
      <c r="BX292" s="80"/>
      <c r="BY292" s="80"/>
      <c r="BZ292" s="84"/>
      <c r="CA292" s="84"/>
      <c r="CD292" s="143"/>
    </row>
    <row r="293" spans="2:82" s="152" customFormat="1" ht="12.75" customHeight="1" x14ac:dyDescent="0.2">
      <c r="B293" s="220">
        <f t="shared" si="4"/>
        <v>42101</v>
      </c>
      <c r="C293" s="217">
        <v>1.89512771E-2</v>
      </c>
      <c r="D293" s="217">
        <v>1.89512771E-2</v>
      </c>
      <c r="E293" s="217">
        <v>0</v>
      </c>
      <c r="F293" s="217">
        <v>0</v>
      </c>
      <c r="G293" s="217">
        <v>0</v>
      </c>
      <c r="H293" s="217">
        <v>0</v>
      </c>
      <c r="I293" s="217">
        <v>4.0571836E-3</v>
      </c>
      <c r="J293" s="217">
        <v>4.0571836E-3</v>
      </c>
      <c r="K293" s="217">
        <v>5.8112599899999999E-2</v>
      </c>
      <c r="L293" s="217">
        <v>5.8112599899999999E-2</v>
      </c>
      <c r="M293" s="217">
        <v>2.0987206599999999E-2</v>
      </c>
      <c r="N293" s="217">
        <v>2.0987206599999999E-2</v>
      </c>
      <c r="O293" s="217">
        <v>0</v>
      </c>
      <c r="P293" s="217">
        <v>3.5638130000000001E-4</v>
      </c>
      <c r="Q293" s="217">
        <v>0</v>
      </c>
      <c r="R293" s="217">
        <v>0</v>
      </c>
      <c r="S293" s="217">
        <v>0</v>
      </c>
      <c r="T293" s="217">
        <v>0</v>
      </c>
      <c r="U293" s="217">
        <v>2.8385390000000002E-4</v>
      </c>
      <c r="V293" s="217">
        <v>2.8385390000000002E-4</v>
      </c>
      <c r="W293" s="217">
        <v>7.7640140000000005E-4</v>
      </c>
      <c r="X293" s="217">
        <v>7.7640140000000005E-4</v>
      </c>
      <c r="Y293" s="217">
        <v>2.4413470000000001E-4</v>
      </c>
      <c r="Z293" s="217">
        <v>2.4413470000000001E-4</v>
      </c>
      <c r="AA293" s="217">
        <v>1.3788079999999999E-2</v>
      </c>
      <c r="AB293" s="217">
        <v>1.3788079999999999E-2</v>
      </c>
      <c r="AC293" s="217">
        <v>0</v>
      </c>
      <c r="AD293" s="217">
        <v>0</v>
      </c>
      <c r="AE293" s="217">
        <v>0</v>
      </c>
      <c r="AF293" s="217">
        <v>0</v>
      </c>
      <c r="AG293" s="217">
        <v>1.3339000000000001E-5</v>
      </c>
      <c r="AH293" s="217">
        <v>1.3339000000000001E-5</v>
      </c>
      <c r="AI293" s="217">
        <v>2.3156626699999999E-2</v>
      </c>
      <c r="AJ293" s="217">
        <v>2.3156626699999999E-2</v>
      </c>
      <c r="AK293" s="217">
        <v>3.6576204199999997E-2</v>
      </c>
      <c r="AL293" s="217">
        <v>3.6576204199999997E-2</v>
      </c>
      <c r="AM293" s="217">
        <v>163</v>
      </c>
      <c r="AN293" s="217">
        <v>136</v>
      </c>
      <c r="AO293" s="217" t="s">
        <v>253</v>
      </c>
      <c r="AP293" s="96"/>
      <c r="AQ293" s="66"/>
      <c r="AR293" s="82"/>
      <c r="AS293" s="82"/>
      <c r="AT293" s="80"/>
      <c r="AU293" s="82"/>
      <c r="AV293" s="82"/>
      <c r="AW293" s="82"/>
      <c r="AX293" s="82"/>
      <c r="AY293" s="82"/>
      <c r="AZ293" s="82"/>
      <c r="BA293" s="82"/>
      <c r="BB293" s="82"/>
      <c r="BC293" s="82"/>
      <c r="BD293" s="82"/>
      <c r="BE293" s="82"/>
      <c r="BF293" s="82"/>
      <c r="BG293" s="82"/>
      <c r="BH293" s="82"/>
      <c r="BI293" s="82"/>
      <c r="BJ293" s="82"/>
      <c r="BK293" s="82"/>
      <c r="BL293" s="82"/>
      <c r="BM293" s="82"/>
      <c r="BN293" s="82"/>
      <c r="BO293" s="82"/>
      <c r="BP293" s="82"/>
      <c r="BQ293" s="82"/>
      <c r="BR293" s="82"/>
      <c r="BS293" s="82"/>
      <c r="BT293" s="82"/>
      <c r="BU293" s="82"/>
      <c r="BV293" s="82"/>
      <c r="BW293" s="82"/>
      <c r="BX293" s="80"/>
      <c r="BY293" s="80"/>
      <c r="BZ293" s="84"/>
      <c r="CA293" s="84"/>
      <c r="CD293" s="143"/>
    </row>
    <row r="294" spans="2:82" s="152" customFormat="1" ht="12.75" customHeight="1" x14ac:dyDescent="0.2">
      <c r="B294" s="220">
        <f t="shared" si="4"/>
        <v>42102</v>
      </c>
      <c r="C294" s="217">
        <v>0.64851873120000003</v>
      </c>
      <c r="D294" s="217">
        <v>0.64851873120000003</v>
      </c>
      <c r="E294" s="217">
        <v>0</v>
      </c>
      <c r="F294" s="217">
        <v>0</v>
      </c>
      <c r="G294" s="217">
        <v>0</v>
      </c>
      <c r="H294" s="217">
        <v>0</v>
      </c>
      <c r="I294" s="217">
        <v>0.82573315879999998</v>
      </c>
      <c r="J294" s="217">
        <v>0.8254770494</v>
      </c>
      <c r="K294" s="217">
        <v>0.50700641499999999</v>
      </c>
      <c r="L294" s="217">
        <v>0.50700641499999999</v>
      </c>
      <c r="M294" s="217">
        <v>0.5729960435</v>
      </c>
      <c r="N294" s="217">
        <v>0.5729960435</v>
      </c>
      <c r="O294" s="217">
        <v>0.02</v>
      </c>
      <c r="P294" s="217">
        <v>1.8035719700000001E-2</v>
      </c>
      <c r="Q294" s="217">
        <v>0</v>
      </c>
      <c r="R294" s="217">
        <v>0</v>
      </c>
      <c r="S294" s="217">
        <v>0</v>
      </c>
      <c r="T294" s="217">
        <v>0</v>
      </c>
      <c r="U294" s="217">
        <v>2.1962390700000001E-2</v>
      </c>
      <c r="V294" s="217">
        <v>2.1936779699999999E-2</v>
      </c>
      <c r="W294" s="217">
        <v>2.74487601E-2</v>
      </c>
      <c r="X294" s="217">
        <v>2.74487601E-2</v>
      </c>
      <c r="Y294" s="217">
        <v>7.0579038000000002E-3</v>
      </c>
      <c r="Z294" s="217">
        <v>7.0579038000000002E-3</v>
      </c>
      <c r="AA294" s="217">
        <v>6.0480576000000001E-3</v>
      </c>
      <c r="AB294" s="217">
        <v>6.0480576000000001E-3</v>
      </c>
      <c r="AC294" s="217">
        <v>0</v>
      </c>
      <c r="AD294" s="217">
        <v>0</v>
      </c>
      <c r="AE294" s="217">
        <v>0</v>
      </c>
      <c r="AF294" s="217">
        <v>0</v>
      </c>
      <c r="AG294" s="217">
        <v>4.4461542E-3</v>
      </c>
      <c r="AH294" s="217">
        <v>4.4461542E-3</v>
      </c>
      <c r="AI294" s="217">
        <v>4.9550408999999998E-3</v>
      </c>
      <c r="AJ294" s="217">
        <v>4.9550408999999998E-3</v>
      </c>
      <c r="AK294" s="217">
        <v>1.1550821399999999E-2</v>
      </c>
      <c r="AL294" s="217">
        <v>1.1550821399999999E-2</v>
      </c>
      <c r="AM294" s="217">
        <v>175</v>
      </c>
      <c r="AN294" s="217">
        <v>136</v>
      </c>
      <c r="AO294" s="217" t="s">
        <v>253</v>
      </c>
      <c r="AP294" s="96"/>
      <c r="AQ294" s="66"/>
      <c r="AR294" s="82"/>
      <c r="AS294" s="82"/>
      <c r="AT294" s="80"/>
      <c r="AU294" s="82"/>
      <c r="AV294" s="82"/>
      <c r="AW294" s="82"/>
      <c r="AX294" s="82"/>
      <c r="AY294" s="82"/>
      <c r="AZ294" s="82"/>
      <c r="BA294" s="82"/>
      <c r="BB294" s="82"/>
      <c r="BC294" s="82"/>
      <c r="BD294" s="82"/>
      <c r="BE294" s="82"/>
      <c r="BF294" s="82"/>
      <c r="BG294" s="82"/>
      <c r="BH294" s="82"/>
      <c r="BI294" s="82"/>
      <c r="BJ294" s="82"/>
      <c r="BK294" s="82"/>
      <c r="BL294" s="82"/>
      <c r="BM294" s="82"/>
      <c r="BN294" s="82"/>
      <c r="BO294" s="82"/>
      <c r="BP294" s="82"/>
      <c r="BQ294" s="82"/>
      <c r="BR294" s="82"/>
      <c r="BS294" s="82"/>
      <c r="BT294" s="82"/>
      <c r="BU294" s="82"/>
      <c r="BV294" s="82"/>
      <c r="BW294" s="82"/>
      <c r="BX294" s="80"/>
      <c r="BY294" s="80"/>
      <c r="BZ294" s="84"/>
      <c r="CA294" s="84"/>
      <c r="CD294" s="143"/>
    </row>
    <row r="295" spans="2:82" s="152" customFormat="1" ht="12.75" customHeight="1" x14ac:dyDescent="0.2">
      <c r="B295" s="220">
        <f t="shared" si="4"/>
        <v>42103</v>
      </c>
      <c r="C295" s="217">
        <v>5.16948006E-2</v>
      </c>
      <c r="D295" s="217">
        <v>5.16948006E-2</v>
      </c>
      <c r="E295" s="217">
        <v>0</v>
      </c>
      <c r="F295" s="217">
        <v>0</v>
      </c>
      <c r="G295" s="217">
        <v>0</v>
      </c>
      <c r="H295" s="217">
        <v>0</v>
      </c>
      <c r="I295" s="217">
        <v>1.9933796000000002E-3</v>
      </c>
      <c r="J295" s="217">
        <v>1.9293522999999999E-3</v>
      </c>
      <c r="K295" s="217">
        <v>0.11384705990000001</v>
      </c>
      <c r="L295" s="217">
        <v>0.11384705990000001</v>
      </c>
      <c r="M295" s="217">
        <v>0.1113588725</v>
      </c>
      <c r="N295" s="217">
        <v>9.2938727900000004E-2</v>
      </c>
      <c r="O295" s="217">
        <v>0</v>
      </c>
      <c r="P295" s="217">
        <v>4.768261E-4</v>
      </c>
      <c r="Q295" s="217">
        <v>0</v>
      </c>
      <c r="R295" s="217">
        <v>0</v>
      </c>
      <c r="S295" s="217">
        <v>0</v>
      </c>
      <c r="T295" s="217">
        <v>0</v>
      </c>
      <c r="U295" s="217">
        <v>2.9879500000000001E-5</v>
      </c>
      <c r="V295" s="217">
        <v>2.1342500000000001E-5</v>
      </c>
      <c r="W295" s="217">
        <v>1.2406947999999999E-3</v>
      </c>
      <c r="X295" s="217">
        <v>1.2406947999999999E-3</v>
      </c>
      <c r="Y295" s="217">
        <v>8.4975670000000004E-4</v>
      </c>
      <c r="Z295" s="217">
        <v>7.365955E-4</v>
      </c>
      <c r="AA295" s="217">
        <v>8.1913000000000005E-4</v>
      </c>
      <c r="AB295" s="217">
        <v>8.1913000000000005E-4</v>
      </c>
      <c r="AC295" s="217">
        <v>0</v>
      </c>
      <c r="AD295" s="217">
        <v>0</v>
      </c>
      <c r="AE295" s="217">
        <v>0</v>
      </c>
      <c r="AF295" s="217">
        <v>0</v>
      </c>
      <c r="AG295" s="217">
        <v>0</v>
      </c>
      <c r="AH295" s="217">
        <v>0</v>
      </c>
      <c r="AI295" s="217">
        <v>0</v>
      </c>
      <c r="AJ295" s="217">
        <v>0</v>
      </c>
      <c r="AK295" s="217">
        <v>3.2921516999999999E-3</v>
      </c>
      <c r="AL295" s="217">
        <v>3.2921516999999999E-3</v>
      </c>
      <c r="AM295" s="217">
        <v>106</v>
      </c>
      <c r="AN295" s="217">
        <v>106</v>
      </c>
      <c r="AO295" s="217" t="s">
        <v>253</v>
      </c>
      <c r="AP295" s="96"/>
      <c r="AQ295" s="66"/>
      <c r="AR295" s="82"/>
      <c r="AS295" s="82"/>
      <c r="AT295" s="80"/>
      <c r="AU295" s="82"/>
      <c r="AV295" s="82"/>
      <c r="AW295" s="82"/>
      <c r="AX295" s="82"/>
      <c r="AY295" s="82"/>
      <c r="AZ295" s="82"/>
      <c r="BA295" s="82"/>
      <c r="BB295" s="82"/>
      <c r="BC295" s="82"/>
      <c r="BD295" s="82"/>
      <c r="BE295" s="82"/>
      <c r="BF295" s="82"/>
      <c r="BG295" s="82"/>
      <c r="BH295" s="82"/>
      <c r="BI295" s="82"/>
      <c r="BJ295" s="82"/>
      <c r="BK295" s="82"/>
      <c r="BL295" s="82"/>
      <c r="BM295" s="82"/>
      <c r="BN295" s="82"/>
      <c r="BO295" s="82"/>
      <c r="BP295" s="82"/>
      <c r="BQ295" s="82"/>
      <c r="BR295" s="82"/>
      <c r="BS295" s="82"/>
      <c r="BT295" s="82"/>
      <c r="BU295" s="82"/>
      <c r="BV295" s="82"/>
      <c r="BW295" s="82"/>
      <c r="BX295" s="80"/>
      <c r="BY295" s="80"/>
      <c r="BZ295" s="84"/>
      <c r="CA295" s="84"/>
      <c r="CD295" s="143"/>
    </row>
    <row r="296" spans="2:82" s="152" customFormat="1" ht="12.75" customHeight="1" x14ac:dyDescent="0.2">
      <c r="B296" s="220">
        <f t="shared" si="4"/>
        <v>42104</v>
      </c>
      <c r="C296" s="217">
        <v>3.7370285599999997E-2</v>
      </c>
      <c r="D296" s="217">
        <v>3.7370285599999997E-2</v>
      </c>
      <c r="E296" s="217">
        <v>0</v>
      </c>
      <c r="F296" s="217">
        <v>0</v>
      </c>
      <c r="G296" s="217">
        <v>0</v>
      </c>
      <c r="H296" s="217">
        <v>0</v>
      </c>
      <c r="I296" s="217">
        <v>3.53782578E-2</v>
      </c>
      <c r="J296" s="217">
        <v>3.5186176200000002E-2</v>
      </c>
      <c r="K296" s="217">
        <v>4.2454472600000001E-2</v>
      </c>
      <c r="L296" s="217">
        <v>4.1721923100000002E-2</v>
      </c>
      <c r="M296" s="217">
        <v>4.6228432E-2</v>
      </c>
      <c r="N296" s="217">
        <v>4.6228432E-2</v>
      </c>
      <c r="O296" s="217">
        <v>0</v>
      </c>
      <c r="P296" s="217">
        <v>1.2704071999999999E-3</v>
      </c>
      <c r="Q296" s="217">
        <v>0</v>
      </c>
      <c r="R296" s="217">
        <v>0</v>
      </c>
      <c r="S296" s="217">
        <v>0</v>
      </c>
      <c r="T296" s="217">
        <v>0</v>
      </c>
      <c r="U296" s="217">
        <v>2.0456686999999999E-3</v>
      </c>
      <c r="V296" s="217">
        <v>2.0371317E-3</v>
      </c>
      <c r="W296" s="217">
        <v>5.2619910000000002E-4</v>
      </c>
      <c r="X296" s="217">
        <v>5.158815E-4</v>
      </c>
      <c r="Y296" s="217">
        <v>6.6115450000000001E-4</v>
      </c>
      <c r="Z296" s="217">
        <v>6.6115450000000001E-4</v>
      </c>
      <c r="AA296" s="217">
        <v>3.6083953E-3</v>
      </c>
      <c r="AB296" s="217">
        <v>3.6083953E-3</v>
      </c>
      <c r="AC296" s="217">
        <v>0</v>
      </c>
      <c r="AD296" s="217">
        <v>0</v>
      </c>
      <c r="AE296" s="217">
        <v>0</v>
      </c>
      <c r="AF296" s="217">
        <v>0</v>
      </c>
      <c r="AG296" s="217">
        <v>2.7478330000000001E-4</v>
      </c>
      <c r="AH296" s="217">
        <v>2.7478330000000001E-4</v>
      </c>
      <c r="AI296" s="217">
        <v>1.2724214899999999E-2</v>
      </c>
      <c r="AJ296" s="217">
        <v>1.2724214899999999E-2</v>
      </c>
      <c r="AK296" s="217">
        <v>3.6253485000000002E-3</v>
      </c>
      <c r="AL296" s="217">
        <v>3.6253485000000002E-3</v>
      </c>
      <c r="AM296" s="217">
        <v>85</v>
      </c>
      <c r="AN296" s="217">
        <v>84</v>
      </c>
      <c r="AO296" s="217" t="s">
        <v>253</v>
      </c>
      <c r="AP296" s="96"/>
      <c r="AQ296" s="66"/>
      <c r="AR296" s="82"/>
      <c r="AS296" s="82"/>
      <c r="AT296" s="80"/>
      <c r="AU296" s="82"/>
      <c r="AV296" s="82"/>
      <c r="AW296" s="82"/>
      <c r="AX296" s="82"/>
      <c r="AY296" s="82"/>
      <c r="AZ296" s="82"/>
      <c r="BA296" s="82"/>
      <c r="BB296" s="82"/>
      <c r="BC296" s="82"/>
      <c r="BD296" s="82"/>
      <c r="BE296" s="82"/>
      <c r="BF296" s="82"/>
      <c r="BG296" s="82"/>
      <c r="BH296" s="82"/>
      <c r="BI296" s="82"/>
      <c r="BJ296" s="82"/>
      <c r="BK296" s="82"/>
      <c r="BL296" s="82"/>
      <c r="BM296" s="82"/>
      <c r="BN296" s="82"/>
      <c r="BO296" s="82"/>
      <c r="BP296" s="82"/>
      <c r="BQ296" s="82"/>
      <c r="BR296" s="82"/>
      <c r="BS296" s="82"/>
      <c r="BT296" s="82"/>
      <c r="BU296" s="82"/>
      <c r="BV296" s="82"/>
      <c r="BW296" s="82"/>
      <c r="BX296" s="80"/>
      <c r="BY296" s="80"/>
      <c r="BZ296" s="84"/>
      <c r="CA296" s="84"/>
      <c r="CD296" s="143"/>
    </row>
    <row r="297" spans="2:82" s="152" customFormat="1" ht="12.75" customHeight="1" x14ac:dyDescent="0.2">
      <c r="B297" s="220">
        <f t="shared" si="4"/>
        <v>42105</v>
      </c>
      <c r="C297" s="217">
        <v>2.5650612199999999E-2</v>
      </c>
      <c r="D297" s="217">
        <v>2.5650612199999999E-2</v>
      </c>
      <c r="E297" s="217">
        <v>0</v>
      </c>
      <c r="F297" s="217">
        <v>0</v>
      </c>
      <c r="G297" s="217">
        <v>0</v>
      </c>
      <c r="H297" s="217">
        <v>0</v>
      </c>
      <c r="I297" s="217">
        <v>3.4788086000000001E-3</v>
      </c>
      <c r="J297" s="217">
        <v>3.4361236999999999E-3</v>
      </c>
      <c r="K297" s="217">
        <v>7.1439260300000001E-2</v>
      </c>
      <c r="L297" s="217">
        <v>7.1439260300000001E-2</v>
      </c>
      <c r="M297" s="217">
        <v>3.8221262999999998E-2</v>
      </c>
      <c r="N297" s="217">
        <v>3.8221262999999998E-2</v>
      </c>
      <c r="O297" s="217">
        <v>0</v>
      </c>
      <c r="P297" s="217">
        <v>2.231619E-4</v>
      </c>
      <c r="Q297" s="217">
        <v>0</v>
      </c>
      <c r="R297" s="217">
        <v>0</v>
      </c>
      <c r="S297" s="217">
        <v>0</v>
      </c>
      <c r="T297" s="217">
        <v>0</v>
      </c>
      <c r="U297" s="217">
        <v>2.1342500000000001E-5</v>
      </c>
      <c r="V297" s="217">
        <v>1.7073999999999999E-5</v>
      </c>
      <c r="W297" s="217">
        <v>2.0377319999999999E-4</v>
      </c>
      <c r="X297" s="217">
        <v>2.0377319999999999E-4</v>
      </c>
      <c r="Y297" s="217">
        <v>6.8944489999999998E-4</v>
      </c>
      <c r="Z297" s="217">
        <v>6.8944489999999998E-4</v>
      </c>
      <c r="AA297" s="217">
        <v>1.9380688000000001E-3</v>
      </c>
      <c r="AB297" s="217">
        <v>1.9380688000000001E-3</v>
      </c>
      <c r="AC297" s="217">
        <v>0</v>
      </c>
      <c r="AD297" s="217">
        <v>0</v>
      </c>
      <c r="AE297" s="217">
        <v>0</v>
      </c>
      <c r="AF297" s="217">
        <v>0</v>
      </c>
      <c r="AG297" s="217">
        <v>0</v>
      </c>
      <c r="AH297" s="217">
        <v>0</v>
      </c>
      <c r="AI297" s="217">
        <v>2.2311871E-3</v>
      </c>
      <c r="AJ297" s="217">
        <v>2.2311871E-3</v>
      </c>
      <c r="AK297" s="217">
        <v>5.9765861000000003E-3</v>
      </c>
      <c r="AL297" s="217">
        <v>5.9765861000000003E-3</v>
      </c>
      <c r="AM297" s="217">
        <v>58</v>
      </c>
      <c r="AN297" s="217">
        <v>52</v>
      </c>
      <c r="AO297" s="217" t="s">
        <v>253</v>
      </c>
      <c r="AP297" s="96"/>
      <c r="AQ297" s="66"/>
      <c r="AR297" s="82"/>
      <c r="AS297" s="82"/>
      <c r="AT297" s="80"/>
      <c r="AU297" s="82"/>
      <c r="AV297" s="82"/>
      <c r="AW297" s="82"/>
      <c r="AX297" s="82"/>
      <c r="AY297" s="82"/>
      <c r="AZ297" s="82"/>
      <c r="BA297" s="82"/>
      <c r="BB297" s="82"/>
      <c r="BC297" s="82"/>
      <c r="BD297" s="82"/>
      <c r="BE297" s="82"/>
      <c r="BF297" s="82"/>
      <c r="BG297" s="82"/>
      <c r="BH297" s="82"/>
      <c r="BI297" s="82"/>
      <c r="BJ297" s="82"/>
      <c r="BK297" s="82"/>
      <c r="BL297" s="82"/>
      <c r="BM297" s="82"/>
      <c r="BN297" s="82"/>
      <c r="BO297" s="82"/>
      <c r="BP297" s="82"/>
      <c r="BQ297" s="82"/>
      <c r="BR297" s="82"/>
      <c r="BS297" s="82"/>
      <c r="BT297" s="82"/>
      <c r="BU297" s="82"/>
      <c r="BV297" s="82"/>
      <c r="BW297" s="82"/>
      <c r="BX297" s="80"/>
      <c r="BY297" s="80"/>
      <c r="BZ297" s="84"/>
      <c r="CA297" s="84"/>
      <c r="CD297" s="143"/>
    </row>
    <row r="298" spans="2:82" s="152" customFormat="1" ht="12.75" customHeight="1" x14ac:dyDescent="0.2">
      <c r="B298" s="220">
        <f t="shared" si="4"/>
        <v>42106</v>
      </c>
      <c r="C298" s="217">
        <v>1.87529359E-2</v>
      </c>
      <c r="D298" s="217">
        <v>1.87529359E-2</v>
      </c>
      <c r="E298" s="217">
        <v>0</v>
      </c>
      <c r="F298" s="217">
        <v>0</v>
      </c>
      <c r="G298" s="217">
        <v>0</v>
      </c>
      <c r="H298" s="217">
        <v>0</v>
      </c>
      <c r="I298" s="217">
        <v>1.1051112E-2</v>
      </c>
      <c r="J298" s="217">
        <v>1.08803728E-2</v>
      </c>
      <c r="K298" s="217">
        <v>6.4748329499999993E-2</v>
      </c>
      <c r="L298" s="217">
        <v>6.4748329499999993E-2</v>
      </c>
      <c r="M298" s="217">
        <v>1.0645533999999999E-3</v>
      </c>
      <c r="N298" s="217">
        <v>9.807301E-4</v>
      </c>
      <c r="O298" s="217">
        <v>0</v>
      </c>
      <c r="P298" s="217">
        <v>2.711314E-4</v>
      </c>
      <c r="Q298" s="217">
        <v>0</v>
      </c>
      <c r="R298" s="217">
        <v>0</v>
      </c>
      <c r="S298" s="217">
        <v>0</v>
      </c>
      <c r="T298" s="217">
        <v>0</v>
      </c>
      <c r="U298" s="217">
        <v>1.2805450000000001E-4</v>
      </c>
      <c r="V298" s="217">
        <v>1.23786E-4</v>
      </c>
      <c r="W298" s="217">
        <v>1.0008098999999999E-3</v>
      </c>
      <c r="X298" s="217">
        <v>1.0008098999999999E-3</v>
      </c>
      <c r="Y298" s="217">
        <v>2.5146900000000001E-5</v>
      </c>
      <c r="Z298" s="217">
        <v>1.6764599999999999E-5</v>
      </c>
      <c r="AA298" s="217">
        <v>1.5182060900000001E-2</v>
      </c>
      <c r="AB298" s="217">
        <v>1.5182060900000001E-2</v>
      </c>
      <c r="AC298" s="217">
        <v>0</v>
      </c>
      <c r="AD298" s="217">
        <v>0</v>
      </c>
      <c r="AE298" s="217">
        <v>0</v>
      </c>
      <c r="AF298" s="217">
        <v>0</v>
      </c>
      <c r="AG298" s="217">
        <v>1.2201446600000001E-2</v>
      </c>
      <c r="AH298" s="217">
        <v>1.2201446600000001E-2</v>
      </c>
      <c r="AI298" s="217">
        <v>3.0105549400000001E-2</v>
      </c>
      <c r="AJ298" s="217">
        <v>3.0105549400000001E-2</v>
      </c>
      <c r="AK298" s="217">
        <v>1.259861E-2</v>
      </c>
      <c r="AL298" s="217">
        <v>1.259861E-2</v>
      </c>
      <c r="AM298" s="217">
        <v>41</v>
      </c>
      <c r="AN298" s="217">
        <v>40</v>
      </c>
      <c r="AO298" s="217" t="s">
        <v>253</v>
      </c>
      <c r="AP298" s="96"/>
      <c r="AQ298" s="66"/>
      <c r="AR298" s="82"/>
      <c r="AS298" s="82"/>
      <c r="AT298" s="80"/>
      <c r="AU298" s="82"/>
      <c r="AV298" s="82"/>
      <c r="AW298" s="82"/>
      <c r="AX298" s="82"/>
      <c r="AY298" s="82"/>
      <c r="AZ298" s="82"/>
      <c r="BA298" s="82"/>
      <c r="BB298" s="82"/>
      <c r="BC298" s="82"/>
      <c r="BD298" s="82"/>
      <c r="BE298" s="82"/>
      <c r="BF298" s="82"/>
      <c r="BG298" s="82"/>
      <c r="BH298" s="82"/>
      <c r="BI298" s="82"/>
      <c r="BJ298" s="82"/>
      <c r="BK298" s="82"/>
      <c r="BL298" s="82"/>
      <c r="BM298" s="82"/>
      <c r="BN298" s="82"/>
      <c r="BO298" s="82"/>
      <c r="BP298" s="82"/>
      <c r="BQ298" s="82"/>
      <c r="BR298" s="82"/>
      <c r="BS298" s="82"/>
      <c r="BT298" s="82"/>
      <c r="BU298" s="82"/>
      <c r="BV298" s="82"/>
      <c r="BW298" s="82"/>
      <c r="BX298" s="80"/>
      <c r="BY298" s="80"/>
      <c r="BZ298" s="84"/>
      <c r="CA298" s="84"/>
      <c r="CD298" s="143"/>
    </row>
    <row r="299" spans="2:82" s="152" customFormat="1" ht="12.75" customHeight="1" x14ac:dyDescent="0.2">
      <c r="B299" s="220">
        <f t="shared" si="4"/>
        <v>42107</v>
      </c>
      <c r="C299" s="217">
        <v>0.93595951909999997</v>
      </c>
      <c r="D299" s="217">
        <v>0.93595951909999997</v>
      </c>
      <c r="E299" s="217">
        <v>0</v>
      </c>
      <c r="F299" s="217">
        <v>0</v>
      </c>
      <c r="G299" s="217">
        <v>0</v>
      </c>
      <c r="H299" s="217">
        <v>0</v>
      </c>
      <c r="I299" s="217">
        <v>0.58790742060000001</v>
      </c>
      <c r="J299" s="217">
        <v>0.58782205080000005</v>
      </c>
      <c r="K299" s="217">
        <v>2.3126851032000002</v>
      </c>
      <c r="L299" s="217">
        <v>2.3126851032000002</v>
      </c>
      <c r="M299" s="217">
        <v>0.72829928440000002</v>
      </c>
      <c r="N299" s="217">
        <v>0.72829928440000002</v>
      </c>
      <c r="O299" s="217">
        <v>0.01</v>
      </c>
      <c r="P299" s="217">
        <v>5.6760337000000003E-3</v>
      </c>
      <c r="Q299" s="217">
        <v>0</v>
      </c>
      <c r="R299" s="217">
        <v>0</v>
      </c>
      <c r="S299" s="217">
        <v>0</v>
      </c>
      <c r="T299" s="217">
        <v>0</v>
      </c>
      <c r="U299" s="217">
        <v>4.2796835999999996E-3</v>
      </c>
      <c r="V299" s="217">
        <v>4.2711466000000002E-3</v>
      </c>
      <c r="W299" s="217">
        <v>1.2501096200000001E-2</v>
      </c>
      <c r="X299" s="217">
        <v>1.2501096200000001E-2</v>
      </c>
      <c r="Y299" s="217">
        <v>4.2519259999999996E-3</v>
      </c>
      <c r="Z299" s="217">
        <v>4.2519259999999996E-3</v>
      </c>
      <c r="AA299" s="217">
        <v>2.3455481999999999E-3</v>
      </c>
      <c r="AB299" s="217">
        <v>2.3455481999999999E-3</v>
      </c>
      <c r="AC299" s="217">
        <v>0</v>
      </c>
      <c r="AD299" s="217">
        <v>0</v>
      </c>
      <c r="AE299" s="217">
        <v>0</v>
      </c>
      <c r="AF299" s="217">
        <v>0</v>
      </c>
      <c r="AG299" s="217">
        <v>0</v>
      </c>
      <c r="AH299" s="217">
        <v>0</v>
      </c>
      <c r="AI299" s="217">
        <v>0</v>
      </c>
      <c r="AJ299" s="217">
        <v>0</v>
      </c>
      <c r="AK299" s="217">
        <v>9.4269539999999995E-3</v>
      </c>
      <c r="AL299" s="217">
        <v>9.4269539999999995E-3</v>
      </c>
      <c r="AM299" s="217">
        <v>130</v>
      </c>
      <c r="AN299" s="217">
        <v>128</v>
      </c>
      <c r="AO299" s="217" t="s">
        <v>253</v>
      </c>
      <c r="AP299" s="96"/>
      <c r="AQ299" s="66"/>
      <c r="AR299" s="82"/>
      <c r="AS299" s="82"/>
      <c r="AT299" s="80"/>
      <c r="AU299" s="82"/>
      <c r="AV299" s="82"/>
      <c r="AW299" s="82"/>
      <c r="AX299" s="82"/>
      <c r="AY299" s="82"/>
      <c r="AZ299" s="82"/>
      <c r="BA299" s="82"/>
      <c r="BB299" s="82"/>
      <c r="BC299" s="82"/>
      <c r="BD299" s="82"/>
      <c r="BE299" s="82"/>
      <c r="BF299" s="82"/>
      <c r="BG299" s="82"/>
      <c r="BH299" s="82"/>
      <c r="BI299" s="82"/>
      <c r="BJ299" s="82"/>
      <c r="BK299" s="82"/>
      <c r="BL299" s="82"/>
      <c r="BM299" s="82"/>
      <c r="BN299" s="82"/>
      <c r="BO299" s="82"/>
      <c r="BP299" s="82"/>
      <c r="BQ299" s="82"/>
      <c r="BR299" s="82"/>
      <c r="BS299" s="82"/>
      <c r="BT299" s="82"/>
      <c r="BU299" s="82"/>
      <c r="BV299" s="82"/>
      <c r="BW299" s="82"/>
      <c r="BX299" s="80"/>
      <c r="BY299" s="80"/>
      <c r="BZ299" s="84"/>
      <c r="CA299" s="84"/>
      <c r="CD299" s="143"/>
    </row>
    <row r="300" spans="2:82" s="152" customFormat="1" ht="12.75" customHeight="1" x14ac:dyDescent="0.2">
      <c r="B300" s="220">
        <f t="shared" si="4"/>
        <v>42108</v>
      </c>
      <c r="C300" s="217">
        <v>0.31097717330000002</v>
      </c>
      <c r="D300" s="217">
        <v>0.31097717330000002</v>
      </c>
      <c r="E300" s="217">
        <v>0</v>
      </c>
      <c r="F300" s="217">
        <v>0</v>
      </c>
      <c r="G300" s="217">
        <v>0</v>
      </c>
      <c r="H300" s="217">
        <v>0</v>
      </c>
      <c r="I300" s="217">
        <v>4.04614472E-2</v>
      </c>
      <c r="J300" s="217">
        <v>4.04614472E-2</v>
      </c>
      <c r="K300" s="217">
        <v>0.69538377569999998</v>
      </c>
      <c r="L300" s="217">
        <v>0.69538377569999998</v>
      </c>
      <c r="M300" s="217">
        <v>0.60543841340000004</v>
      </c>
      <c r="N300" s="217">
        <v>0.59501290650000005</v>
      </c>
      <c r="O300" s="217">
        <v>0</v>
      </c>
      <c r="P300" s="217">
        <v>3.8977761E-3</v>
      </c>
      <c r="Q300" s="217">
        <v>0</v>
      </c>
      <c r="R300" s="217">
        <v>0</v>
      </c>
      <c r="S300" s="217">
        <v>0</v>
      </c>
      <c r="T300" s="217">
        <v>0</v>
      </c>
      <c r="U300" s="217">
        <v>3.452134E-4</v>
      </c>
      <c r="V300" s="217">
        <v>3.452134E-4</v>
      </c>
      <c r="W300" s="217">
        <v>9.6714867000000006E-3</v>
      </c>
      <c r="X300" s="217">
        <v>9.6714867000000006E-3</v>
      </c>
      <c r="Y300" s="217">
        <v>7.1302012000000001E-3</v>
      </c>
      <c r="Z300" s="217">
        <v>7.0778118000000001E-3</v>
      </c>
      <c r="AA300" s="217">
        <v>1.4779274999999999E-3</v>
      </c>
      <c r="AB300" s="217">
        <v>1.4779274999999999E-3</v>
      </c>
      <c r="AC300" s="217">
        <v>0</v>
      </c>
      <c r="AD300" s="217">
        <v>0</v>
      </c>
      <c r="AE300" s="217">
        <v>0</v>
      </c>
      <c r="AF300" s="217">
        <v>0</v>
      </c>
      <c r="AG300" s="217">
        <v>8.0034000000000003E-6</v>
      </c>
      <c r="AH300" s="217">
        <v>8.0034000000000003E-6</v>
      </c>
      <c r="AI300" s="217">
        <v>3.5776376E-3</v>
      </c>
      <c r="AJ300" s="217">
        <v>3.5776376E-3</v>
      </c>
      <c r="AK300" s="217">
        <v>3.0176311999999999E-3</v>
      </c>
      <c r="AL300" s="217">
        <v>3.0176311999999999E-3</v>
      </c>
      <c r="AM300" s="217">
        <v>135</v>
      </c>
      <c r="AN300" s="217">
        <v>123</v>
      </c>
      <c r="AO300" s="217" t="s">
        <v>253</v>
      </c>
      <c r="AP300" s="96"/>
      <c r="AQ300" s="66"/>
      <c r="AR300" s="82"/>
      <c r="AS300" s="82"/>
      <c r="AT300" s="80"/>
      <c r="AU300" s="82"/>
      <c r="AV300" s="82"/>
      <c r="AW300" s="82"/>
      <c r="AX300" s="82"/>
      <c r="AY300" s="82"/>
      <c r="AZ300" s="82"/>
      <c r="BA300" s="82"/>
      <c r="BB300" s="82"/>
      <c r="BC300" s="82"/>
      <c r="BD300" s="82"/>
      <c r="BE300" s="82"/>
      <c r="BF300" s="82"/>
      <c r="BG300" s="82"/>
      <c r="BH300" s="82"/>
      <c r="BI300" s="82"/>
      <c r="BJ300" s="82"/>
      <c r="BK300" s="82"/>
      <c r="BL300" s="82"/>
      <c r="BM300" s="82"/>
      <c r="BN300" s="82"/>
      <c r="BO300" s="82"/>
      <c r="BP300" s="82"/>
      <c r="BQ300" s="82"/>
      <c r="BR300" s="82"/>
      <c r="BS300" s="82"/>
      <c r="BT300" s="82"/>
      <c r="BU300" s="82"/>
      <c r="BV300" s="82"/>
      <c r="BW300" s="82"/>
      <c r="BX300" s="80"/>
      <c r="BY300" s="80"/>
      <c r="BZ300" s="84"/>
      <c r="CA300" s="84"/>
      <c r="CD300" s="143"/>
    </row>
    <row r="301" spans="2:82" s="152" customFormat="1" ht="12.75" customHeight="1" x14ac:dyDescent="0.2">
      <c r="B301" s="220">
        <f t="shared" si="4"/>
        <v>42109</v>
      </c>
      <c r="C301" s="217">
        <v>0.13907251609999999</v>
      </c>
      <c r="D301" s="217">
        <v>0.13907251609999999</v>
      </c>
      <c r="E301" s="217">
        <v>0</v>
      </c>
      <c r="F301" s="217">
        <v>0</v>
      </c>
      <c r="G301" s="217">
        <v>0</v>
      </c>
      <c r="H301" s="217">
        <v>0</v>
      </c>
      <c r="I301" s="217">
        <v>4.1916512000000003E-2</v>
      </c>
      <c r="J301" s="217">
        <v>4.1916512000000003E-2</v>
      </c>
      <c r="K301" s="217">
        <v>0.2034827988</v>
      </c>
      <c r="L301" s="217">
        <v>0.2034827988</v>
      </c>
      <c r="M301" s="217">
        <v>0.31131496359999999</v>
      </c>
      <c r="N301" s="217">
        <v>0.3111892288</v>
      </c>
      <c r="O301" s="217">
        <v>0</v>
      </c>
      <c r="P301" s="217">
        <v>4.6929210999999997E-3</v>
      </c>
      <c r="Q301" s="217">
        <v>0</v>
      </c>
      <c r="R301" s="217">
        <v>0</v>
      </c>
      <c r="S301" s="217">
        <v>0</v>
      </c>
      <c r="T301" s="217">
        <v>0</v>
      </c>
      <c r="U301" s="217">
        <v>4.8340520000000002E-4</v>
      </c>
      <c r="V301" s="217">
        <v>4.8340520000000002E-4</v>
      </c>
      <c r="W301" s="217">
        <v>5.5612016999999998E-3</v>
      </c>
      <c r="X301" s="217">
        <v>5.5612016999999998E-3</v>
      </c>
      <c r="Y301" s="217">
        <v>1.33938815E-2</v>
      </c>
      <c r="Z301" s="217">
        <v>1.33771169E-2</v>
      </c>
      <c r="AA301" s="217">
        <v>0</v>
      </c>
      <c r="AB301" s="217">
        <v>0</v>
      </c>
      <c r="AC301" s="217">
        <v>0</v>
      </c>
      <c r="AD301" s="217">
        <v>0</v>
      </c>
      <c r="AE301" s="217">
        <v>0</v>
      </c>
      <c r="AF301" s="217">
        <v>0</v>
      </c>
      <c r="AG301" s="217">
        <v>0</v>
      </c>
      <c r="AH301" s="217">
        <v>0</v>
      </c>
      <c r="AI301" s="217">
        <v>0</v>
      </c>
      <c r="AJ301" s="217">
        <v>0</v>
      </c>
      <c r="AK301" s="217">
        <v>0</v>
      </c>
      <c r="AL301" s="217">
        <v>0</v>
      </c>
      <c r="AM301" s="217">
        <v>100</v>
      </c>
      <c r="AN301" s="217">
        <v>95</v>
      </c>
      <c r="AO301" s="217" t="s">
        <v>253</v>
      </c>
      <c r="AP301" s="96"/>
      <c r="AQ301" s="66"/>
      <c r="AR301" s="82"/>
      <c r="AS301" s="82"/>
      <c r="AT301" s="80"/>
      <c r="AU301" s="82"/>
      <c r="AV301" s="82"/>
      <c r="AW301" s="82"/>
      <c r="AX301" s="82"/>
      <c r="AY301" s="82"/>
      <c r="AZ301" s="82"/>
      <c r="BA301" s="82"/>
      <c r="BB301" s="82"/>
      <c r="BC301" s="82"/>
      <c r="BD301" s="82"/>
      <c r="BE301" s="82"/>
      <c r="BF301" s="82"/>
      <c r="BG301" s="82"/>
      <c r="BH301" s="82"/>
      <c r="BI301" s="82"/>
      <c r="BJ301" s="82"/>
      <c r="BK301" s="82"/>
      <c r="BL301" s="82"/>
      <c r="BM301" s="82"/>
      <c r="BN301" s="82"/>
      <c r="BO301" s="82"/>
      <c r="BP301" s="82"/>
      <c r="BQ301" s="82"/>
      <c r="BR301" s="82"/>
      <c r="BS301" s="82"/>
      <c r="BT301" s="82"/>
      <c r="BU301" s="82"/>
      <c r="BV301" s="82"/>
      <c r="BW301" s="82"/>
      <c r="BX301" s="80"/>
      <c r="BY301" s="80"/>
      <c r="BZ301" s="84"/>
      <c r="CA301" s="84"/>
      <c r="CD301" s="143"/>
    </row>
    <row r="302" spans="2:82" s="152" customFormat="1" ht="12.75" customHeight="1" x14ac:dyDescent="0.2">
      <c r="B302" s="220">
        <f t="shared" si="4"/>
        <v>42110</v>
      </c>
      <c r="C302" s="217">
        <v>6.8309572000000004E-3</v>
      </c>
      <c r="D302" s="217">
        <v>6.8309572000000004E-3</v>
      </c>
      <c r="E302" s="217">
        <v>0</v>
      </c>
      <c r="F302" s="217">
        <v>0</v>
      </c>
      <c r="G302" s="217">
        <v>0</v>
      </c>
      <c r="H302" s="217">
        <v>0</v>
      </c>
      <c r="I302" s="217">
        <v>1.3616448E-3</v>
      </c>
      <c r="J302" s="217">
        <v>1.3616448E-3</v>
      </c>
      <c r="K302" s="217">
        <v>2.6529238199999999E-2</v>
      </c>
      <c r="L302" s="217">
        <v>2.6374473799999999E-2</v>
      </c>
      <c r="M302" s="217">
        <v>3.2271891000000001E-3</v>
      </c>
      <c r="N302" s="217">
        <v>3.1433657999999998E-3</v>
      </c>
      <c r="O302" s="217">
        <v>0</v>
      </c>
      <c r="P302" s="217">
        <v>8.2642800000000001E-5</v>
      </c>
      <c r="Q302" s="217">
        <v>0</v>
      </c>
      <c r="R302" s="217">
        <v>0</v>
      </c>
      <c r="S302" s="217">
        <v>0</v>
      </c>
      <c r="T302" s="217">
        <v>0</v>
      </c>
      <c r="U302" s="217">
        <v>2.1342500000000001E-5</v>
      </c>
      <c r="V302" s="217">
        <v>2.1342500000000001E-5</v>
      </c>
      <c r="W302" s="217">
        <v>2.9534210000000001E-4</v>
      </c>
      <c r="X302" s="217">
        <v>2.8502449999999999E-4</v>
      </c>
      <c r="Y302" s="217">
        <v>5.0293800000000003E-5</v>
      </c>
      <c r="Z302" s="217">
        <v>4.19115E-5</v>
      </c>
      <c r="AA302" s="217">
        <v>1.45618476E-2</v>
      </c>
      <c r="AB302" s="217">
        <v>1.45618476E-2</v>
      </c>
      <c r="AC302" s="217">
        <v>0</v>
      </c>
      <c r="AD302" s="217">
        <v>0</v>
      </c>
      <c r="AE302" s="217">
        <v>0</v>
      </c>
      <c r="AF302" s="217">
        <v>0</v>
      </c>
      <c r="AG302" s="217">
        <v>5.0170631999999996E-3</v>
      </c>
      <c r="AH302" s="217">
        <v>5.0170631999999996E-3</v>
      </c>
      <c r="AI302" s="217">
        <v>1.9401010100000001E-2</v>
      </c>
      <c r="AJ302" s="217">
        <v>1.9401010100000001E-2</v>
      </c>
      <c r="AK302" s="217">
        <v>3.2911039599999997E-2</v>
      </c>
      <c r="AL302" s="217">
        <v>3.2911039599999997E-2</v>
      </c>
      <c r="AM302" s="217">
        <v>96</v>
      </c>
      <c r="AN302" s="217">
        <v>92</v>
      </c>
      <c r="AO302" s="217" t="s">
        <v>253</v>
      </c>
      <c r="AP302" s="96"/>
      <c r="AQ302" s="66"/>
      <c r="AR302" s="82"/>
      <c r="AS302" s="82"/>
      <c r="AT302" s="80"/>
      <c r="AU302" s="82"/>
      <c r="AV302" s="82"/>
      <c r="AW302" s="82"/>
      <c r="AX302" s="82"/>
      <c r="AY302" s="82"/>
      <c r="AZ302" s="82"/>
      <c r="BA302" s="82"/>
      <c r="BB302" s="82"/>
      <c r="BC302" s="82"/>
      <c r="BD302" s="82"/>
      <c r="BE302" s="82"/>
      <c r="BF302" s="82"/>
      <c r="BG302" s="82"/>
      <c r="BH302" s="82"/>
      <c r="BI302" s="82"/>
      <c r="BJ302" s="82"/>
      <c r="BK302" s="82"/>
      <c r="BL302" s="82"/>
      <c r="BM302" s="82"/>
      <c r="BN302" s="82"/>
      <c r="BO302" s="82"/>
      <c r="BP302" s="82"/>
      <c r="BQ302" s="82"/>
      <c r="BR302" s="82"/>
      <c r="BS302" s="82"/>
      <c r="BT302" s="82"/>
      <c r="BU302" s="82"/>
      <c r="BV302" s="82"/>
      <c r="BW302" s="82"/>
      <c r="BX302" s="80"/>
      <c r="BY302" s="80"/>
      <c r="BZ302" s="84"/>
      <c r="CA302" s="84"/>
      <c r="CD302" s="143"/>
    </row>
    <row r="303" spans="2:82" s="152" customFormat="1" ht="12.75" customHeight="1" x14ac:dyDescent="0.2">
      <c r="B303" s="220">
        <f t="shared" si="4"/>
        <v>42111</v>
      </c>
      <c r="C303" s="217">
        <v>4.6114515600000003E-2</v>
      </c>
      <c r="D303" s="217">
        <v>4.6114515600000003E-2</v>
      </c>
      <c r="E303" s="217">
        <v>0</v>
      </c>
      <c r="F303" s="217">
        <v>0</v>
      </c>
      <c r="G303" s="217">
        <v>0</v>
      </c>
      <c r="H303" s="217">
        <v>0</v>
      </c>
      <c r="I303" s="217">
        <v>1.84376622E-2</v>
      </c>
      <c r="J303" s="217">
        <v>1.83949773E-2</v>
      </c>
      <c r="K303" s="217">
        <v>0.15157250329999999</v>
      </c>
      <c r="L303" s="217">
        <v>0.15157250329999999</v>
      </c>
      <c r="M303" s="217">
        <v>2.59893312E-2</v>
      </c>
      <c r="N303" s="217">
        <v>2.59893312E-2</v>
      </c>
      <c r="O303" s="217">
        <v>0</v>
      </c>
      <c r="P303" s="217">
        <v>3.141474E-4</v>
      </c>
      <c r="Q303" s="217">
        <v>0</v>
      </c>
      <c r="R303" s="217">
        <v>0</v>
      </c>
      <c r="S303" s="217">
        <v>0</v>
      </c>
      <c r="T303" s="217">
        <v>0</v>
      </c>
      <c r="U303" s="217">
        <v>1.7287349999999999E-4</v>
      </c>
      <c r="V303" s="217">
        <v>1.68605E-4</v>
      </c>
      <c r="W303" s="217">
        <v>7.4157960000000001E-4</v>
      </c>
      <c r="X303" s="217">
        <v>7.4157960000000001E-4</v>
      </c>
      <c r="Y303" s="217">
        <v>3.2062330000000002E-4</v>
      </c>
      <c r="Z303" s="217">
        <v>3.2062330000000002E-4</v>
      </c>
      <c r="AA303" s="217">
        <v>1.2192836E-2</v>
      </c>
      <c r="AB303" s="217">
        <v>1.2192836E-2</v>
      </c>
      <c r="AC303" s="217">
        <v>0</v>
      </c>
      <c r="AD303" s="217">
        <v>0</v>
      </c>
      <c r="AE303" s="217">
        <v>0</v>
      </c>
      <c r="AF303" s="217">
        <v>0</v>
      </c>
      <c r="AG303" s="217">
        <v>1.2201446600000001E-2</v>
      </c>
      <c r="AH303" s="217">
        <v>1.2201446600000001E-2</v>
      </c>
      <c r="AI303" s="217">
        <v>1.8326687099999999E-2</v>
      </c>
      <c r="AJ303" s="217">
        <v>1.8326687099999999E-2</v>
      </c>
      <c r="AK303" s="217">
        <v>1.0154119200000001E-2</v>
      </c>
      <c r="AL303" s="217">
        <v>1.0154119200000001E-2</v>
      </c>
      <c r="AM303" s="217">
        <v>73</v>
      </c>
      <c r="AN303" s="217">
        <v>57</v>
      </c>
      <c r="AO303" s="217" t="s">
        <v>253</v>
      </c>
      <c r="AP303" s="96"/>
      <c r="AQ303" s="66"/>
      <c r="AR303" s="82"/>
      <c r="AS303" s="82"/>
      <c r="AT303" s="80"/>
      <c r="AU303" s="82"/>
      <c r="AV303" s="82"/>
      <c r="AW303" s="82"/>
      <c r="AX303" s="82"/>
      <c r="AY303" s="82"/>
      <c r="AZ303" s="82"/>
      <c r="BA303" s="82"/>
      <c r="BB303" s="82"/>
      <c r="BC303" s="82"/>
      <c r="BD303" s="82"/>
      <c r="BE303" s="82"/>
      <c r="BF303" s="82"/>
      <c r="BG303" s="82"/>
      <c r="BH303" s="82"/>
      <c r="BI303" s="82"/>
      <c r="BJ303" s="82"/>
      <c r="BK303" s="82"/>
      <c r="BL303" s="82"/>
      <c r="BM303" s="82"/>
      <c r="BN303" s="82"/>
      <c r="BO303" s="82"/>
      <c r="BP303" s="82"/>
      <c r="BQ303" s="82"/>
      <c r="BR303" s="82"/>
      <c r="BS303" s="82"/>
      <c r="BT303" s="82"/>
      <c r="BU303" s="82"/>
      <c r="BV303" s="82"/>
      <c r="BW303" s="82"/>
      <c r="BX303" s="80"/>
      <c r="BY303" s="80"/>
      <c r="BZ303" s="84"/>
      <c r="CA303" s="84"/>
      <c r="CD303" s="143"/>
    </row>
    <row r="304" spans="2:82" s="152" customFormat="1" ht="12.75" customHeight="1" x14ac:dyDescent="0.2">
      <c r="B304" s="220">
        <f t="shared" si="4"/>
        <v>42112</v>
      </c>
      <c r="C304" s="217">
        <v>0.15250199389999999</v>
      </c>
      <c r="D304" s="217">
        <v>0.15250199389999999</v>
      </c>
      <c r="E304" s="217">
        <v>0</v>
      </c>
      <c r="F304" s="217">
        <v>0</v>
      </c>
      <c r="G304" s="217">
        <v>0</v>
      </c>
      <c r="H304" s="217">
        <v>0</v>
      </c>
      <c r="I304" s="217">
        <v>2.9537871999999999E-3</v>
      </c>
      <c r="J304" s="217">
        <v>2.7531688000000001E-3</v>
      </c>
      <c r="K304" s="217">
        <v>0.3508681911</v>
      </c>
      <c r="L304" s="217">
        <v>0.35035230989999999</v>
      </c>
      <c r="M304" s="217">
        <v>0.32206325320000001</v>
      </c>
      <c r="N304" s="217">
        <v>0.32206325320000001</v>
      </c>
      <c r="O304" s="217">
        <v>0.01</v>
      </c>
      <c r="P304" s="217">
        <v>5.4351438000000002E-3</v>
      </c>
      <c r="Q304" s="217">
        <v>0</v>
      </c>
      <c r="R304" s="217">
        <v>0</v>
      </c>
      <c r="S304" s="217">
        <v>0</v>
      </c>
      <c r="T304" s="217">
        <v>0</v>
      </c>
      <c r="U304" s="217">
        <v>2.1342500000000001E-5</v>
      </c>
      <c r="V304" s="217">
        <v>1.7073999999999999E-5</v>
      </c>
      <c r="W304" s="217">
        <v>9.8275407999999995E-3</v>
      </c>
      <c r="X304" s="217">
        <v>9.8172232000000009E-3</v>
      </c>
      <c r="Y304" s="217">
        <v>1.38182359E-2</v>
      </c>
      <c r="Z304" s="217">
        <v>1.38182359E-2</v>
      </c>
      <c r="AA304" s="217">
        <v>7.5690009999999997E-3</v>
      </c>
      <c r="AB304" s="217">
        <v>7.5690009999999997E-3</v>
      </c>
      <c r="AC304" s="217">
        <v>0</v>
      </c>
      <c r="AD304" s="217">
        <v>0</v>
      </c>
      <c r="AE304" s="217">
        <v>0</v>
      </c>
      <c r="AF304" s="217">
        <v>0</v>
      </c>
      <c r="AG304" s="217">
        <v>0</v>
      </c>
      <c r="AH304" s="217">
        <v>0</v>
      </c>
      <c r="AI304" s="217">
        <v>1.6789360499999999E-2</v>
      </c>
      <c r="AJ304" s="217">
        <v>1.6789360499999999E-2</v>
      </c>
      <c r="AK304" s="217">
        <v>1.67803342E-2</v>
      </c>
      <c r="AL304" s="217">
        <v>1.67803342E-2</v>
      </c>
      <c r="AM304" s="217">
        <v>76</v>
      </c>
      <c r="AN304" s="217">
        <v>68</v>
      </c>
      <c r="AO304" s="217" t="s">
        <v>253</v>
      </c>
      <c r="AP304" s="96"/>
      <c r="AQ304" s="66"/>
      <c r="AR304" s="82"/>
      <c r="AS304" s="82"/>
      <c r="AT304" s="80"/>
      <c r="AU304" s="82"/>
      <c r="AV304" s="82"/>
      <c r="AW304" s="82"/>
      <c r="AX304" s="82"/>
      <c r="AY304" s="82"/>
      <c r="AZ304" s="82"/>
      <c r="BA304" s="82"/>
      <c r="BB304" s="82"/>
      <c r="BC304" s="82"/>
      <c r="BD304" s="82"/>
      <c r="BE304" s="82"/>
      <c r="BF304" s="82"/>
      <c r="BG304" s="82"/>
      <c r="BH304" s="82"/>
      <c r="BI304" s="82"/>
      <c r="BJ304" s="82"/>
      <c r="BK304" s="82"/>
      <c r="BL304" s="82"/>
      <c r="BM304" s="82"/>
      <c r="BN304" s="82"/>
      <c r="BO304" s="82"/>
      <c r="BP304" s="82"/>
      <c r="BQ304" s="82"/>
      <c r="BR304" s="82"/>
      <c r="BS304" s="82"/>
      <c r="BT304" s="82"/>
      <c r="BU304" s="82"/>
      <c r="BV304" s="82"/>
      <c r="BW304" s="82"/>
      <c r="BX304" s="80"/>
      <c r="BY304" s="80"/>
      <c r="BZ304" s="84"/>
      <c r="CA304" s="84"/>
      <c r="CD304" s="143"/>
    </row>
    <row r="305" spans="2:82" s="152" customFormat="1" ht="12.75" customHeight="1" x14ac:dyDescent="0.2">
      <c r="B305" s="220">
        <f t="shared" si="4"/>
        <v>42113</v>
      </c>
      <c r="C305" s="217">
        <v>6.7127779100000007E-2</v>
      </c>
      <c r="D305" s="217">
        <v>6.7127779100000007E-2</v>
      </c>
      <c r="E305" s="217">
        <v>0</v>
      </c>
      <c r="F305" s="217">
        <v>0</v>
      </c>
      <c r="G305" s="217">
        <v>0</v>
      </c>
      <c r="H305" s="217">
        <v>0</v>
      </c>
      <c r="I305" s="217">
        <v>6.5563855000000002E-3</v>
      </c>
      <c r="J305" s="217">
        <v>6.4027203000000003E-3</v>
      </c>
      <c r="K305" s="217">
        <v>0.30564966440000002</v>
      </c>
      <c r="L305" s="217">
        <v>0.30564966440000002</v>
      </c>
      <c r="M305" s="217">
        <v>8.5991963000000005E-3</v>
      </c>
      <c r="N305" s="217">
        <v>8.5991963000000005E-3</v>
      </c>
      <c r="O305" s="217">
        <v>0</v>
      </c>
      <c r="P305" s="217">
        <v>7.6751070000000002E-4</v>
      </c>
      <c r="Q305" s="217">
        <v>0</v>
      </c>
      <c r="R305" s="217">
        <v>0</v>
      </c>
      <c r="S305" s="217">
        <v>0</v>
      </c>
      <c r="T305" s="217">
        <v>0</v>
      </c>
      <c r="U305" s="217">
        <v>1.1524899999999999E-4</v>
      </c>
      <c r="V305" s="217">
        <v>1.1098050000000001E-4</v>
      </c>
      <c r="W305" s="217">
        <v>3.4331907999999999E-3</v>
      </c>
      <c r="X305" s="217">
        <v>3.4331907999999999E-3</v>
      </c>
      <c r="Y305" s="217">
        <v>6.9153999999999996E-5</v>
      </c>
      <c r="Z305" s="217">
        <v>6.9153999999999996E-5</v>
      </c>
      <c r="AA305" s="217">
        <v>9.4843879999999996E-4</v>
      </c>
      <c r="AB305" s="217">
        <v>9.4843879999999996E-4</v>
      </c>
      <c r="AC305" s="217">
        <v>0</v>
      </c>
      <c r="AD305" s="217">
        <v>0</v>
      </c>
      <c r="AE305" s="217">
        <v>0</v>
      </c>
      <c r="AF305" s="217">
        <v>0</v>
      </c>
      <c r="AG305" s="217">
        <v>0</v>
      </c>
      <c r="AH305" s="217">
        <v>0</v>
      </c>
      <c r="AI305" s="217">
        <v>1.2419845E-3</v>
      </c>
      <c r="AJ305" s="217">
        <v>1.2419845E-3</v>
      </c>
      <c r="AK305" s="217">
        <v>2.8028344999999999E-3</v>
      </c>
      <c r="AL305" s="217">
        <v>2.8028344999999999E-3</v>
      </c>
      <c r="AM305" s="217">
        <v>53</v>
      </c>
      <c r="AN305" s="217">
        <v>49</v>
      </c>
      <c r="AO305" s="217" t="s">
        <v>253</v>
      </c>
      <c r="AP305" s="96"/>
      <c r="AQ305" s="66"/>
      <c r="AR305" s="82"/>
      <c r="AS305" s="82"/>
      <c r="AT305" s="80"/>
      <c r="AU305" s="82"/>
      <c r="AV305" s="82"/>
      <c r="AW305" s="82"/>
      <c r="AX305" s="82"/>
      <c r="AY305" s="82"/>
      <c r="AZ305" s="82"/>
      <c r="BA305" s="82"/>
      <c r="BB305" s="82"/>
      <c r="BC305" s="82"/>
      <c r="BD305" s="82"/>
      <c r="BE305" s="82"/>
      <c r="BF305" s="82"/>
      <c r="BG305" s="82"/>
      <c r="BH305" s="82"/>
      <c r="BI305" s="82"/>
      <c r="BJ305" s="82"/>
      <c r="BK305" s="82"/>
      <c r="BL305" s="82"/>
      <c r="BM305" s="82"/>
      <c r="BN305" s="82"/>
      <c r="BO305" s="82"/>
      <c r="BP305" s="82"/>
      <c r="BQ305" s="82"/>
      <c r="BR305" s="82"/>
      <c r="BS305" s="82"/>
      <c r="BT305" s="82"/>
      <c r="BU305" s="82"/>
      <c r="BV305" s="82"/>
      <c r="BW305" s="82"/>
      <c r="BX305" s="80"/>
      <c r="BY305" s="80"/>
      <c r="BZ305" s="84"/>
      <c r="CA305" s="84"/>
      <c r="CD305" s="143"/>
    </row>
    <row r="306" spans="2:82" s="152" customFormat="1" ht="12.75" customHeight="1" x14ac:dyDescent="0.2">
      <c r="B306" s="220">
        <f t="shared" si="4"/>
        <v>42114</v>
      </c>
      <c r="C306" s="217">
        <v>0.1344637796</v>
      </c>
      <c r="D306" s="217">
        <v>0.1344637796</v>
      </c>
      <c r="E306" s="217">
        <v>0</v>
      </c>
      <c r="F306" s="217">
        <v>0</v>
      </c>
      <c r="G306" s="217">
        <v>0</v>
      </c>
      <c r="H306" s="217">
        <v>0</v>
      </c>
      <c r="I306" s="217">
        <v>0.1463410628</v>
      </c>
      <c r="J306" s="217">
        <v>0.1462983779</v>
      </c>
      <c r="K306" s="217">
        <v>0.1332857902</v>
      </c>
      <c r="L306" s="217">
        <v>0.1332857902</v>
      </c>
      <c r="M306" s="217">
        <v>0.14475618330000001</v>
      </c>
      <c r="N306" s="217">
        <v>0.14422809780000001</v>
      </c>
      <c r="O306" s="217">
        <v>0</v>
      </c>
      <c r="P306" s="217">
        <v>3.6196053999999998E-3</v>
      </c>
      <c r="Q306" s="217">
        <v>0</v>
      </c>
      <c r="R306" s="217">
        <v>0</v>
      </c>
      <c r="S306" s="217">
        <v>0</v>
      </c>
      <c r="T306" s="217">
        <v>0</v>
      </c>
      <c r="U306" s="217">
        <v>6.6460216000000004E-3</v>
      </c>
      <c r="V306" s="217">
        <v>6.6417530999999998E-3</v>
      </c>
      <c r="W306" s="217">
        <v>7.6866339999999997E-4</v>
      </c>
      <c r="X306" s="217">
        <v>7.6866339999999997E-4</v>
      </c>
      <c r="Y306" s="217">
        <v>8.7175999999999996E-4</v>
      </c>
      <c r="Z306" s="217">
        <v>8.5499540000000002E-4</v>
      </c>
      <c r="AA306" s="217">
        <v>3.824519E-4</v>
      </c>
      <c r="AB306" s="217">
        <v>3.824519E-4</v>
      </c>
      <c r="AC306" s="217">
        <v>0</v>
      </c>
      <c r="AD306" s="217">
        <v>0</v>
      </c>
      <c r="AE306" s="217">
        <v>0</v>
      </c>
      <c r="AF306" s="217">
        <v>0</v>
      </c>
      <c r="AG306" s="217">
        <v>0</v>
      </c>
      <c r="AH306" s="217">
        <v>0</v>
      </c>
      <c r="AI306" s="217">
        <v>1.7888188E-3</v>
      </c>
      <c r="AJ306" s="217">
        <v>1.7888188E-3</v>
      </c>
      <c r="AK306" s="217">
        <v>8.3823099999999994E-5</v>
      </c>
      <c r="AL306" s="217">
        <v>8.3823099999999994E-5</v>
      </c>
      <c r="AM306" s="217">
        <v>138</v>
      </c>
      <c r="AN306" s="217">
        <v>104</v>
      </c>
      <c r="AO306" s="217" t="s">
        <v>253</v>
      </c>
      <c r="AP306" s="96"/>
      <c r="AQ306" s="66"/>
      <c r="AR306" s="82"/>
      <c r="AS306" s="82"/>
      <c r="AT306" s="80"/>
      <c r="AU306" s="82"/>
      <c r="AV306" s="82"/>
      <c r="AW306" s="82"/>
      <c r="AX306" s="82"/>
      <c r="AY306" s="82"/>
      <c r="AZ306" s="82"/>
      <c r="BA306" s="82"/>
      <c r="BB306" s="82"/>
      <c r="BC306" s="82"/>
      <c r="BD306" s="82"/>
      <c r="BE306" s="82"/>
      <c r="BF306" s="82"/>
      <c r="BG306" s="82"/>
      <c r="BH306" s="82"/>
      <c r="BI306" s="82"/>
      <c r="BJ306" s="82"/>
      <c r="BK306" s="82"/>
      <c r="BL306" s="82"/>
      <c r="BM306" s="82"/>
      <c r="BN306" s="82"/>
      <c r="BO306" s="82"/>
      <c r="BP306" s="82"/>
      <c r="BQ306" s="82"/>
      <c r="BR306" s="82"/>
      <c r="BS306" s="82"/>
      <c r="BT306" s="82"/>
      <c r="BU306" s="82"/>
      <c r="BV306" s="82"/>
      <c r="BW306" s="82"/>
      <c r="BX306" s="80"/>
      <c r="BY306" s="80"/>
      <c r="BZ306" s="84"/>
      <c r="CA306" s="84"/>
      <c r="CD306" s="143"/>
    </row>
    <row r="307" spans="2:82" s="152" customFormat="1" ht="12.75" customHeight="1" x14ac:dyDescent="0.2">
      <c r="B307" s="220">
        <f t="shared" si="4"/>
        <v>42115</v>
      </c>
      <c r="C307" s="217">
        <v>8.3178975000000002E-2</v>
      </c>
      <c r="D307" s="217">
        <v>8.3178975000000002E-2</v>
      </c>
      <c r="E307" s="217">
        <v>0</v>
      </c>
      <c r="F307" s="217">
        <v>0</v>
      </c>
      <c r="G307" s="217">
        <v>0</v>
      </c>
      <c r="H307" s="217">
        <v>0</v>
      </c>
      <c r="I307" s="217">
        <v>2.1074534700000001E-2</v>
      </c>
      <c r="J307" s="217">
        <v>2.1074534700000001E-2</v>
      </c>
      <c r="K307" s="217">
        <v>0.1164976896</v>
      </c>
      <c r="L307" s="217">
        <v>0.1164976896</v>
      </c>
      <c r="M307" s="217">
        <v>0.19827196089999999</v>
      </c>
      <c r="N307" s="217">
        <v>0.19827196089999999</v>
      </c>
      <c r="O307" s="217">
        <v>0</v>
      </c>
      <c r="P307" s="217">
        <v>9.528707E-4</v>
      </c>
      <c r="Q307" s="217">
        <v>0</v>
      </c>
      <c r="R307" s="217">
        <v>0</v>
      </c>
      <c r="S307" s="217">
        <v>0</v>
      </c>
      <c r="T307" s="217">
        <v>0</v>
      </c>
      <c r="U307" s="217">
        <v>2.080885E-4</v>
      </c>
      <c r="V307" s="217">
        <v>2.080885E-4</v>
      </c>
      <c r="W307" s="217">
        <v>1.4483371000000001E-3</v>
      </c>
      <c r="X307" s="217">
        <v>1.4483371000000001E-3</v>
      </c>
      <c r="Y307" s="217">
        <v>2.2443631000000001E-3</v>
      </c>
      <c r="Z307" s="217">
        <v>2.2443631000000001E-3</v>
      </c>
      <c r="AA307" s="217">
        <v>1.8495339999999999E-2</v>
      </c>
      <c r="AB307" s="217">
        <v>1.8495339999999999E-2</v>
      </c>
      <c r="AC307" s="217">
        <v>0</v>
      </c>
      <c r="AD307" s="217">
        <v>0</v>
      </c>
      <c r="AE307" s="217">
        <v>0</v>
      </c>
      <c r="AF307" s="217">
        <v>0</v>
      </c>
      <c r="AG307" s="217">
        <v>1.5979050299999999E-2</v>
      </c>
      <c r="AH307" s="217">
        <v>1.5979050299999999E-2</v>
      </c>
      <c r="AI307" s="217">
        <v>3.1837621099999998E-2</v>
      </c>
      <c r="AJ307" s="217">
        <v>3.1837621099999998E-2</v>
      </c>
      <c r="AK307" s="217">
        <v>1.7089432000000002E-2</v>
      </c>
      <c r="AL307" s="217">
        <v>1.7089432000000002E-2</v>
      </c>
      <c r="AM307" s="217">
        <v>114</v>
      </c>
      <c r="AN307" s="217">
        <v>81</v>
      </c>
      <c r="AO307" s="217" t="s">
        <v>253</v>
      </c>
      <c r="AP307" s="96"/>
      <c r="AQ307" s="66"/>
      <c r="AR307" s="82"/>
      <c r="AS307" s="82"/>
      <c r="AT307" s="80"/>
      <c r="AU307" s="82"/>
      <c r="AV307" s="82"/>
      <c r="AW307" s="82"/>
      <c r="AX307" s="82"/>
      <c r="AY307" s="82"/>
      <c r="AZ307" s="82"/>
      <c r="BA307" s="82"/>
      <c r="BB307" s="82"/>
      <c r="BC307" s="82"/>
      <c r="BD307" s="82"/>
      <c r="BE307" s="82"/>
      <c r="BF307" s="82"/>
      <c r="BG307" s="82"/>
      <c r="BH307" s="82"/>
      <c r="BI307" s="82"/>
      <c r="BJ307" s="82"/>
      <c r="BK307" s="82"/>
      <c r="BL307" s="82"/>
      <c r="BM307" s="82"/>
      <c r="BN307" s="82"/>
      <c r="BO307" s="82"/>
      <c r="BP307" s="82"/>
      <c r="BQ307" s="82"/>
      <c r="BR307" s="82"/>
      <c r="BS307" s="82"/>
      <c r="BT307" s="82"/>
      <c r="BU307" s="82"/>
      <c r="BV307" s="82"/>
      <c r="BW307" s="82"/>
      <c r="BX307" s="80"/>
      <c r="BY307" s="80"/>
      <c r="BZ307" s="84"/>
      <c r="CA307" s="84"/>
      <c r="CD307" s="143"/>
    </row>
    <row r="308" spans="2:82" s="152" customFormat="1" ht="12.75" customHeight="1" x14ac:dyDescent="0.2">
      <c r="B308" s="220">
        <f t="shared" si="4"/>
        <v>42116</v>
      </c>
      <c r="C308" s="217">
        <v>2.4798924900000002E-2</v>
      </c>
      <c r="D308" s="217">
        <v>2.4798924900000002E-2</v>
      </c>
      <c r="E308" s="217">
        <v>0</v>
      </c>
      <c r="F308" s="217">
        <v>0</v>
      </c>
      <c r="G308" s="217">
        <v>0</v>
      </c>
      <c r="H308" s="217">
        <v>0</v>
      </c>
      <c r="I308" s="217">
        <v>3.0092775E-3</v>
      </c>
      <c r="J308" s="217">
        <v>3.0092775E-3</v>
      </c>
      <c r="K308" s="217">
        <v>9.3094820999999994E-2</v>
      </c>
      <c r="L308" s="217">
        <v>9.3094820999999994E-2</v>
      </c>
      <c r="M308" s="217">
        <v>1.8126771900000001E-2</v>
      </c>
      <c r="N308" s="217">
        <v>1.8126771900000001E-2</v>
      </c>
      <c r="O308" s="217">
        <v>0</v>
      </c>
      <c r="P308" s="217">
        <v>2.544464E-4</v>
      </c>
      <c r="Q308" s="217">
        <v>0</v>
      </c>
      <c r="R308" s="217">
        <v>0</v>
      </c>
      <c r="S308" s="217">
        <v>0</v>
      </c>
      <c r="T308" s="217">
        <v>0</v>
      </c>
      <c r="U308" s="217">
        <v>2.5610999999999999E-5</v>
      </c>
      <c r="V308" s="217">
        <v>2.5610999999999999E-5</v>
      </c>
      <c r="W308" s="217">
        <v>9.1955870000000003E-4</v>
      </c>
      <c r="X308" s="217">
        <v>9.1955870000000003E-4</v>
      </c>
      <c r="Y308" s="217">
        <v>2.2527450000000001E-4</v>
      </c>
      <c r="Z308" s="217">
        <v>2.2527450000000001E-4</v>
      </c>
      <c r="AA308" s="217">
        <v>1.01304117E-2</v>
      </c>
      <c r="AB308" s="217">
        <v>1.01304117E-2</v>
      </c>
      <c r="AC308" s="217">
        <v>0</v>
      </c>
      <c r="AD308" s="217">
        <v>0</v>
      </c>
      <c r="AE308" s="217">
        <v>0</v>
      </c>
      <c r="AF308" s="217">
        <v>0</v>
      </c>
      <c r="AG308" s="217">
        <v>2.1342394000000002E-3</v>
      </c>
      <c r="AH308" s="217">
        <v>2.1342394000000002E-3</v>
      </c>
      <c r="AI308" s="217">
        <v>1.16821345E-2</v>
      </c>
      <c r="AJ308" s="217">
        <v>1.16821345E-2</v>
      </c>
      <c r="AK308" s="217">
        <v>2.7032945700000002E-2</v>
      </c>
      <c r="AL308" s="217">
        <v>2.7032945700000002E-2</v>
      </c>
      <c r="AM308" s="217">
        <v>126</v>
      </c>
      <c r="AN308" s="217">
        <v>115</v>
      </c>
      <c r="AO308" s="217" t="s">
        <v>253</v>
      </c>
      <c r="AP308" s="96"/>
      <c r="AQ308" s="66"/>
      <c r="AR308" s="82"/>
      <c r="AS308" s="82"/>
      <c r="AT308" s="80"/>
      <c r="AU308" s="82"/>
      <c r="AV308" s="82"/>
      <c r="AW308" s="82"/>
      <c r="AX308" s="82"/>
      <c r="AY308" s="82"/>
      <c r="AZ308" s="82"/>
      <c r="BA308" s="82"/>
      <c r="BB308" s="82"/>
      <c r="BC308" s="82"/>
      <c r="BD308" s="82"/>
      <c r="BE308" s="82"/>
      <c r="BF308" s="82"/>
      <c r="BG308" s="82"/>
      <c r="BH308" s="82"/>
      <c r="BI308" s="82"/>
      <c r="BJ308" s="82"/>
      <c r="BK308" s="82"/>
      <c r="BL308" s="82"/>
      <c r="BM308" s="82"/>
      <c r="BN308" s="82"/>
      <c r="BO308" s="82"/>
      <c r="BP308" s="82"/>
      <c r="BQ308" s="82"/>
      <c r="BR308" s="82"/>
      <c r="BS308" s="82"/>
      <c r="BT308" s="82"/>
      <c r="BU308" s="82"/>
      <c r="BV308" s="82"/>
      <c r="BW308" s="82"/>
      <c r="BX308" s="80"/>
      <c r="BY308" s="80"/>
      <c r="BZ308" s="84"/>
      <c r="CA308" s="84"/>
      <c r="CD308" s="143"/>
    </row>
    <row r="309" spans="2:82" s="152" customFormat="1" ht="12.75" customHeight="1" x14ac:dyDescent="0.2">
      <c r="B309" s="220">
        <f t="shared" si="4"/>
        <v>42117</v>
      </c>
      <c r="C309" s="217">
        <v>0.10778374239999999</v>
      </c>
      <c r="D309" s="217">
        <v>0.10778374239999999</v>
      </c>
      <c r="E309" s="217">
        <v>0</v>
      </c>
      <c r="F309" s="217">
        <v>0</v>
      </c>
      <c r="G309" s="217">
        <v>0</v>
      </c>
      <c r="H309" s="217">
        <v>0</v>
      </c>
      <c r="I309" s="217">
        <v>8.5156364000000002E-3</v>
      </c>
      <c r="J309" s="217">
        <v>8.0631768000000003E-3</v>
      </c>
      <c r="K309" s="217">
        <v>0.1661084179</v>
      </c>
      <c r="L309" s="217">
        <v>0.1661084179</v>
      </c>
      <c r="M309" s="217">
        <v>0.28151831319999998</v>
      </c>
      <c r="N309" s="217">
        <v>0.28151831319999998</v>
      </c>
      <c r="O309" s="217">
        <v>0</v>
      </c>
      <c r="P309" s="217">
        <v>1.1901107000000001E-3</v>
      </c>
      <c r="Q309" s="217">
        <v>0</v>
      </c>
      <c r="R309" s="217">
        <v>0</v>
      </c>
      <c r="S309" s="217">
        <v>0</v>
      </c>
      <c r="T309" s="217">
        <v>0</v>
      </c>
      <c r="U309" s="217">
        <v>1.195175E-4</v>
      </c>
      <c r="V309" s="217">
        <v>1.1524899999999999E-4</v>
      </c>
      <c r="W309" s="217">
        <v>2.1757297999999998E-3</v>
      </c>
      <c r="X309" s="217">
        <v>2.1757297999999998E-3</v>
      </c>
      <c r="Y309" s="217">
        <v>2.7808309000000001E-3</v>
      </c>
      <c r="Z309" s="217">
        <v>2.7808309000000001E-3</v>
      </c>
      <c r="AA309" s="217">
        <v>1.0737589699999999E-2</v>
      </c>
      <c r="AB309" s="217">
        <v>1.0737589699999999E-2</v>
      </c>
      <c r="AC309" s="217">
        <v>0</v>
      </c>
      <c r="AD309" s="217">
        <v>0</v>
      </c>
      <c r="AE309" s="217">
        <v>0</v>
      </c>
      <c r="AF309" s="217">
        <v>0</v>
      </c>
      <c r="AG309" s="217">
        <v>3.48628E-3</v>
      </c>
      <c r="AH309" s="217">
        <v>3.48628E-3</v>
      </c>
      <c r="AI309" s="217">
        <v>1.51308017E-2</v>
      </c>
      <c r="AJ309" s="217">
        <v>1.51308017E-2</v>
      </c>
      <c r="AK309" s="217">
        <v>2.40163623E-2</v>
      </c>
      <c r="AL309" s="217">
        <v>2.40163623E-2</v>
      </c>
      <c r="AM309" s="217">
        <v>97</v>
      </c>
      <c r="AN309" s="217">
        <v>95</v>
      </c>
      <c r="AO309" s="217" t="s">
        <v>253</v>
      </c>
      <c r="AP309" s="96"/>
      <c r="AQ309" s="66"/>
      <c r="AR309" s="82"/>
      <c r="AS309" s="82"/>
      <c r="AT309" s="80"/>
      <c r="AU309" s="82"/>
      <c r="AV309" s="82"/>
      <c r="AW309" s="82"/>
      <c r="AX309" s="82"/>
      <c r="AY309" s="82"/>
      <c r="AZ309" s="82"/>
      <c r="BA309" s="82"/>
      <c r="BB309" s="82"/>
      <c r="BC309" s="82"/>
      <c r="BD309" s="82"/>
      <c r="BE309" s="82"/>
      <c r="BF309" s="82"/>
      <c r="BG309" s="82"/>
      <c r="BH309" s="82"/>
      <c r="BI309" s="82"/>
      <c r="BJ309" s="82"/>
      <c r="BK309" s="82"/>
      <c r="BL309" s="82"/>
      <c r="BM309" s="82"/>
      <c r="BN309" s="82"/>
      <c r="BO309" s="82"/>
      <c r="BP309" s="82"/>
      <c r="BQ309" s="82"/>
      <c r="BR309" s="82"/>
      <c r="BS309" s="82"/>
      <c r="BT309" s="82"/>
      <c r="BU309" s="82"/>
      <c r="BV309" s="82"/>
      <c r="BW309" s="82"/>
      <c r="BX309" s="80"/>
      <c r="BY309" s="80"/>
      <c r="BZ309" s="84"/>
      <c r="CA309" s="84"/>
      <c r="CD309" s="143"/>
    </row>
    <row r="310" spans="2:82" s="152" customFormat="1" ht="12.75" customHeight="1" x14ac:dyDescent="0.2">
      <c r="B310" s="220">
        <f t="shared" si="4"/>
        <v>42118</v>
      </c>
      <c r="C310" s="217">
        <v>1.8848618497</v>
      </c>
      <c r="D310" s="217">
        <v>1.8848618497</v>
      </c>
      <c r="E310" s="217">
        <v>0</v>
      </c>
      <c r="F310" s="217">
        <v>0</v>
      </c>
      <c r="G310" s="217">
        <v>5.9237440000000003E-4</v>
      </c>
      <c r="H310" s="217">
        <v>0</v>
      </c>
      <c r="I310" s="217">
        <v>2.9883759599999999</v>
      </c>
      <c r="J310" s="217">
        <v>2.9883759599999999</v>
      </c>
      <c r="K310" s="217">
        <v>1.9451042890000001</v>
      </c>
      <c r="L310" s="217">
        <v>1.9451042890000001</v>
      </c>
      <c r="M310" s="217">
        <v>0.1265981659</v>
      </c>
      <c r="N310" s="217">
        <v>0.1265143426</v>
      </c>
      <c r="O310" s="217">
        <v>0.01</v>
      </c>
      <c r="P310" s="217">
        <v>9.1347848999999998E-3</v>
      </c>
      <c r="Q310" s="217">
        <v>0</v>
      </c>
      <c r="R310" s="217">
        <v>0</v>
      </c>
      <c r="S310" s="217">
        <v>5.9237300000000003E-5</v>
      </c>
      <c r="T310" s="217">
        <v>0</v>
      </c>
      <c r="U310" s="217">
        <v>1.46360803E-2</v>
      </c>
      <c r="V310" s="217">
        <v>1.46360803E-2</v>
      </c>
      <c r="W310" s="217">
        <v>7.9355456999999994E-3</v>
      </c>
      <c r="X310" s="217">
        <v>7.9355456999999994E-3</v>
      </c>
      <c r="Y310" s="217">
        <v>1.5161501E-3</v>
      </c>
      <c r="Z310" s="217">
        <v>1.5077678E-3</v>
      </c>
      <c r="AA310" s="217">
        <v>7.2884841999999997E-3</v>
      </c>
      <c r="AB310" s="217">
        <v>7.2884841999999997E-3</v>
      </c>
      <c r="AC310" s="217">
        <v>0</v>
      </c>
      <c r="AD310" s="217">
        <v>0</v>
      </c>
      <c r="AE310" s="217">
        <v>0</v>
      </c>
      <c r="AF310" s="217">
        <v>0</v>
      </c>
      <c r="AG310" s="217">
        <v>7.6325736000000003E-3</v>
      </c>
      <c r="AH310" s="217">
        <v>7.6325736000000003E-3</v>
      </c>
      <c r="AI310" s="217">
        <v>1.01525461E-2</v>
      </c>
      <c r="AJ310" s="217">
        <v>1.01525461E-2</v>
      </c>
      <c r="AK310" s="217">
        <v>6.0562180000000004E-3</v>
      </c>
      <c r="AL310" s="217">
        <v>6.0562180000000004E-3</v>
      </c>
      <c r="AM310" s="217">
        <v>137</v>
      </c>
      <c r="AN310" s="217">
        <v>123</v>
      </c>
      <c r="AO310" s="217" t="s">
        <v>253</v>
      </c>
      <c r="AP310" s="96"/>
      <c r="AQ310" s="66"/>
      <c r="AR310" s="82"/>
      <c r="AS310" s="82"/>
      <c r="AT310" s="80"/>
      <c r="AU310" s="82"/>
      <c r="AV310" s="82"/>
      <c r="AW310" s="82"/>
      <c r="AX310" s="82"/>
      <c r="AY310" s="82"/>
      <c r="AZ310" s="82"/>
      <c r="BA310" s="82"/>
      <c r="BB310" s="82"/>
      <c r="BC310" s="82"/>
      <c r="BD310" s="82"/>
      <c r="BE310" s="82"/>
      <c r="BF310" s="82"/>
      <c r="BG310" s="82"/>
      <c r="BH310" s="82"/>
      <c r="BI310" s="82"/>
      <c r="BJ310" s="82"/>
      <c r="BK310" s="82"/>
      <c r="BL310" s="82"/>
      <c r="BM310" s="82"/>
      <c r="BN310" s="82"/>
      <c r="BO310" s="82"/>
      <c r="BP310" s="82"/>
      <c r="BQ310" s="82"/>
      <c r="BR310" s="82"/>
      <c r="BS310" s="82"/>
      <c r="BT310" s="82"/>
      <c r="BU310" s="82"/>
      <c r="BV310" s="82"/>
      <c r="BW310" s="82"/>
      <c r="BX310" s="80"/>
      <c r="BY310" s="80"/>
      <c r="BZ310" s="84"/>
      <c r="CA310" s="84"/>
      <c r="CD310" s="143"/>
    </row>
    <row r="311" spans="2:82" s="152" customFormat="1" ht="12.75" customHeight="1" x14ac:dyDescent="0.2">
      <c r="B311" s="220">
        <f t="shared" si="4"/>
        <v>42119</v>
      </c>
      <c r="C311" s="217">
        <v>0.16269241649999999</v>
      </c>
      <c r="D311" s="217">
        <v>0.16269241649999999</v>
      </c>
      <c r="E311" s="217">
        <v>0</v>
      </c>
      <c r="F311" s="217">
        <v>0</v>
      </c>
      <c r="G311" s="217">
        <v>0</v>
      </c>
      <c r="H311" s="217">
        <v>0</v>
      </c>
      <c r="I311" s="217">
        <v>4.6893002000000003E-2</v>
      </c>
      <c r="J311" s="217">
        <v>4.6893002000000003E-2</v>
      </c>
      <c r="K311" s="217">
        <v>0.57716143980000001</v>
      </c>
      <c r="L311" s="217">
        <v>0.57716143980000001</v>
      </c>
      <c r="M311" s="217">
        <v>9.2886413599999995E-2</v>
      </c>
      <c r="N311" s="217">
        <v>9.2886413599999995E-2</v>
      </c>
      <c r="O311" s="217">
        <v>0</v>
      </c>
      <c r="P311" s="217">
        <v>1.0654947E-3</v>
      </c>
      <c r="Q311" s="217">
        <v>0</v>
      </c>
      <c r="R311" s="217">
        <v>0</v>
      </c>
      <c r="S311" s="217">
        <v>0</v>
      </c>
      <c r="T311" s="217">
        <v>0</v>
      </c>
      <c r="U311" s="217">
        <v>4.3698560000000002E-4</v>
      </c>
      <c r="V311" s="217">
        <v>4.3698560000000002E-4</v>
      </c>
      <c r="W311" s="217">
        <v>3.2784264999999998E-3</v>
      </c>
      <c r="X311" s="217">
        <v>3.2784264999999998E-3</v>
      </c>
      <c r="Y311" s="217">
        <v>7.6069449999999997E-4</v>
      </c>
      <c r="Z311" s="217">
        <v>7.6069449999999997E-4</v>
      </c>
      <c r="AA311" s="217">
        <v>2.2874374699999998E-2</v>
      </c>
      <c r="AB311" s="217">
        <v>2.2874374699999998E-2</v>
      </c>
      <c r="AC311" s="217">
        <v>0</v>
      </c>
      <c r="AD311" s="217">
        <v>0</v>
      </c>
      <c r="AE311" s="217">
        <v>0</v>
      </c>
      <c r="AF311" s="217">
        <v>0</v>
      </c>
      <c r="AG311" s="217">
        <v>4.5928831999999999E-3</v>
      </c>
      <c r="AH311" s="217">
        <v>4.5928831999999999E-3</v>
      </c>
      <c r="AI311" s="217">
        <v>7.2445226299999999E-2</v>
      </c>
      <c r="AJ311" s="217">
        <v>7.2445226299999999E-2</v>
      </c>
      <c r="AK311" s="217">
        <v>2.4058273799999998E-2</v>
      </c>
      <c r="AL311" s="217">
        <v>2.4058273799999998E-2</v>
      </c>
      <c r="AM311" s="217">
        <v>85</v>
      </c>
      <c r="AN311" s="217">
        <v>73</v>
      </c>
      <c r="AO311" s="217" t="s">
        <v>253</v>
      </c>
      <c r="AP311" s="96"/>
      <c r="AQ311" s="66"/>
      <c r="AR311" s="82"/>
      <c r="AS311" s="82"/>
      <c r="AT311" s="80"/>
      <c r="AU311" s="82"/>
      <c r="AV311" s="82"/>
      <c r="AW311" s="82"/>
      <c r="AX311" s="82"/>
      <c r="AY311" s="82"/>
      <c r="AZ311" s="82"/>
      <c r="BA311" s="82"/>
      <c r="BB311" s="82"/>
      <c r="BC311" s="82"/>
      <c r="BD311" s="82"/>
      <c r="BE311" s="82"/>
      <c r="BF311" s="82"/>
      <c r="BG311" s="82"/>
      <c r="BH311" s="82"/>
      <c r="BI311" s="82"/>
      <c r="BJ311" s="82"/>
      <c r="BK311" s="82"/>
      <c r="BL311" s="82"/>
      <c r="BM311" s="82"/>
      <c r="BN311" s="82"/>
      <c r="BO311" s="82"/>
      <c r="BP311" s="82"/>
      <c r="BQ311" s="82"/>
      <c r="BR311" s="82"/>
      <c r="BS311" s="82"/>
      <c r="BT311" s="82"/>
      <c r="BU311" s="82"/>
      <c r="BV311" s="82"/>
      <c r="BW311" s="82"/>
      <c r="BX311" s="80"/>
      <c r="BY311" s="80"/>
      <c r="BZ311" s="84"/>
      <c r="CA311" s="84"/>
      <c r="CD311" s="143"/>
    </row>
    <row r="312" spans="2:82" s="152" customFormat="1" ht="12.75" customHeight="1" x14ac:dyDescent="0.2">
      <c r="B312" s="220">
        <f t="shared" si="4"/>
        <v>42120</v>
      </c>
      <c r="C312" s="217">
        <v>0.10216391449999999</v>
      </c>
      <c r="D312" s="217">
        <v>0.10216391449999999</v>
      </c>
      <c r="E312" s="217">
        <v>0</v>
      </c>
      <c r="F312" s="217">
        <v>0</v>
      </c>
      <c r="G312" s="217">
        <v>0</v>
      </c>
      <c r="H312" s="217">
        <v>0</v>
      </c>
      <c r="I312" s="217">
        <v>1.4555512000000001E-3</v>
      </c>
      <c r="J312" s="217">
        <v>1.1524901E-3</v>
      </c>
      <c r="K312" s="217">
        <v>2.40091726E-2</v>
      </c>
      <c r="L312" s="217">
        <v>2.40091726E-2</v>
      </c>
      <c r="M312" s="217">
        <v>0.38824124840000002</v>
      </c>
      <c r="N312" s="217">
        <v>0.38824124840000002</v>
      </c>
      <c r="O312" s="217">
        <v>0.01</v>
      </c>
      <c r="P312" s="217">
        <v>9.6921691000000001E-3</v>
      </c>
      <c r="Q312" s="217">
        <v>0</v>
      </c>
      <c r="R312" s="217">
        <v>0</v>
      </c>
      <c r="S312" s="217">
        <v>0</v>
      </c>
      <c r="T312" s="217">
        <v>0</v>
      </c>
      <c r="U312" s="217">
        <v>1.7073999999999999E-5</v>
      </c>
      <c r="V312" s="217">
        <v>1.28055E-5</v>
      </c>
      <c r="W312" s="217">
        <v>2.682583E-4</v>
      </c>
      <c r="X312" s="217">
        <v>2.682583E-4</v>
      </c>
      <c r="Y312" s="217">
        <v>3.8702167199999998E-2</v>
      </c>
      <c r="Z312" s="217">
        <v>3.8702167199999998E-2</v>
      </c>
      <c r="AA312" s="217">
        <v>8.2747249999999995E-4</v>
      </c>
      <c r="AB312" s="217">
        <v>8.2747249999999995E-4</v>
      </c>
      <c r="AC312" s="217">
        <v>0</v>
      </c>
      <c r="AD312" s="217">
        <v>0</v>
      </c>
      <c r="AE312" s="217">
        <v>0</v>
      </c>
      <c r="AF312" s="217">
        <v>0</v>
      </c>
      <c r="AG312" s="217">
        <v>0</v>
      </c>
      <c r="AH312" s="217">
        <v>0</v>
      </c>
      <c r="AI312" s="217">
        <v>1.2471432999999999E-3</v>
      </c>
      <c r="AJ312" s="217">
        <v>1.2471432999999999E-3</v>
      </c>
      <c r="AK312" s="217">
        <v>2.3124693999999999E-3</v>
      </c>
      <c r="AL312" s="217">
        <v>2.3124693999999999E-3</v>
      </c>
      <c r="AM312" s="217">
        <v>65</v>
      </c>
      <c r="AN312" s="217">
        <v>51</v>
      </c>
      <c r="AO312" s="217" t="s">
        <v>253</v>
      </c>
      <c r="AP312" s="96"/>
      <c r="AQ312" s="66"/>
      <c r="AR312" s="82"/>
      <c r="AS312" s="82"/>
      <c r="AT312" s="80"/>
      <c r="AU312" s="82"/>
      <c r="AV312" s="82"/>
      <c r="AW312" s="82"/>
      <c r="AX312" s="82"/>
      <c r="AY312" s="82"/>
      <c r="AZ312" s="82"/>
      <c r="BA312" s="82"/>
      <c r="BB312" s="82"/>
      <c r="BC312" s="82"/>
      <c r="BD312" s="82"/>
      <c r="BE312" s="82"/>
      <c r="BF312" s="82"/>
      <c r="BG312" s="82"/>
      <c r="BH312" s="82"/>
      <c r="BI312" s="82"/>
      <c r="BJ312" s="82"/>
      <c r="BK312" s="82"/>
      <c r="BL312" s="82"/>
      <c r="BM312" s="82"/>
      <c r="BN312" s="82"/>
      <c r="BO312" s="82"/>
      <c r="BP312" s="82"/>
      <c r="BQ312" s="82"/>
      <c r="BR312" s="82"/>
      <c r="BS312" s="82"/>
      <c r="BT312" s="82"/>
      <c r="BU312" s="82"/>
      <c r="BV312" s="82"/>
      <c r="BW312" s="82"/>
      <c r="BX312" s="80"/>
      <c r="BY312" s="80"/>
      <c r="BZ312" s="84"/>
      <c r="CA312" s="84"/>
      <c r="CD312" s="143"/>
    </row>
    <row r="313" spans="2:82" s="152" customFormat="1" ht="12.75" customHeight="1" x14ac:dyDescent="0.2">
      <c r="B313" s="220">
        <f t="shared" si="4"/>
        <v>42121</v>
      </c>
      <c r="C313" s="217">
        <v>1.2951235E-2</v>
      </c>
      <c r="D313" s="217">
        <v>1.2951235E-2</v>
      </c>
      <c r="E313" s="217">
        <v>0</v>
      </c>
      <c r="F313" s="217">
        <v>0</v>
      </c>
      <c r="G313" s="217">
        <v>0</v>
      </c>
      <c r="H313" s="217">
        <v>0</v>
      </c>
      <c r="I313" s="217">
        <v>2.7099481999999999E-3</v>
      </c>
      <c r="J313" s="217">
        <v>2.0611381000000002E-3</v>
      </c>
      <c r="K313" s="217">
        <v>1.9180524399999999E-2</v>
      </c>
      <c r="L313" s="217">
        <v>1.9180524399999999E-2</v>
      </c>
      <c r="M313" s="217">
        <v>3.1147623999999999E-2</v>
      </c>
      <c r="N313" s="217">
        <v>3.1147623999999999E-2</v>
      </c>
      <c r="O313" s="217">
        <v>0</v>
      </c>
      <c r="P313" s="217">
        <v>1.24616E-4</v>
      </c>
      <c r="Q313" s="217">
        <v>0</v>
      </c>
      <c r="R313" s="217">
        <v>0</v>
      </c>
      <c r="S313" s="217">
        <v>0</v>
      </c>
      <c r="T313" s="217">
        <v>0</v>
      </c>
      <c r="U313" s="217">
        <v>5.1755500000000003E-5</v>
      </c>
      <c r="V313" s="217">
        <v>3.0412999999999998E-5</v>
      </c>
      <c r="W313" s="217">
        <v>2.682583E-4</v>
      </c>
      <c r="X313" s="217">
        <v>2.682583E-4</v>
      </c>
      <c r="Y313" s="217">
        <v>1.8126740000000001E-4</v>
      </c>
      <c r="Z313" s="217">
        <v>1.8126740000000001E-4</v>
      </c>
      <c r="AA313" s="217">
        <v>9.0112119999999993E-3</v>
      </c>
      <c r="AB313" s="217">
        <v>9.0112119999999993E-3</v>
      </c>
      <c r="AC313" s="217">
        <v>0</v>
      </c>
      <c r="AD313" s="217">
        <v>0</v>
      </c>
      <c r="AE313" s="217">
        <v>0</v>
      </c>
      <c r="AF313" s="217">
        <v>0</v>
      </c>
      <c r="AG313" s="217">
        <v>0</v>
      </c>
      <c r="AH313" s="217">
        <v>0</v>
      </c>
      <c r="AI313" s="217">
        <v>2.2291235699999998E-2</v>
      </c>
      <c r="AJ313" s="217">
        <v>2.2291235699999998E-2</v>
      </c>
      <c r="AK313" s="217">
        <v>1.8106834700000001E-2</v>
      </c>
      <c r="AL313" s="217">
        <v>1.8106834700000001E-2</v>
      </c>
      <c r="AM313" s="217">
        <v>103</v>
      </c>
      <c r="AN313" s="217">
        <v>85</v>
      </c>
      <c r="AO313" s="217" t="s">
        <v>253</v>
      </c>
      <c r="AP313" s="96"/>
      <c r="AQ313" s="66"/>
      <c r="AR313" s="82"/>
      <c r="AS313" s="82"/>
      <c r="AT313" s="80"/>
      <c r="AU313" s="82"/>
      <c r="AV313" s="82"/>
      <c r="AW313" s="82"/>
      <c r="AX313" s="82"/>
      <c r="AY313" s="82"/>
      <c r="AZ313" s="82"/>
      <c r="BA313" s="82"/>
      <c r="BB313" s="82"/>
      <c r="BC313" s="82"/>
      <c r="BD313" s="82"/>
      <c r="BE313" s="82"/>
      <c r="BF313" s="82"/>
      <c r="BG313" s="82"/>
      <c r="BH313" s="82"/>
      <c r="BI313" s="82"/>
      <c r="BJ313" s="82"/>
      <c r="BK313" s="82"/>
      <c r="BL313" s="82"/>
      <c r="BM313" s="82"/>
      <c r="BN313" s="82"/>
      <c r="BO313" s="82"/>
      <c r="BP313" s="82"/>
      <c r="BQ313" s="82"/>
      <c r="BR313" s="82"/>
      <c r="BS313" s="82"/>
      <c r="BT313" s="82"/>
      <c r="BU313" s="82"/>
      <c r="BV313" s="82"/>
      <c r="BW313" s="82"/>
      <c r="BX313" s="80"/>
      <c r="BY313" s="80"/>
      <c r="BZ313" s="84"/>
      <c r="CA313" s="84"/>
      <c r="CD313" s="143"/>
    </row>
    <row r="314" spans="2:82" s="152" customFormat="1" ht="12.75" customHeight="1" x14ac:dyDescent="0.2">
      <c r="B314" s="220">
        <f t="shared" si="4"/>
        <v>42122</v>
      </c>
      <c r="C314" s="217">
        <v>2.08427037E-2</v>
      </c>
      <c r="D314" s="217">
        <v>2.08427037E-2</v>
      </c>
      <c r="E314" s="217">
        <v>0</v>
      </c>
      <c r="F314" s="217">
        <v>0</v>
      </c>
      <c r="G314" s="217">
        <v>0</v>
      </c>
      <c r="H314" s="217">
        <v>0</v>
      </c>
      <c r="I314" s="217">
        <v>7.2222661000000002E-3</v>
      </c>
      <c r="J314" s="217">
        <v>7.2222661000000002E-3</v>
      </c>
      <c r="K314" s="217">
        <v>5.56764462E-2</v>
      </c>
      <c r="L314" s="217">
        <v>5.56764462E-2</v>
      </c>
      <c r="M314" s="217">
        <v>2.4352708899999999E-2</v>
      </c>
      <c r="N314" s="217">
        <v>2.4352708899999999E-2</v>
      </c>
      <c r="O314" s="217">
        <v>0</v>
      </c>
      <c r="P314" s="217">
        <v>3.6394180000000001E-4</v>
      </c>
      <c r="Q314" s="217">
        <v>0</v>
      </c>
      <c r="R314" s="217">
        <v>0</v>
      </c>
      <c r="S314" s="217">
        <v>0</v>
      </c>
      <c r="T314" s="217">
        <v>0</v>
      </c>
      <c r="U314" s="217">
        <v>1.8141049999999999E-4</v>
      </c>
      <c r="V314" s="217">
        <v>1.8141049999999999E-4</v>
      </c>
      <c r="W314" s="217">
        <v>9.2600720000000003E-4</v>
      </c>
      <c r="X314" s="217">
        <v>9.2600720000000003E-4</v>
      </c>
      <c r="Y314" s="217">
        <v>3.541525E-4</v>
      </c>
      <c r="Z314" s="217">
        <v>3.541525E-4</v>
      </c>
      <c r="AA314" s="217">
        <v>0</v>
      </c>
      <c r="AB314" s="217">
        <v>0</v>
      </c>
      <c r="AC314" s="217">
        <v>0</v>
      </c>
      <c r="AD314" s="217">
        <v>0</v>
      </c>
      <c r="AE314" s="217">
        <v>0</v>
      </c>
      <c r="AF314" s="217">
        <v>0</v>
      </c>
      <c r="AG314" s="217">
        <v>0</v>
      </c>
      <c r="AH314" s="217">
        <v>0</v>
      </c>
      <c r="AI314" s="217">
        <v>0</v>
      </c>
      <c r="AJ314" s="217">
        <v>0</v>
      </c>
      <c r="AK314" s="217">
        <v>0</v>
      </c>
      <c r="AL314" s="217">
        <v>0</v>
      </c>
      <c r="AM314" s="217">
        <v>121</v>
      </c>
      <c r="AN314" s="217">
        <v>75</v>
      </c>
      <c r="AO314" s="217" t="s">
        <v>253</v>
      </c>
      <c r="AP314" s="96"/>
      <c r="AQ314" s="66"/>
      <c r="AR314" s="82"/>
      <c r="AS314" s="82"/>
      <c r="AT314" s="80"/>
      <c r="AU314" s="82"/>
      <c r="AV314" s="82"/>
      <c r="AW314" s="82"/>
      <c r="AX314" s="82"/>
      <c r="AY314" s="82"/>
      <c r="AZ314" s="82"/>
      <c r="BA314" s="82"/>
      <c r="BB314" s="82"/>
      <c r="BC314" s="82"/>
      <c r="BD314" s="82"/>
      <c r="BE314" s="82"/>
      <c r="BF314" s="82"/>
      <c r="BG314" s="82"/>
      <c r="BH314" s="82"/>
      <c r="BI314" s="82"/>
      <c r="BJ314" s="82"/>
      <c r="BK314" s="82"/>
      <c r="BL314" s="82"/>
      <c r="BM314" s="82"/>
      <c r="BN314" s="82"/>
      <c r="BO314" s="82"/>
      <c r="BP314" s="82"/>
      <c r="BQ314" s="82"/>
      <c r="BR314" s="82"/>
      <c r="BS314" s="82"/>
      <c r="BT314" s="82"/>
      <c r="BU314" s="82"/>
      <c r="BV314" s="82"/>
      <c r="BW314" s="82"/>
      <c r="BX314" s="80"/>
      <c r="BY314" s="80"/>
      <c r="BZ314" s="84"/>
      <c r="CA314" s="84"/>
      <c r="CD314" s="143"/>
    </row>
    <row r="315" spans="2:82" s="152" customFormat="1" ht="12.75" customHeight="1" x14ac:dyDescent="0.2">
      <c r="B315" s="220">
        <f t="shared" si="4"/>
        <v>42123</v>
      </c>
      <c r="C315" s="217">
        <v>9.5881994600000006E-2</v>
      </c>
      <c r="D315" s="217">
        <v>9.5881994600000006E-2</v>
      </c>
      <c r="E315" s="217">
        <v>0</v>
      </c>
      <c r="F315" s="217">
        <v>0</v>
      </c>
      <c r="G315" s="217">
        <v>0</v>
      </c>
      <c r="H315" s="217">
        <v>0</v>
      </c>
      <c r="I315" s="217">
        <v>3.3592935999999999E-3</v>
      </c>
      <c r="J315" s="217">
        <v>1.6220227999999999E-3</v>
      </c>
      <c r="K315" s="217">
        <v>2.5095083099999999E-2</v>
      </c>
      <c r="L315" s="217">
        <v>2.5095083099999999E-2</v>
      </c>
      <c r="M315" s="217">
        <v>0.35837295559999999</v>
      </c>
      <c r="N315" s="217">
        <v>0.3583310441</v>
      </c>
      <c r="O315" s="217">
        <v>0</v>
      </c>
      <c r="P315" s="217">
        <v>1.8249233999999999E-3</v>
      </c>
      <c r="Q315" s="217">
        <v>0</v>
      </c>
      <c r="R315" s="217">
        <v>0</v>
      </c>
      <c r="S315" s="217">
        <v>0</v>
      </c>
      <c r="T315" s="217">
        <v>0</v>
      </c>
      <c r="U315" s="217">
        <v>2.5610999999999999E-5</v>
      </c>
      <c r="V315" s="217">
        <v>1.7073999999999999E-5</v>
      </c>
      <c r="W315" s="217">
        <v>1.9087619999999999E-4</v>
      </c>
      <c r="X315" s="217">
        <v>1.9087619999999999E-4</v>
      </c>
      <c r="Y315" s="217">
        <v>7.1291536000000003E-3</v>
      </c>
      <c r="Z315" s="217">
        <v>7.1207713000000002E-3</v>
      </c>
      <c r="AA315" s="217">
        <v>7.9045259999999996E-4</v>
      </c>
      <c r="AB315" s="217">
        <v>7.9045259999999996E-4</v>
      </c>
      <c r="AC315" s="217">
        <v>0</v>
      </c>
      <c r="AD315" s="217">
        <v>0</v>
      </c>
      <c r="AE315" s="217">
        <v>0</v>
      </c>
      <c r="AF315" s="217">
        <v>0</v>
      </c>
      <c r="AG315" s="217">
        <v>0</v>
      </c>
      <c r="AH315" s="217">
        <v>0</v>
      </c>
      <c r="AI315" s="217">
        <v>0</v>
      </c>
      <c r="AJ315" s="217">
        <v>0</v>
      </c>
      <c r="AK315" s="217">
        <v>3.1768949999999999E-3</v>
      </c>
      <c r="AL315" s="217">
        <v>3.1768949999999999E-3</v>
      </c>
      <c r="AM315" s="217">
        <v>97</v>
      </c>
      <c r="AN315" s="217">
        <v>88</v>
      </c>
      <c r="AO315" s="217" t="s">
        <v>253</v>
      </c>
      <c r="AP315" s="96"/>
      <c r="AQ315" s="66"/>
      <c r="AR315" s="82"/>
      <c r="AS315" s="82"/>
      <c r="AT315" s="80"/>
      <c r="AU315" s="82"/>
      <c r="AV315" s="82"/>
      <c r="AW315" s="82"/>
      <c r="AX315" s="82"/>
      <c r="AY315" s="82"/>
      <c r="AZ315" s="82"/>
      <c r="BA315" s="82"/>
      <c r="BB315" s="82"/>
      <c r="BC315" s="82"/>
      <c r="BD315" s="82"/>
      <c r="BE315" s="82"/>
      <c r="BF315" s="82"/>
      <c r="BG315" s="82"/>
      <c r="BH315" s="82"/>
      <c r="BI315" s="82"/>
      <c r="BJ315" s="82"/>
      <c r="BK315" s="82"/>
      <c r="BL315" s="82"/>
      <c r="BM315" s="82"/>
      <c r="BN315" s="82"/>
      <c r="BO315" s="82"/>
      <c r="BP315" s="82"/>
      <c r="BQ315" s="82"/>
      <c r="BR315" s="82"/>
      <c r="BS315" s="82"/>
      <c r="BT315" s="82"/>
      <c r="BU315" s="82"/>
      <c r="BV315" s="82"/>
      <c r="BW315" s="82"/>
      <c r="BX315" s="80"/>
      <c r="BY315" s="80"/>
      <c r="BZ315" s="84"/>
      <c r="CA315" s="84"/>
      <c r="CD315" s="143"/>
    </row>
    <row r="316" spans="2:82" s="152" customFormat="1" ht="12.75" customHeight="1" x14ac:dyDescent="0.2">
      <c r="B316" s="220">
        <f t="shared" si="4"/>
        <v>42124</v>
      </c>
      <c r="C316" s="217">
        <v>9.1758172499999999E-2</v>
      </c>
      <c r="D316" s="217">
        <v>9.1758172499999999E-2</v>
      </c>
      <c r="E316" s="217">
        <v>0</v>
      </c>
      <c r="F316" s="217">
        <v>0</v>
      </c>
      <c r="G316" s="217">
        <v>0</v>
      </c>
      <c r="H316" s="217">
        <v>0</v>
      </c>
      <c r="I316" s="217">
        <v>9.0235618999999993E-3</v>
      </c>
      <c r="J316" s="217">
        <v>8.5198805000000002E-3</v>
      </c>
      <c r="K316" s="217">
        <v>0.38118460679999999</v>
      </c>
      <c r="L316" s="217">
        <v>0.38118460679999999</v>
      </c>
      <c r="M316" s="217">
        <v>4.1379288100000002E-2</v>
      </c>
      <c r="N316" s="217">
        <v>4.1379288100000002E-2</v>
      </c>
      <c r="O316" s="217">
        <v>0</v>
      </c>
      <c r="P316" s="217">
        <v>4.361565E-4</v>
      </c>
      <c r="Q316" s="217">
        <v>0</v>
      </c>
      <c r="R316" s="217">
        <v>0</v>
      </c>
      <c r="S316" s="217">
        <v>0</v>
      </c>
      <c r="T316" s="217">
        <v>0</v>
      </c>
      <c r="U316" s="217">
        <v>1.8141049999999999E-4</v>
      </c>
      <c r="V316" s="217">
        <v>1.68605E-4</v>
      </c>
      <c r="W316" s="217">
        <v>1.5798869000000001E-3</v>
      </c>
      <c r="X316" s="217">
        <v>1.5798869000000001E-3</v>
      </c>
      <c r="Y316" s="217">
        <v>1.131612E-4</v>
      </c>
      <c r="Z316" s="217">
        <v>1.131612E-4</v>
      </c>
      <c r="AA316" s="217">
        <v>4.7189917999999999E-3</v>
      </c>
      <c r="AB316" s="217">
        <v>4.7189917999999999E-3</v>
      </c>
      <c r="AC316" s="217">
        <v>0</v>
      </c>
      <c r="AD316" s="217">
        <v>0</v>
      </c>
      <c r="AE316" s="217">
        <v>0</v>
      </c>
      <c r="AF316" s="217">
        <v>0</v>
      </c>
      <c r="AG316" s="217">
        <v>7.0696680000000003E-3</v>
      </c>
      <c r="AH316" s="217">
        <v>7.0696680000000003E-3</v>
      </c>
      <c r="AI316" s="217">
        <v>0</v>
      </c>
      <c r="AJ316" s="217">
        <v>0</v>
      </c>
      <c r="AK316" s="217">
        <v>5.0828224E-3</v>
      </c>
      <c r="AL316" s="217">
        <v>5.0828224E-3</v>
      </c>
      <c r="AM316" s="217">
        <v>92</v>
      </c>
      <c r="AN316" s="217">
        <v>75</v>
      </c>
      <c r="AO316" s="217" t="s">
        <v>253</v>
      </c>
      <c r="AP316" s="96"/>
      <c r="AQ316" s="66"/>
      <c r="AR316" s="82"/>
      <c r="AS316" s="82"/>
      <c r="AT316" s="80"/>
      <c r="AU316" s="82"/>
      <c r="AV316" s="82"/>
      <c r="AW316" s="82"/>
      <c r="AX316" s="82"/>
      <c r="AY316" s="82"/>
      <c r="AZ316" s="82"/>
      <c r="BA316" s="82"/>
      <c r="BB316" s="82"/>
      <c r="BC316" s="82"/>
      <c r="BD316" s="82"/>
      <c r="BE316" s="82"/>
      <c r="BF316" s="82"/>
      <c r="BG316" s="82"/>
      <c r="BH316" s="82"/>
      <c r="BI316" s="82"/>
      <c r="BJ316" s="82"/>
      <c r="BK316" s="82"/>
      <c r="BL316" s="82"/>
      <c r="BM316" s="82"/>
      <c r="BN316" s="82"/>
      <c r="BO316" s="82"/>
      <c r="BP316" s="82"/>
      <c r="BQ316" s="82"/>
      <c r="BR316" s="82"/>
      <c r="BS316" s="82"/>
      <c r="BT316" s="82"/>
      <c r="BU316" s="82"/>
      <c r="BV316" s="82"/>
      <c r="BW316" s="82"/>
      <c r="BX316" s="80"/>
      <c r="BY316" s="80"/>
      <c r="BZ316" s="84"/>
      <c r="CA316" s="84"/>
      <c r="CD316" s="143"/>
    </row>
    <row r="317" spans="2:82" s="152" customFormat="1" ht="12.75" customHeight="1" x14ac:dyDescent="0.2">
      <c r="B317" s="220">
        <f t="shared" si="4"/>
        <v>42125</v>
      </c>
      <c r="C317" s="217">
        <v>5.7532261199999997E-2</v>
      </c>
      <c r="D317" s="217">
        <v>5.7532261199999997E-2</v>
      </c>
      <c r="E317" s="217">
        <v>0</v>
      </c>
      <c r="F317" s="217">
        <v>0</v>
      </c>
      <c r="G317" s="217">
        <v>0</v>
      </c>
      <c r="H317" s="217">
        <v>0</v>
      </c>
      <c r="I317" s="217">
        <v>5.463652E-4</v>
      </c>
      <c r="J317" s="217">
        <v>5.463652E-4</v>
      </c>
      <c r="K317" s="217">
        <v>0.27024048379999999</v>
      </c>
      <c r="L317" s="217">
        <v>0.27024048379999999</v>
      </c>
      <c r="M317" s="217">
        <v>1.0603641699999999E-2</v>
      </c>
      <c r="N317" s="217">
        <v>1.04779069E-2</v>
      </c>
      <c r="O317" s="217">
        <v>0</v>
      </c>
      <c r="P317" s="217">
        <v>2.0491269999999999E-4</v>
      </c>
      <c r="Q317" s="217">
        <v>0</v>
      </c>
      <c r="R317" s="217">
        <v>0</v>
      </c>
      <c r="S317" s="217">
        <v>0</v>
      </c>
      <c r="T317" s="217">
        <v>0</v>
      </c>
      <c r="U317" s="217">
        <v>8.5369999999999997E-6</v>
      </c>
      <c r="V317" s="217">
        <v>8.5369999999999997E-6</v>
      </c>
      <c r="W317" s="217">
        <v>8.434661E-4</v>
      </c>
      <c r="X317" s="217">
        <v>8.434661E-4</v>
      </c>
      <c r="Y317" s="217">
        <v>1.2154350000000001E-4</v>
      </c>
      <c r="Z317" s="217">
        <v>1.047789E-4</v>
      </c>
      <c r="AA317" s="217">
        <v>1.3185333800000001E-2</v>
      </c>
      <c r="AB317" s="217">
        <v>1.3185333800000001E-2</v>
      </c>
      <c r="AC317" s="217">
        <v>0</v>
      </c>
      <c r="AD317" s="217">
        <v>0</v>
      </c>
      <c r="AE317" s="217">
        <v>0</v>
      </c>
      <c r="AF317" s="217">
        <v>0</v>
      </c>
      <c r="AG317" s="217">
        <v>8.1634660000000001E-4</v>
      </c>
      <c r="AH317" s="217">
        <v>8.1634660000000001E-4</v>
      </c>
      <c r="AI317" s="217">
        <v>2.7172763499999999E-2</v>
      </c>
      <c r="AJ317" s="217">
        <v>2.7172763499999999E-2</v>
      </c>
      <c r="AK317" s="217">
        <v>2.9313981400000001E-2</v>
      </c>
      <c r="AL317" s="217">
        <v>2.9313981400000001E-2</v>
      </c>
      <c r="AM317" s="217">
        <v>85</v>
      </c>
      <c r="AN317" s="217">
        <v>72</v>
      </c>
      <c r="AO317" s="217" t="s">
        <v>253</v>
      </c>
      <c r="AP317" s="96"/>
      <c r="AQ317" s="66"/>
      <c r="AR317" s="82"/>
      <c r="AS317" s="82"/>
      <c r="AT317" s="80"/>
      <c r="AU317" s="82"/>
      <c r="AV317" s="82"/>
      <c r="AW317" s="82"/>
      <c r="AX317" s="82"/>
      <c r="AY317" s="82"/>
      <c r="AZ317" s="82"/>
      <c r="BA317" s="82"/>
      <c r="BB317" s="82"/>
      <c r="BC317" s="82"/>
      <c r="BD317" s="82"/>
      <c r="BE317" s="82"/>
      <c r="BF317" s="82"/>
      <c r="BG317" s="82"/>
      <c r="BH317" s="82"/>
      <c r="BI317" s="82"/>
      <c r="BJ317" s="82"/>
      <c r="BK317" s="82"/>
      <c r="BL317" s="82"/>
      <c r="BM317" s="82"/>
      <c r="BN317" s="82"/>
      <c r="BO317" s="82"/>
      <c r="BP317" s="82"/>
      <c r="BQ317" s="82"/>
      <c r="BR317" s="82"/>
      <c r="BS317" s="82"/>
      <c r="BT317" s="82"/>
      <c r="BU317" s="82"/>
      <c r="BV317" s="82"/>
      <c r="BW317" s="82"/>
      <c r="BX317" s="80"/>
      <c r="BY317" s="80"/>
      <c r="BZ317" s="84"/>
      <c r="CA317" s="84"/>
      <c r="CD317" s="143"/>
    </row>
    <row r="318" spans="2:82" s="152" customFormat="1" ht="12.75" customHeight="1" x14ac:dyDescent="0.2">
      <c r="B318" s="220">
        <f t="shared" si="4"/>
        <v>42126</v>
      </c>
      <c r="C318" s="217">
        <v>0.85475826899999996</v>
      </c>
      <c r="D318" s="217">
        <v>0.85475826899999996</v>
      </c>
      <c r="E318" s="217">
        <v>0</v>
      </c>
      <c r="F318" s="217">
        <v>0</v>
      </c>
      <c r="G318" s="217">
        <v>0</v>
      </c>
      <c r="H318" s="217">
        <v>0</v>
      </c>
      <c r="I318" s="217">
        <v>0.53118447300000005</v>
      </c>
      <c r="J318" s="217">
        <v>0.53114178810000001</v>
      </c>
      <c r="K318" s="217">
        <v>0.77847025380000001</v>
      </c>
      <c r="L318" s="217">
        <v>0.77847025380000001</v>
      </c>
      <c r="M318" s="217">
        <v>1.7597714209999999</v>
      </c>
      <c r="N318" s="217">
        <v>1.7597714209999999</v>
      </c>
      <c r="O318" s="217">
        <v>0.01</v>
      </c>
      <c r="P318" s="217">
        <v>1.21021111E-2</v>
      </c>
      <c r="Q318" s="217">
        <v>0</v>
      </c>
      <c r="R318" s="217">
        <v>0</v>
      </c>
      <c r="S318" s="217">
        <v>0</v>
      </c>
      <c r="T318" s="217">
        <v>0</v>
      </c>
      <c r="U318" s="217">
        <v>1.3297378699999999E-2</v>
      </c>
      <c r="V318" s="217">
        <v>1.32931102E-2</v>
      </c>
      <c r="W318" s="217">
        <v>9.5244605E-3</v>
      </c>
      <c r="X318" s="217">
        <v>9.5244605E-3</v>
      </c>
      <c r="Y318" s="217">
        <v>1.47884881E-2</v>
      </c>
      <c r="Z318" s="217">
        <v>1.47884881E-2</v>
      </c>
      <c r="AA318" s="217">
        <v>5.7628480999999997E-3</v>
      </c>
      <c r="AB318" s="217">
        <v>5.7628480999999997E-3</v>
      </c>
      <c r="AC318" s="217">
        <v>0</v>
      </c>
      <c r="AD318" s="217">
        <v>0</v>
      </c>
      <c r="AE318" s="217">
        <v>0</v>
      </c>
      <c r="AF318" s="217">
        <v>0</v>
      </c>
      <c r="AG318" s="217">
        <v>0</v>
      </c>
      <c r="AH318" s="217">
        <v>0</v>
      </c>
      <c r="AI318" s="217">
        <v>2.4504369999999999E-4</v>
      </c>
      <c r="AJ318" s="217">
        <v>2.4504369999999999E-4</v>
      </c>
      <c r="AK318" s="217">
        <v>2.2962287000000001E-2</v>
      </c>
      <c r="AL318" s="217">
        <v>2.2962287000000001E-2</v>
      </c>
      <c r="AM318" s="217">
        <v>108</v>
      </c>
      <c r="AN318" s="217">
        <v>84</v>
      </c>
      <c r="AO318" s="217" t="s">
        <v>253</v>
      </c>
      <c r="AP318" s="96"/>
      <c r="AQ318" s="66"/>
      <c r="AR318" s="82"/>
      <c r="AS318" s="82"/>
      <c r="AT318" s="80"/>
      <c r="AU318" s="82"/>
      <c r="AV318" s="82"/>
      <c r="AW318" s="82"/>
      <c r="AX318" s="82"/>
      <c r="AY318" s="82"/>
      <c r="AZ318" s="82"/>
      <c r="BA318" s="82"/>
      <c r="BB318" s="82"/>
      <c r="BC318" s="82"/>
      <c r="BD318" s="82"/>
      <c r="BE318" s="82"/>
      <c r="BF318" s="82"/>
      <c r="BG318" s="82"/>
      <c r="BH318" s="82"/>
      <c r="BI318" s="82"/>
      <c r="BJ318" s="82"/>
      <c r="BK318" s="82"/>
      <c r="BL318" s="82"/>
      <c r="BM318" s="82"/>
      <c r="BN318" s="82"/>
      <c r="BO318" s="82"/>
      <c r="BP318" s="82"/>
      <c r="BQ318" s="82"/>
      <c r="BR318" s="82"/>
      <c r="BS318" s="82"/>
      <c r="BT318" s="82"/>
      <c r="BU318" s="82"/>
      <c r="BV318" s="82"/>
      <c r="BW318" s="82"/>
      <c r="BX318" s="80"/>
      <c r="BY318" s="80"/>
      <c r="BZ318" s="84"/>
      <c r="CA318" s="84"/>
      <c r="CD318" s="143"/>
    </row>
    <row r="319" spans="2:82" s="152" customFormat="1" ht="12.75" customHeight="1" x14ac:dyDescent="0.2">
      <c r="B319" s="220">
        <f t="shared" si="4"/>
        <v>42127</v>
      </c>
      <c r="C319" s="217">
        <v>6.2662869699999998E-2</v>
      </c>
      <c r="D319" s="217">
        <v>6.2662869699999998E-2</v>
      </c>
      <c r="E319" s="217">
        <v>0</v>
      </c>
      <c r="F319" s="217">
        <v>0</v>
      </c>
      <c r="G319" s="217">
        <v>0</v>
      </c>
      <c r="H319" s="217">
        <v>0</v>
      </c>
      <c r="I319" s="217">
        <v>4.2257917000000002E-3</v>
      </c>
      <c r="J319" s="217">
        <v>3.2867270000000001E-3</v>
      </c>
      <c r="K319" s="217">
        <v>0.24194687840000001</v>
      </c>
      <c r="L319" s="217">
        <v>0.24194687840000001</v>
      </c>
      <c r="M319" s="217">
        <v>4.6984898999999997E-2</v>
      </c>
      <c r="N319" s="217">
        <v>4.6984898999999997E-2</v>
      </c>
      <c r="O319" s="217">
        <v>0</v>
      </c>
      <c r="P319" s="217">
        <v>6.0378880000000002E-4</v>
      </c>
      <c r="Q319" s="217">
        <v>0</v>
      </c>
      <c r="R319" s="217">
        <v>0</v>
      </c>
      <c r="S319" s="217">
        <v>0</v>
      </c>
      <c r="T319" s="217">
        <v>0</v>
      </c>
      <c r="U319" s="217">
        <v>3.4147999999999999E-5</v>
      </c>
      <c r="V319" s="217">
        <v>2.1342500000000001E-5</v>
      </c>
      <c r="W319" s="217">
        <v>2.2776163000000002E-3</v>
      </c>
      <c r="X319" s="217">
        <v>2.2776163000000002E-3</v>
      </c>
      <c r="Y319" s="217">
        <v>5.0922520000000005E-4</v>
      </c>
      <c r="Z319" s="217">
        <v>5.0922520000000005E-4</v>
      </c>
      <c r="AA319" s="217">
        <v>2.620851E-3</v>
      </c>
      <c r="AB319" s="217">
        <v>2.620851E-3</v>
      </c>
      <c r="AC319" s="217">
        <v>0</v>
      </c>
      <c r="AD319" s="217">
        <v>0</v>
      </c>
      <c r="AE319" s="217">
        <v>0</v>
      </c>
      <c r="AF319" s="217">
        <v>0</v>
      </c>
      <c r="AG319" s="217">
        <v>0</v>
      </c>
      <c r="AH319" s="217">
        <v>0</v>
      </c>
      <c r="AI319" s="217">
        <v>6.4446484999999996E-3</v>
      </c>
      <c r="AJ319" s="217">
        <v>6.4446484999999996E-3</v>
      </c>
      <c r="AK319" s="217">
        <v>5.2976192E-3</v>
      </c>
      <c r="AL319" s="217">
        <v>5.2976192E-3</v>
      </c>
      <c r="AM319" s="217">
        <v>69</v>
      </c>
      <c r="AN319" s="217">
        <v>67</v>
      </c>
      <c r="AO319" s="217" t="s">
        <v>253</v>
      </c>
      <c r="AP319" s="96"/>
      <c r="AQ319" s="66"/>
      <c r="AR319" s="82"/>
      <c r="AS319" s="82"/>
      <c r="AT319" s="80"/>
      <c r="AU319" s="82"/>
      <c r="AV319" s="82"/>
      <c r="AW319" s="82"/>
      <c r="AX319" s="82"/>
      <c r="AY319" s="82"/>
      <c r="AZ319" s="82"/>
      <c r="BA319" s="82"/>
      <c r="BB319" s="82"/>
      <c r="BC319" s="82"/>
      <c r="BD319" s="82"/>
      <c r="BE319" s="82"/>
      <c r="BF319" s="82"/>
      <c r="BG319" s="82"/>
      <c r="BH319" s="82"/>
      <c r="BI319" s="82"/>
      <c r="BJ319" s="82"/>
      <c r="BK319" s="82"/>
      <c r="BL319" s="82"/>
      <c r="BM319" s="82"/>
      <c r="BN319" s="82"/>
      <c r="BO319" s="82"/>
      <c r="BP319" s="82"/>
      <c r="BQ319" s="82"/>
      <c r="BR319" s="82"/>
      <c r="BS319" s="82"/>
      <c r="BT319" s="82"/>
      <c r="BU319" s="82"/>
      <c r="BV319" s="82"/>
      <c r="BW319" s="82"/>
      <c r="BX319" s="80"/>
      <c r="BY319" s="80"/>
      <c r="BZ319" s="84"/>
      <c r="CA319" s="84"/>
      <c r="CD319" s="143"/>
    </row>
    <row r="320" spans="2:82" s="152" customFormat="1" ht="12.75" customHeight="1" x14ac:dyDescent="0.2">
      <c r="B320" s="220">
        <f t="shared" si="4"/>
        <v>42128</v>
      </c>
      <c r="C320" s="217">
        <v>2.5533292199999998E-2</v>
      </c>
      <c r="D320" s="217">
        <v>2.5533292199999998E-2</v>
      </c>
      <c r="E320" s="217">
        <v>0</v>
      </c>
      <c r="F320" s="217">
        <v>0</v>
      </c>
      <c r="G320" s="217">
        <v>0</v>
      </c>
      <c r="H320" s="217">
        <v>0</v>
      </c>
      <c r="I320" s="217">
        <v>9.1345459999999995E-4</v>
      </c>
      <c r="J320" s="217">
        <v>7.6832620000000002E-4</v>
      </c>
      <c r="K320" s="217">
        <v>0.1006716663</v>
      </c>
      <c r="L320" s="217">
        <v>0.1006716663</v>
      </c>
      <c r="M320" s="217">
        <v>1.9038343400000001E-2</v>
      </c>
      <c r="N320" s="217">
        <v>1.8283937100000001E-2</v>
      </c>
      <c r="O320" s="217">
        <v>0</v>
      </c>
      <c r="P320" s="217">
        <v>3.183188E-4</v>
      </c>
      <c r="Q320" s="217">
        <v>0</v>
      </c>
      <c r="R320" s="217">
        <v>0</v>
      </c>
      <c r="S320" s="217">
        <v>0</v>
      </c>
      <c r="T320" s="217">
        <v>0</v>
      </c>
      <c r="U320" s="217">
        <v>8.5369999999999997E-6</v>
      </c>
      <c r="V320" s="217">
        <v>4.2684999999999999E-6</v>
      </c>
      <c r="W320" s="217">
        <v>1.3464505000000001E-3</v>
      </c>
      <c r="X320" s="217">
        <v>1.3464505000000001E-3</v>
      </c>
      <c r="Y320" s="217">
        <v>1.6869389999999999E-4</v>
      </c>
      <c r="Z320" s="217">
        <v>1.519293E-4</v>
      </c>
      <c r="AA320" s="217">
        <v>4.9836057000000001E-3</v>
      </c>
      <c r="AB320" s="217">
        <v>4.9836057000000001E-3</v>
      </c>
      <c r="AC320" s="217">
        <v>0</v>
      </c>
      <c r="AD320" s="217">
        <v>0</v>
      </c>
      <c r="AE320" s="217">
        <v>0</v>
      </c>
      <c r="AF320" s="217">
        <v>0</v>
      </c>
      <c r="AG320" s="217">
        <v>4.6915917E-3</v>
      </c>
      <c r="AH320" s="217">
        <v>4.6915917E-3</v>
      </c>
      <c r="AI320" s="217">
        <v>6.7103273999999996E-3</v>
      </c>
      <c r="AJ320" s="217">
        <v>6.7103273999999996E-3</v>
      </c>
      <c r="AK320" s="217">
        <v>5.3646776000000002E-3</v>
      </c>
      <c r="AL320" s="217">
        <v>5.3646776000000002E-3</v>
      </c>
      <c r="AM320" s="217">
        <v>104</v>
      </c>
      <c r="AN320" s="217">
        <v>75</v>
      </c>
      <c r="AO320" s="217" t="s">
        <v>253</v>
      </c>
      <c r="AP320" s="96"/>
      <c r="AQ320" s="66"/>
      <c r="AR320" s="82"/>
      <c r="AS320" s="82"/>
      <c r="AT320" s="80"/>
      <c r="AU320" s="82"/>
      <c r="AV320" s="82"/>
      <c r="AW320" s="82"/>
      <c r="AX320" s="82"/>
      <c r="AY320" s="82"/>
      <c r="AZ320" s="82"/>
      <c r="BA320" s="82"/>
      <c r="BB320" s="82"/>
      <c r="BC320" s="82"/>
      <c r="BD320" s="82"/>
      <c r="BE320" s="82"/>
      <c r="BF320" s="82"/>
      <c r="BG320" s="82"/>
      <c r="BH320" s="82"/>
      <c r="BI320" s="82"/>
      <c r="BJ320" s="82"/>
      <c r="BK320" s="82"/>
      <c r="BL320" s="82"/>
      <c r="BM320" s="82"/>
      <c r="BN320" s="82"/>
      <c r="BO320" s="82"/>
      <c r="BP320" s="82"/>
      <c r="BQ320" s="82"/>
      <c r="BR320" s="82"/>
      <c r="BS320" s="82"/>
      <c r="BT320" s="82"/>
      <c r="BU320" s="82"/>
      <c r="BV320" s="82"/>
      <c r="BW320" s="82"/>
      <c r="BX320" s="80"/>
      <c r="BY320" s="80"/>
      <c r="BZ320" s="84"/>
      <c r="CA320" s="84"/>
      <c r="CD320" s="143"/>
    </row>
    <row r="321" spans="2:82" s="152" customFormat="1" ht="12.75" customHeight="1" x14ac:dyDescent="0.2">
      <c r="B321" s="220">
        <f t="shared" si="4"/>
        <v>42129</v>
      </c>
      <c r="C321" s="217">
        <v>16.0429028657</v>
      </c>
      <c r="D321" s="217">
        <v>0</v>
      </c>
      <c r="E321" s="217">
        <v>0</v>
      </c>
      <c r="F321" s="217">
        <v>0</v>
      </c>
      <c r="G321" s="217">
        <v>0</v>
      </c>
      <c r="H321" s="217">
        <v>0</v>
      </c>
      <c r="I321" s="217">
        <v>7.8315089577999997</v>
      </c>
      <c r="J321" s="217">
        <v>0</v>
      </c>
      <c r="K321" s="217">
        <v>21.6221011031</v>
      </c>
      <c r="L321" s="217">
        <v>0</v>
      </c>
      <c r="M321" s="217">
        <v>31.532129531599999</v>
      </c>
      <c r="N321" s="217">
        <v>0</v>
      </c>
      <c r="O321" s="217">
        <v>0.15</v>
      </c>
      <c r="P321" s="217">
        <v>0</v>
      </c>
      <c r="Q321" s="217">
        <v>0</v>
      </c>
      <c r="R321" s="217">
        <v>0</v>
      </c>
      <c r="S321" s="217">
        <v>0</v>
      </c>
      <c r="T321" s="217">
        <v>0</v>
      </c>
      <c r="U321" s="217">
        <v>8.4394228599999996E-2</v>
      </c>
      <c r="V321" s="217">
        <v>0</v>
      </c>
      <c r="W321" s="217">
        <v>0.19606717800000001</v>
      </c>
      <c r="X321" s="217">
        <v>0</v>
      </c>
      <c r="Y321" s="217">
        <v>0.25829141280000001</v>
      </c>
      <c r="Z321" s="217">
        <v>0</v>
      </c>
      <c r="AA321" s="217">
        <v>0.26783361030000002</v>
      </c>
      <c r="AB321" s="217">
        <v>0</v>
      </c>
      <c r="AC321" s="217">
        <v>0</v>
      </c>
      <c r="AD321" s="217">
        <v>0</v>
      </c>
      <c r="AE321" s="217">
        <v>0</v>
      </c>
      <c r="AF321" s="217">
        <v>0</v>
      </c>
      <c r="AG321" s="217">
        <v>0.1094907494</v>
      </c>
      <c r="AH321" s="217">
        <v>0</v>
      </c>
      <c r="AI321" s="217">
        <v>0.3762864789</v>
      </c>
      <c r="AJ321" s="217">
        <v>0</v>
      </c>
      <c r="AK321" s="217">
        <v>0.55572611260000004</v>
      </c>
      <c r="AL321" s="217">
        <v>0</v>
      </c>
      <c r="AM321" s="217">
        <v>0</v>
      </c>
      <c r="AN321" s="217">
        <v>0</v>
      </c>
      <c r="AO321" s="217" t="s">
        <v>254</v>
      </c>
      <c r="AP321" s="96"/>
      <c r="AQ321" s="66"/>
      <c r="AR321" s="82"/>
      <c r="AS321" s="82"/>
      <c r="AT321" s="80"/>
      <c r="AU321" s="82"/>
      <c r="AV321" s="82"/>
      <c r="AW321" s="82"/>
      <c r="AX321" s="82"/>
      <c r="AY321" s="82"/>
      <c r="AZ321" s="82"/>
      <c r="BA321" s="82"/>
      <c r="BB321" s="82"/>
      <c r="BC321" s="82"/>
      <c r="BD321" s="82"/>
      <c r="BE321" s="82"/>
      <c r="BF321" s="82"/>
      <c r="BG321" s="82"/>
      <c r="BH321" s="82"/>
      <c r="BI321" s="82"/>
      <c r="BJ321" s="82"/>
      <c r="BK321" s="82"/>
      <c r="BL321" s="82"/>
      <c r="BM321" s="82"/>
      <c r="BN321" s="82"/>
      <c r="BO321" s="82"/>
      <c r="BP321" s="82"/>
      <c r="BQ321" s="82"/>
      <c r="BR321" s="82"/>
      <c r="BS321" s="82"/>
      <c r="BT321" s="82"/>
      <c r="BU321" s="82"/>
      <c r="BV321" s="82"/>
      <c r="BW321" s="82"/>
      <c r="BX321" s="80"/>
      <c r="BY321" s="80"/>
      <c r="BZ321" s="84"/>
      <c r="CA321" s="84"/>
      <c r="CD321" s="143"/>
    </row>
    <row r="322" spans="2:82" s="152" customFormat="1" ht="12.75" customHeight="1" x14ac:dyDescent="0.2">
      <c r="B322" s="220">
        <f t="shared" si="4"/>
        <v>42130</v>
      </c>
      <c r="C322" s="217">
        <v>3.4582701868000001</v>
      </c>
      <c r="D322" s="217">
        <v>3.4582701868000001</v>
      </c>
      <c r="E322" s="217">
        <v>0</v>
      </c>
      <c r="F322" s="217">
        <v>0</v>
      </c>
      <c r="G322" s="217">
        <v>0</v>
      </c>
      <c r="H322" s="217">
        <v>0</v>
      </c>
      <c r="I322" s="217">
        <v>0.34719667529999998</v>
      </c>
      <c r="J322" s="217">
        <v>0.34615943380000003</v>
      </c>
      <c r="K322" s="217">
        <v>3.2775603863999998</v>
      </c>
      <c r="L322" s="217">
        <v>3.2693682103000001</v>
      </c>
      <c r="M322" s="217">
        <v>10.554486885699999</v>
      </c>
      <c r="N322" s="217">
        <v>10.552064396800001</v>
      </c>
      <c r="O322" s="217">
        <v>0.02</v>
      </c>
      <c r="P322" s="217">
        <v>1.9862467799999999E-2</v>
      </c>
      <c r="Q322" s="217">
        <v>0</v>
      </c>
      <c r="R322" s="217">
        <v>0</v>
      </c>
      <c r="S322" s="217">
        <v>0</v>
      </c>
      <c r="T322" s="217">
        <v>0</v>
      </c>
      <c r="U322" s="217">
        <v>1.9325544000000001E-3</v>
      </c>
      <c r="V322" s="217">
        <v>1.9154803999999999E-3</v>
      </c>
      <c r="W322" s="217">
        <v>2.7283677999999999E-2</v>
      </c>
      <c r="X322" s="217">
        <v>2.7273360399999998E-2</v>
      </c>
      <c r="Y322" s="217">
        <v>5.3867859099999998E-2</v>
      </c>
      <c r="Z322" s="217">
        <v>5.38594768E-2</v>
      </c>
      <c r="AA322" s="217">
        <v>4.0714046E-3</v>
      </c>
      <c r="AB322" s="217">
        <v>4.0714046E-3</v>
      </c>
      <c r="AC322" s="217">
        <v>0</v>
      </c>
      <c r="AD322" s="217">
        <v>0</v>
      </c>
      <c r="AE322" s="217">
        <v>0</v>
      </c>
      <c r="AF322" s="217">
        <v>0</v>
      </c>
      <c r="AG322" s="217">
        <v>0</v>
      </c>
      <c r="AH322" s="217">
        <v>0</v>
      </c>
      <c r="AI322" s="217">
        <v>6.9515019000000004E-3</v>
      </c>
      <c r="AJ322" s="217">
        <v>6.9515019000000004E-3</v>
      </c>
      <c r="AK322" s="217">
        <v>1.0715733999999999E-2</v>
      </c>
      <c r="AL322" s="217">
        <v>1.0715733999999999E-2</v>
      </c>
      <c r="AM322" s="217">
        <v>573</v>
      </c>
      <c r="AN322" s="217">
        <v>246</v>
      </c>
      <c r="AO322" s="217" t="s">
        <v>253</v>
      </c>
      <c r="AP322" s="96"/>
      <c r="AQ322" s="66"/>
      <c r="AR322" s="82"/>
      <c r="AS322" s="82"/>
      <c r="AT322" s="80"/>
      <c r="AU322" s="82"/>
      <c r="AV322" s="82"/>
      <c r="AW322" s="82"/>
      <c r="AX322" s="82"/>
      <c r="AY322" s="82"/>
      <c r="AZ322" s="82"/>
      <c r="BA322" s="82"/>
      <c r="BB322" s="82"/>
      <c r="BC322" s="82"/>
      <c r="BD322" s="82"/>
      <c r="BE322" s="82"/>
      <c r="BF322" s="82"/>
      <c r="BG322" s="82"/>
      <c r="BH322" s="82"/>
      <c r="BI322" s="82"/>
      <c r="BJ322" s="82"/>
      <c r="BK322" s="82"/>
      <c r="BL322" s="82"/>
      <c r="BM322" s="82"/>
      <c r="BN322" s="82"/>
      <c r="BO322" s="82"/>
      <c r="BP322" s="82"/>
      <c r="BQ322" s="82"/>
      <c r="BR322" s="82"/>
      <c r="BS322" s="82"/>
      <c r="BT322" s="82"/>
      <c r="BU322" s="82"/>
      <c r="BV322" s="82"/>
      <c r="BW322" s="82"/>
      <c r="BX322" s="80"/>
      <c r="BY322" s="80"/>
      <c r="BZ322" s="84"/>
      <c r="CA322" s="84"/>
      <c r="CD322" s="143"/>
    </row>
    <row r="323" spans="2:82" s="152" customFormat="1" ht="12.75" customHeight="1" x14ac:dyDescent="0.2">
      <c r="B323" s="220">
        <f t="shared" si="4"/>
        <v>42131</v>
      </c>
      <c r="C323" s="217">
        <v>0.42826936100000002</v>
      </c>
      <c r="D323" s="217">
        <v>0.42826936100000002</v>
      </c>
      <c r="E323" s="217">
        <v>0</v>
      </c>
      <c r="F323" s="217">
        <v>0</v>
      </c>
      <c r="G323" s="217">
        <v>0</v>
      </c>
      <c r="H323" s="217">
        <v>0</v>
      </c>
      <c r="I323" s="217">
        <v>1.92166935E-2</v>
      </c>
      <c r="J323" s="217">
        <v>1.47433294E-2</v>
      </c>
      <c r="K323" s="217">
        <v>0.63555786010000004</v>
      </c>
      <c r="L323" s="217">
        <v>0.63545468360000001</v>
      </c>
      <c r="M323" s="217">
        <v>1.1671694217999999</v>
      </c>
      <c r="N323" s="217">
        <v>1.1671275103000001</v>
      </c>
      <c r="O323" s="217">
        <v>0.01</v>
      </c>
      <c r="P323" s="217">
        <v>7.1007772999999996E-3</v>
      </c>
      <c r="Q323" s="217">
        <v>0</v>
      </c>
      <c r="R323" s="217">
        <v>0</v>
      </c>
      <c r="S323" s="217">
        <v>0</v>
      </c>
      <c r="T323" s="217">
        <v>0</v>
      </c>
      <c r="U323" s="217">
        <v>7.4165099999999999E-5</v>
      </c>
      <c r="V323" s="217">
        <v>5.2822599999999998E-5</v>
      </c>
      <c r="W323" s="217">
        <v>7.7524077999999996E-3</v>
      </c>
      <c r="X323" s="217">
        <v>7.7420902000000002E-3</v>
      </c>
      <c r="Y323" s="217">
        <v>2.2094717999999999E-2</v>
      </c>
      <c r="Z323" s="217">
        <v>2.2086335700000001E-2</v>
      </c>
      <c r="AA323" s="217">
        <v>1.00842673E-2</v>
      </c>
      <c r="AB323" s="217">
        <v>1.00842673E-2</v>
      </c>
      <c r="AC323" s="217">
        <v>0</v>
      </c>
      <c r="AD323" s="217">
        <v>0</v>
      </c>
      <c r="AE323" s="217">
        <v>0</v>
      </c>
      <c r="AF323" s="217">
        <v>0</v>
      </c>
      <c r="AG323" s="217">
        <v>3.3464874000000001E-3</v>
      </c>
      <c r="AH323" s="217">
        <v>3.3464874000000001E-3</v>
      </c>
      <c r="AI323" s="217">
        <v>8.1186837000000005E-3</v>
      </c>
      <c r="AJ323" s="217">
        <v>8.1186837000000005E-3</v>
      </c>
      <c r="AK323" s="217">
        <v>2.7361951299999999E-2</v>
      </c>
      <c r="AL323" s="217">
        <v>2.7361951299999999E-2</v>
      </c>
      <c r="AM323" s="217">
        <v>164</v>
      </c>
      <c r="AN323" s="217">
        <v>142</v>
      </c>
      <c r="AO323" s="217" t="s">
        <v>253</v>
      </c>
      <c r="AP323" s="96"/>
      <c r="AQ323" s="66"/>
      <c r="AR323" s="82"/>
      <c r="AS323" s="82"/>
      <c r="AT323" s="80"/>
      <c r="AU323" s="82"/>
      <c r="AV323" s="82"/>
      <c r="AW323" s="82"/>
      <c r="AX323" s="82"/>
      <c r="AY323" s="82"/>
      <c r="AZ323" s="82"/>
      <c r="BA323" s="82"/>
      <c r="BB323" s="82"/>
      <c r="BC323" s="82"/>
      <c r="BD323" s="82"/>
      <c r="BE323" s="82"/>
      <c r="BF323" s="82"/>
      <c r="BG323" s="82"/>
      <c r="BH323" s="82"/>
      <c r="BI323" s="82"/>
      <c r="BJ323" s="82"/>
      <c r="BK323" s="82"/>
      <c r="BL323" s="82"/>
      <c r="BM323" s="82"/>
      <c r="BN323" s="82"/>
      <c r="BO323" s="82"/>
      <c r="BP323" s="82"/>
      <c r="BQ323" s="82"/>
      <c r="BR323" s="82"/>
      <c r="BS323" s="82"/>
      <c r="BT323" s="82"/>
      <c r="BU323" s="82"/>
      <c r="BV323" s="82"/>
      <c r="BW323" s="82"/>
      <c r="BX323" s="80"/>
      <c r="BY323" s="80"/>
      <c r="BZ323" s="84"/>
      <c r="CA323" s="84"/>
      <c r="CD323" s="143"/>
    </row>
    <row r="324" spans="2:82" s="152" customFormat="1" ht="12.75" customHeight="1" x14ac:dyDescent="0.2">
      <c r="B324" s="220">
        <f t="shared" si="4"/>
        <v>42132</v>
      </c>
      <c r="C324" s="217">
        <v>0.26183763830000001</v>
      </c>
      <c r="D324" s="217">
        <v>0.26183763830000001</v>
      </c>
      <c r="E324" s="217">
        <v>0</v>
      </c>
      <c r="F324" s="217">
        <v>0</v>
      </c>
      <c r="G324" s="217">
        <v>0</v>
      </c>
      <c r="H324" s="217">
        <v>0</v>
      </c>
      <c r="I324" s="217">
        <v>0.49225260500000001</v>
      </c>
      <c r="J324" s="217">
        <v>0.4921672352</v>
      </c>
      <c r="K324" s="217">
        <v>4.3065810199999999E-2</v>
      </c>
      <c r="L324" s="217">
        <v>4.3065810199999999E-2</v>
      </c>
      <c r="M324" s="217">
        <v>5.0688833599999997E-2</v>
      </c>
      <c r="N324" s="217">
        <v>5.0646922099999998E-2</v>
      </c>
      <c r="O324" s="217">
        <v>0</v>
      </c>
      <c r="P324" s="217">
        <v>2.2855861000000001E-3</v>
      </c>
      <c r="Q324" s="217">
        <v>0</v>
      </c>
      <c r="R324" s="217">
        <v>0</v>
      </c>
      <c r="S324" s="217">
        <v>0</v>
      </c>
      <c r="T324" s="217">
        <v>0</v>
      </c>
      <c r="U324" s="217">
        <v>3.8458997000000001E-3</v>
      </c>
      <c r="V324" s="217">
        <v>3.8373627000000002E-3</v>
      </c>
      <c r="W324" s="217">
        <v>3.5079939999999997E-4</v>
      </c>
      <c r="X324" s="217">
        <v>3.5079939999999997E-4</v>
      </c>
      <c r="Y324" s="217">
        <v>1.3485038999999999E-3</v>
      </c>
      <c r="Z324" s="217">
        <v>1.3401216000000001E-3</v>
      </c>
      <c r="AA324" s="217">
        <v>0</v>
      </c>
      <c r="AB324" s="217">
        <v>0</v>
      </c>
      <c r="AC324" s="217">
        <v>0</v>
      </c>
      <c r="AD324" s="217">
        <v>0</v>
      </c>
      <c r="AE324" s="217">
        <v>0</v>
      </c>
      <c r="AF324" s="217">
        <v>0</v>
      </c>
      <c r="AG324" s="217">
        <v>0</v>
      </c>
      <c r="AH324" s="217">
        <v>0</v>
      </c>
      <c r="AI324" s="217">
        <v>0</v>
      </c>
      <c r="AJ324" s="217">
        <v>0</v>
      </c>
      <c r="AK324" s="217">
        <v>0</v>
      </c>
      <c r="AL324" s="217">
        <v>0</v>
      </c>
      <c r="AM324" s="217">
        <v>184</v>
      </c>
      <c r="AN324" s="217">
        <v>164</v>
      </c>
      <c r="AO324" s="217" t="s">
        <v>253</v>
      </c>
      <c r="AP324" s="96"/>
      <c r="AQ324" s="66"/>
      <c r="AR324" s="82"/>
      <c r="AS324" s="82"/>
      <c r="AT324" s="80"/>
      <c r="AU324" s="82"/>
      <c r="AV324" s="82"/>
      <c r="AW324" s="82"/>
      <c r="AX324" s="82"/>
      <c r="AY324" s="82"/>
      <c r="AZ324" s="82"/>
      <c r="BA324" s="82"/>
      <c r="BB324" s="82"/>
      <c r="BC324" s="82"/>
      <c r="BD324" s="82"/>
      <c r="BE324" s="82"/>
      <c r="BF324" s="82"/>
      <c r="BG324" s="82"/>
      <c r="BH324" s="82"/>
      <c r="BI324" s="82"/>
      <c r="BJ324" s="82"/>
      <c r="BK324" s="82"/>
      <c r="BL324" s="82"/>
      <c r="BM324" s="82"/>
      <c r="BN324" s="82"/>
      <c r="BO324" s="82"/>
      <c r="BP324" s="82"/>
      <c r="BQ324" s="82"/>
      <c r="BR324" s="82"/>
      <c r="BS324" s="82"/>
      <c r="BT324" s="82"/>
      <c r="BU324" s="82"/>
      <c r="BV324" s="82"/>
      <c r="BW324" s="82"/>
      <c r="BX324" s="80"/>
      <c r="BY324" s="80"/>
      <c r="BZ324" s="84"/>
      <c r="CA324" s="84"/>
      <c r="CD324" s="143"/>
    </row>
    <row r="325" spans="2:82" s="152" customFormat="1" ht="12.75" customHeight="1" x14ac:dyDescent="0.2">
      <c r="B325" s="220">
        <f t="shared" si="4"/>
        <v>42133</v>
      </c>
      <c r="C325" s="217">
        <v>0.8621046738</v>
      </c>
      <c r="D325" s="217">
        <v>0.8621046738</v>
      </c>
      <c r="E325" s="217">
        <v>0</v>
      </c>
      <c r="F325" s="217">
        <v>0</v>
      </c>
      <c r="G325" s="217">
        <v>0</v>
      </c>
      <c r="H325" s="217">
        <v>0</v>
      </c>
      <c r="I325" s="217">
        <v>1.3042128812</v>
      </c>
      <c r="J325" s="217">
        <v>1.3042128812</v>
      </c>
      <c r="K325" s="217">
        <v>1.6699109100000002E-2</v>
      </c>
      <c r="L325" s="217">
        <v>1.6699109100000002E-2</v>
      </c>
      <c r="M325" s="217">
        <v>0.89013020769999995</v>
      </c>
      <c r="N325" s="217">
        <v>0.89002123749999995</v>
      </c>
      <c r="O325" s="217">
        <v>0.01</v>
      </c>
      <c r="P325" s="217">
        <v>5.1608836999999996E-3</v>
      </c>
      <c r="Q325" s="217">
        <v>0</v>
      </c>
      <c r="R325" s="217">
        <v>0</v>
      </c>
      <c r="S325" s="217">
        <v>0</v>
      </c>
      <c r="T325" s="217">
        <v>0</v>
      </c>
      <c r="U325" s="217">
        <v>8.0535524000000004E-3</v>
      </c>
      <c r="V325" s="217">
        <v>8.0535524000000004E-3</v>
      </c>
      <c r="W325" s="217">
        <v>1.4960559999999999E-4</v>
      </c>
      <c r="X325" s="217">
        <v>1.4960559999999999E-4</v>
      </c>
      <c r="Y325" s="217">
        <v>4.8051583999999996E-3</v>
      </c>
      <c r="Z325" s="217">
        <v>4.7967760999999996E-3</v>
      </c>
      <c r="AA325" s="217">
        <v>9.3287490000000008E-3</v>
      </c>
      <c r="AB325" s="217">
        <v>9.3287490000000008E-3</v>
      </c>
      <c r="AC325" s="217">
        <v>0</v>
      </c>
      <c r="AD325" s="217">
        <v>0</v>
      </c>
      <c r="AE325" s="217">
        <v>0</v>
      </c>
      <c r="AF325" s="217">
        <v>0</v>
      </c>
      <c r="AG325" s="217">
        <v>8.1357206000000001E-3</v>
      </c>
      <c r="AH325" s="217">
        <v>8.1357206000000001E-3</v>
      </c>
      <c r="AI325" s="217">
        <v>7.2829558000000001E-3</v>
      </c>
      <c r="AJ325" s="217">
        <v>7.2829558000000001E-3</v>
      </c>
      <c r="AK325" s="217">
        <v>1.5599476500000001E-2</v>
      </c>
      <c r="AL325" s="217">
        <v>1.5599476500000001E-2</v>
      </c>
      <c r="AM325" s="217">
        <v>86</v>
      </c>
      <c r="AN325" s="217">
        <v>84</v>
      </c>
      <c r="AO325" s="217" t="s">
        <v>253</v>
      </c>
      <c r="AP325" s="96"/>
      <c r="AQ325" s="66"/>
      <c r="AR325" s="82"/>
      <c r="AS325" s="82"/>
      <c r="AT325" s="80"/>
      <c r="AU325" s="82"/>
      <c r="AV325" s="82"/>
      <c r="AW325" s="82"/>
      <c r="AX325" s="82"/>
      <c r="AY325" s="82"/>
      <c r="AZ325" s="82"/>
      <c r="BA325" s="82"/>
      <c r="BB325" s="82"/>
      <c r="BC325" s="82"/>
      <c r="BD325" s="82"/>
      <c r="BE325" s="82"/>
      <c r="BF325" s="82"/>
      <c r="BG325" s="82"/>
      <c r="BH325" s="82"/>
      <c r="BI325" s="82"/>
      <c r="BJ325" s="82"/>
      <c r="BK325" s="82"/>
      <c r="BL325" s="82"/>
      <c r="BM325" s="82"/>
      <c r="BN325" s="82"/>
      <c r="BO325" s="82"/>
      <c r="BP325" s="82"/>
      <c r="BQ325" s="82"/>
      <c r="BR325" s="82"/>
      <c r="BS325" s="82"/>
      <c r="BT325" s="82"/>
      <c r="BU325" s="82"/>
      <c r="BV325" s="82"/>
      <c r="BW325" s="82"/>
      <c r="BX325" s="80"/>
      <c r="BY325" s="80"/>
      <c r="BZ325" s="84"/>
      <c r="CA325" s="84"/>
      <c r="CD325" s="143"/>
    </row>
    <row r="326" spans="2:82" s="152" customFormat="1" ht="12.75" customHeight="1" x14ac:dyDescent="0.2">
      <c r="B326" s="220">
        <f t="shared" si="4"/>
        <v>42134</v>
      </c>
      <c r="C326" s="217">
        <v>0.41717605660000001</v>
      </c>
      <c r="D326" s="217">
        <v>0.41717605660000001</v>
      </c>
      <c r="E326" s="217">
        <v>0</v>
      </c>
      <c r="F326" s="217">
        <v>0</v>
      </c>
      <c r="G326" s="217">
        <v>0</v>
      </c>
      <c r="H326" s="217">
        <v>0</v>
      </c>
      <c r="I326" s="217">
        <v>4.3288780899999997E-2</v>
      </c>
      <c r="J326" s="217">
        <v>4.3288780899999997E-2</v>
      </c>
      <c r="K326" s="217">
        <v>1.8595760542999999</v>
      </c>
      <c r="L326" s="217">
        <v>1.8594728778</v>
      </c>
      <c r="M326" s="217">
        <v>8.0888349900000003E-2</v>
      </c>
      <c r="N326" s="217">
        <v>8.0888349900000003E-2</v>
      </c>
      <c r="O326" s="217">
        <v>0</v>
      </c>
      <c r="P326" s="217">
        <v>2.3789181999999999E-3</v>
      </c>
      <c r="Q326" s="217">
        <v>0</v>
      </c>
      <c r="R326" s="217">
        <v>0</v>
      </c>
      <c r="S326" s="217">
        <v>0</v>
      </c>
      <c r="T326" s="217">
        <v>0</v>
      </c>
      <c r="U326" s="217">
        <v>6.6214789999999996E-4</v>
      </c>
      <c r="V326" s="217">
        <v>6.6214789999999996E-4</v>
      </c>
      <c r="W326" s="217">
        <v>9.4212841999999995E-3</v>
      </c>
      <c r="X326" s="217">
        <v>9.4109666000000008E-3</v>
      </c>
      <c r="Y326" s="217">
        <v>6.0666959999999999E-4</v>
      </c>
      <c r="Z326" s="217">
        <v>6.0666959999999999E-4</v>
      </c>
      <c r="AA326" s="217">
        <v>8.1939070000000005E-4</v>
      </c>
      <c r="AB326" s="217">
        <v>8.1939070000000005E-4</v>
      </c>
      <c r="AC326" s="217">
        <v>0</v>
      </c>
      <c r="AD326" s="217">
        <v>0</v>
      </c>
      <c r="AE326" s="217">
        <v>0</v>
      </c>
      <c r="AF326" s="217">
        <v>0</v>
      </c>
      <c r="AG326" s="217">
        <v>0</v>
      </c>
      <c r="AH326" s="217">
        <v>0</v>
      </c>
      <c r="AI326" s="217">
        <v>0</v>
      </c>
      <c r="AJ326" s="217">
        <v>0</v>
      </c>
      <c r="AK326" s="217">
        <v>3.2931994999999999E-3</v>
      </c>
      <c r="AL326" s="217">
        <v>3.2931994999999999E-3</v>
      </c>
      <c r="AM326" s="217">
        <v>65</v>
      </c>
      <c r="AN326" s="217">
        <v>63</v>
      </c>
      <c r="AO326" s="217" t="s">
        <v>253</v>
      </c>
      <c r="AP326" s="96"/>
      <c r="AQ326" s="66"/>
      <c r="AR326" s="82"/>
      <c r="AS326" s="82"/>
      <c r="AT326" s="80"/>
      <c r="AU326" s="82"/>
      <c r="AV326" s="82"/>
      <c r="AW326" s="82"/>
      <c r="AX326" s="82"/>
      <c r="AY326" s="82"/>
      <c r="AZ326" s="82"/>
      <c r="BA326" s="82"/>
      <c r="BB326" s="82"/>
      <c r="BC326" s="82"/>
      <c r="BD326" s="82"/>
      <c r="BE326" s="82"/>
      <c r="BF326" s="82"/>
      <c r="BG326" s="82"/>
      <c r="BH326" s="82"/>
      <c r="BI326" s="82"/>
      <c r="BJ326" s="82"/>
      <c r="BK326" s="82"/>
      <c r="BL326" s="82"/>
      <c r="BM326" s="82"/>
      <c r="BN326" s="82"/>
      <c r="BO326" s="82"/>
      <c r="BP326" s="82"/>
      <c r="BQ326" s="82"/>
      <c r="BR326" s="82"/>
      <c r="BS326" s="82"/>
      <c r="BT326" s="82"/>
      <c r="BU326" s="82"/>
      <c r="BV326" s="82"/>
      <c r="BW326" s="82"/>
      <c r="BX326" s="80"/>
      <c r="BY326" s="80"/>
      <c r="BZ326" s="84"/>
      <c r="CA326" s="84"/>
      <c r="CD326" s="143"/>
    </row>
    <row r="327" spans="2:82" s="152" customFormat="1" ht="12.75" customHeight="1" x14ac:dyDescent="0.2">
      <c r="B327" s="220">
        <f t="shared" si="4"/>
        <v>42135</v>
      </c>
      <c r="C327" s="217">
        <v>0.57433920039999997</v>
      </c>
      <c r="D327" s="217">
        <v>0.57433920039999997</v>
      </c>
      <c r="E327" s="217">
        <v>0</v>
      </c>
      <c r="F327" s="217">
        <v>0</v>
      </c>
      <c r="G327" s="217">
        <v>0</v>
      </c>
      <c r="H327" s="217">
        <v>0</v>
      </c>
      <c r="I327" s="217">
        <v>9.1680528600000005E-2</v>
      </c>
      <c r="J327" s="217">
        <v>9.1637843699999999E-2</v>
      </c>
      <c r="K327" s="217">
        <v>0.31414847849999999</v>
      </c>
      <c r="L327" s="217">
        <v>0.31414847849999999</v>
      </c>
      <c r="M327" s="217">
        <v>1.8730553276999999</v>
      </c>
      <c r="N327" s="217">
        <v>1.8651969132999999</v>
      </c>
      <c r="O327" s="217">
        <v>0.01</v>
      </c>
      <c r="P327" s="217">
        <v>6.9125493999999997E-3</v>
      </c>
      <c r="Q327" s="217">
        <v>0</v>
      </c>
      <c r="R327" s="217">
        <v>0</v>
      </c>
      <c r="S327" s="217">
        <v>0</v>
      </c>
      <c r="T327" s="217">
        <v>0</v>
      </c>
      <c r="U327" s="217">
        <v>3.8608393000000001E-3</v>
      </c>
      <c r="V327" s="217">
        <v>3.8565708E-3</v>
      </c>
      <c r="W327" s="217">
        <v>3.0011400999999998E-3</v>
      </c>
      <c r="X327" s="217">
        <v>3.0011400999999998E-3</v>
      </c>
      <c r="Y327" s="217">
        <v>1.7762112100000001E-2</v>
      </c>
      <c r="Z327" s="217">
        <v>1.76573332E-2</v>
      </c>
      <c r="AA327" s="217">
        <v>1.15835721E-2</v>
      </c>
      <c r="AB327" s="217">
        <v>1.15835721E-2</v>
      </c>
      <c r="AC327" s="217">
        <v>0</v>
      </c>
      <c r="AD327" s="217">
        <v>0</v>
      </c>
      <c r="AE327" s="217">
        <v>0</v>
      </c>
      <c r="AF327" s="217">
        <v>0</v>
      </c>
      <c r="AG327" s="217">
        <v>1.2081395599999999E-2</v>
      </c>
      <c r="AH327" s="217">
        <v>1.2081395599999999E-2</v>
      </c>
      <c r="AI327" s="217">
        <v>2.1193698E-2</v>
      </c>
      <c r="AJ327" s="217">
        <v>2.1193698E-2</v>
      </c>
      <c r="AK327" s="217">
        <v>5.6119556999999999E-3</v>
      </c>
      <c r="AL327" s="217">
        <v>5.6119556999999999E-3</v>
      </c>
      <c r="AM327" s="217">
        <v>142</v>
      </c>
      <c r="AN327" s="217">
        <v>136</v>
      </c>
      <c r="AO327" s="217" t="s">
        <v>253</v>
      </c>
      <c r="AP327" s="96"/>
      <c r="AQ327" s="66"/>
      <c r="AR327" s="82"/>
      <c r="AS327" s="82"/>
      <c r="AT327" s="80"/>
      <c r="AU327" s="82"/>
      <c r="AV327" s="82"/>
      <c r="AW327" s="82"/>
      <c r="AX327" s="82"/>
      <c r="AY327" s="82"/>
      <c r="AZ327" s="82"/>
      <c r="BA327" s="82"/>
      <c r="BB327" s="82"/>
      <c r="BC327" s="82"/>
      <c r="BD327" s="82"/>
      <c r="BE327" s="82"/>
      <c r="BF327" s="82"/>
      <c r="BG327" s="82"/>
      <c r="BH327" s="82"/>
      <c r="BI327" s="82"/>
      <c r="BJ327" s="82"/>
      <c r="BK327" s="82"/>
      <c r="BL327" s="82"/>
      <c r="BM327" s="82"/>
      <c r="BN327" s="82"/>
      <c r="BO327" s="82"/>
      <c r="BP327" s="82"/>
      <c r="BQ327" s="82"/>
      <c r="BR327" s="82"/>
      <c r="BS327" s="82"/>
      <c r="BT327" s="82"/>
      <c r="BU327" s="82"/>
      <c r="BV327" s="82"/>
      <c r="BW327" s="82"/>
      <c r="BX327" s="80"/>
      <c r="BY327" s="80"/>
      <c r="BZ327" s="84"/>
      <c r="CA327" s="84"/>
      <c r="CD327" s="143"/>
    </row>
    <row r="328" spans="2:82" s="152" customFormat="1" ht="12.75" customHeight="1" x14ac:dyDescent="0.2">
      <c r="B328" s="220">
        <f t="shared" si="4"/>
        <v>42136</v>
      </c>
      <c r="C328" s="217">
        <v>3.9439739856</v>
      </c>
      <c r="D328" s="217">
        <v>3.9439739856</v>
      </c>
      <c r="E328" s="217">
        <v>0</v>
      </c>
      <c r="F328" s="217">
        <v>0</v>
      </c>
      <c r="G328" s="217">
        <v>0</v>
      </c>
      <c r="H328" s="217">
        <v>0</v>
      </c>
      <c r="I328" s="217">
        <v>2.9780520372999999</v>
      </c>
      <c r="J328" s="217">
        <v>2.4632436170999998</v>
      </c>
      <c r="K328" s="217">
        <v>5.3197717539999996</v>
      </c>
      <c r="L328" s="217">
        <v>5.3144375382</v>
      </c>
      <c r="M328" s="217">
        <v>5.6810317750000001</v>
      </c>
      <c r="N328" s="217">
        <v>5.5216170278999996</v>
      </c>
      <c r="O328" s="217">
        <v>0.04</v>
      </c>
      <c r="P328" s="217">
        <v>3.6249500300000001E-2</v>
      </c>
      <c r="Q328" s="217">
        <v>0</v>
      </c>
      <c r="R328" s="217">
        <v>0</v>
      </c>
      <c r="S328" s="217">
        <v>0</v>
      </c>
      <c r="T328" s="217">
        <v>0</v>
      </c>
      <c r="U328" s="217">
        <v>3.9046977099999998E-2</v>
      </c>
      <c r="V328" s="217">
        <v>2.83245583E-2</v>
      </c>
      <c r="W328" s="217">
        <v>3.3074446399999999E-2</v>
      </c>
      <c r="X328" s="217">
        <v>3.3053811199999998E-2</v>
      </c>
      <c r="Y328" s="217">
        <v>4.2139961500000003E-2</v>
      </c>
      <c r="Z328" s="217">
        <v>3.8803802700000001E-2</v>
      </c>
      <c r="AA328" s="217">
        <v>2.3503191400000002E-2</v>
      </c>
      <c r="AB328" s="217">
        <v>2.3503191400000002E-2</v>
      </c>
      <c r="AC328" s="217">
        <v>0</v>
      </c>
      <c r="AD328" s="217">
        <v>0</v>
      </c>
      <c r="AE328" s="217">
        <v>0</v>
      </c>
      <c r="AF328" s="217">
        <v>0</v>
      </c>
      <c r="AG328" s="217">
        <v>9.1852328E-3</v>
      </c>
      <c r="AH328" s="217">
        <v>9.1852328E-3</v>
      </c>
      <c r="AI328" s="217">
        <v>1.36399044E-2</v>
      </c>
      <c r="AJ328" s="217">
        <v>1.36399044E-2</v>
      </c>
      <c r="AK328" s="217">
        <v>6.5342192100000002E-2</v>
      </c>
      <c r="AL328" s="217">
        <v>6.5342192100000002E-2</v>
      </c>
      <c r="AM328" s="217">
        <v>390</v>
      </c>
      <c r="AN328" s="217">
        <v>277</v>
      </c>
      <c r="AO328" s="217" t="s">
        <v>253</v>
      </c>
      <c r="AP328" s="96"/>
      <c r="AQ328" s="66"/>
      <c r="AR328" s="82"/>
      <c r="AS328" s="82"/>
      <c r="AT328" s="80"/>
      <c r="AU328" s="82"/>
      <c r="AV328" s="82"/>
      <c r="AW328" s="82"/>
      <c r="AX328" s="82"/>
      <c r="AY328" s="82"/>
      <c r="AZ328" s="82"/>
      <c r="BA328" s="82"/>
      <c r="BB328" s="82"/>
      <c r="BC328" s="82"/>
      <c r="BD328" s="82"/>
      <c r="BE328" s="82"/>
      <c r="BF328" s="82"/>
      <c r="BG328" s="82"/>
      <c r="BH328" s="82"/>
      <c r="BI328" s="82"/>
      <c r="BJ328" s="82"/>
      <c r="BK328" s="82"/>
      <c r="BL328" s="82"/>
      <c r="BM328" s="82"/>
      <c r="BN328" s="82"/>
      <c r="BO328" s="82"/>
      <c r="BP328" s="82"/>
      <c r="BQ328" s="82"/>
      <c r="BR328" s="82"/>
      <c r="BS328" s="82"/>
      <c r="BT328" s="82"/>
      <c r="BU328" s="82"/>
      <c r="BV328" s="82"/>
      <c r="BW328" s="82"/>
      <c r="BX328" s="80"/>
      <c r="BY328" s="80"/>
      <c r="BZ328" s="84"/>
      <c r="CA328" s="84"/>
      <c r="CD328" s="143"/>
    </row>
    <row r="329" spans="2:82" s="152" customFormat="1" ht="12.75" customHeight="1" x14ac:dyDescent="0.2">
      <c r="B329" s="220">
        <f t="shared" si="4"/>
        <v>42137</v>
      </c>
      <c r="C329" s="217">
        <v>0.44851552630000002</v>
      </c>
      <c r="D329" s="217">
        <v>0.44851552630000002</v>
      </c>
      <c r="E329" s="217">
        <v>0</v>
      </c>
      <c r="F329" s="217">
        <v>0</v>
      </c>
      <c r="G329" s="217">
        <v>0</v>
      </c>
      <c r="H329" s="217">
        <v>0</v>
      </c>
      <c r="I329" s="217">
        <v>4.8776981599999998E-2</v>
      </c>
      <c r="J329" s="217">
        <v>4.8089755200000001E-2</v>
      </c>
      <c r="K329" s="217">
        <v>0.13403098860000001</v>
      </c>
      <c r="L329" s="217">
        <v>0.13392781209999999</v>
      </c>
      <c r="M329" s="217">
        <v>1.5979442912999999</v>
      </c>
      <c r="N329" s="217">
        <v>1.5979442912999999</v>
      </c>
      <c r="O329" s="217">
        <v>0</v>
      </c>
      <c r="P329" s="217">
        <v>1.7222062000000001E-3</v>
      </c>
      <c r="Q329" s="217">
        <v>0</v>
      </c>
      <c r="R329" s="217">
        <v>0</v>
      </c>
      <c r="S329" s="217">
        <v>0</v>
      </c>
      <c r="T329" s="217">
        <v>0</v>
      </c>
      <c r="U329" s="217">
        <v>3.6762299999999997E-4</v>
      </c>
      <c r="V329" s="217">
        <v>3.4628049999999998E-4</v>
      </c>
      <c r="W329" s="217">
        <v>1.2510123E-3</v>
      </c>
      <c r="X329" s="217">
        <v>1.2406947000000001E-3</v>
      </c>
      <c r="Y329" s="217">
        <v>5.1834102000000003E-3</v>
      </c>
      <c r="Z329" s="217">
        <v>5.1834102000000003E-3</v>
      </c>
      <c r="AA329" s="217">
        <v>4.0607157000000001E-3</v>
      </c>
      <c r="AB329" s="217">
        <v>4.0607157000000001E-3</v>
      </c>
      <c r="AC329" s="217">
        <v>0</v>
      </c>
      <c r="AD329" s="217">
        <v>0</v>
      </c>
      <c r="AE329" s="217">
        <v>0</v>
      </c>
      <c r="AF329" s="217">
        <v>0</v>
      </c>
      <c r="AG329" s="217">
        <v>0</v>
      </c>
      <c r="AH329" s="217">
        <v>0</v>
      </c>
      <c r="AI329" s="217">
        <v>0</v>
      </c>
      <c r="AJ329" s="217">
        <v>0</v>
      </c>
      <c r="AK329" s="217">
        <v>1.63203551E-2</v>
      </c>
      <c r="AL329" s="217">
        <v>1.63203551E-2</v>
      </c>
      <c r="AM329" s="217">
        <v>178</v>
      </c>
      <c r="AN329" s="217">
        <v>163</v>
      </c>
      <c r="AO329" s="217" t="s">
        <v>253</v>
      </c>
      <c r="AP329" s="96"/>
      <c r="AQ329" s="66"/>
      <c r="AR329" s="82"/>
      <c r="AS329" s="82"/>
      <c r="AT329" s="80"/>
      <c r="AU329" s="82"/>
      <c r="AV329" s="82"/>
      <c r="AW329" s="82"/>
      <c r="AX329" s="82"/>
      <c r="AY329" s="82"/>
      <c r="AZ329" s="82"/>
      <c r="BA329" s="82"/>
      <c r="BB329" s="82"/>
      <c r="BC329" s="82"/>
      <c r="BD329" s="82"/>
      <c r="BE329" s="82"/>
      <c r="BF329" s="82"/>
      <c r="BG329" s="82"/>
      <c r="BH329" s="82"/>
      <c r="BI329" s="82"/>
      <c r="BJ329" s="82"/>
      <c r="BK329" s="82"/>
      <c r="BL329" s="82"/>
      <c r="BM329" s="82"/>
      <c r="BN329" s="82"/>
      <c r="BO329" s="82"/>
      <c r="BP329" s="82"/>
      <c r="BQ329" s="82"/>
      <c r="BR329" s="82"/>
      <c r="BS329" s="82"/>
      <c r="BT329" s="82"/>
      <c r="BU329" s="82"/>
      <c r="BV329" s="82"/>
      <c r="BW329" s="82"/>
      <c r="BX329" s="80"/>
      <c r="BY329" s="80"/>
      <c r="BZ329" s="84"/>
      <c r="CA329" s="84"/>
      <c r="CD329" s="143"/>
    </row>
    <row r="330" spans="2:82" s="152" customFormat="1" ht="12.75" customHeight="1" x14ac:dyDescent="0.2">
      <c r="B330" s="220">
        <f t="shared" si="4"/>
        <v>42138</v>
      </c>
      <c r="C330" s="217">
        <v>0.2281294747</v>
      </c>
      <c r="D330" s="217">
        <v>0.2281294747</v>
      </c>
      <c r="E330" s="217">
        <v>0</v>
      </c>
      <c r="F330" s="217">
        <v>0</v>
      </c>
      <c r="G330" s="217">
        <v>0</v>
      </c>
      <c r="H330" s="217">
        <v>0</v>
      </c>
      <c r="I330" s="217">
        <v>2.5672754200000002E-2</v>
      </c>
      <c r="J330" s="217">
        <v>2.5651411799999999E-2</v>
      </c>
      <c r="K330" s="217">
        <v>8.0218224899999996E-2</v>
      </c>
      <c r="L330" s="217">
        <v>8.01150484E-2</v>
      </c>
      <c r="M330" s="217">
        <v>0.80128464050000003</v>
      </c>
      <c r="N330" s="217">
        <v>0.80128464050000003</v>
      </c>
      <c r="O330" s="217">
        <v>0</v>
      </c>
      <c r="P330" s="217">
        <v>2.0991832999999998E-3</v>
      </c>
      <c r="Q330" s="217">
        <v>0</v>
      </c>
      <c r="R330" s="217">
        <v>0</v>
      </c>
      <c r="S330" s="217">
        <v>0</v>
      </c>
      <c r="T330" s="217">
        <v>0</v>
      </c>
      <c r="U330" s="217">
        <v>3.5428389999999998E-4</v>
      </c>
      <c r="V330" s="217">
        <v>3.5001539999999999E-4</v>
      </c>
      <c r="W330" s="217">
        <v>6.203475E-4</v>
      </c>
      <c r="X330" s="217">
        <v>6.1002989999999998E-4</v>
      </c>
      <c r="Y330" s="217">
        <v>7.2370756999999997E-3</v>
      </c>
      <c r="Z330" s="217">
        <v>7.2370756999999997E-3</v>
      </c>
      <c r="AA330" s="217">
        <v>2.9897461999999998E-3</v>
      </c>
      <c r="AB330" s="217">
        <v>2.9897461999999998E-3</v>
      </c>
      <c r="AC330" s="217">
        <v>0</v>
      </c>
      <c r="AD330" s="217">
        <v>0</v>
      </c>
      <c r="AE330" s="217">
        <v>0</v>
      </c>
      <c r="AF330" s="217">
        <v>0</v>
      </c>
      <c r="AG330" s="217">
        <v>0</v>
      </c>
      <c r="AH330" s="217">
        <v>0</v>
      </c>
      <c r="AI330" s="217">
        <v>1.01822093E-2</v>
      </c>
      <c r="AJ330" s="217">
        <v>1.01822093E-2</v>
      </c>
      <c r="AK330" s="217">
        <v>3.7437486000000001E-3</v>
      </c>
      <c r="AL330" s="217">
        <v>3.7437486000000001E-3</v>
      </c>
      <c r="AM330" s="217">
        <v>129</v>
      </c>
      <c r="AN330" s="217">
        <v>105</v>
      </c>
      <c r="AO330" s="217" t="s">
        <v>253</v>
      </c>
      <c r="AP330" s="96"/>
      <c r="AQ330" s="66"/>
      <c r="AR330" s="82"/>
      <c r="AS330" s="82"/>
      <c r="AT330" s="80"/>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2"/>
      <c r="BU330" s="82"/>
      <c r="BV330" s="82"/>
      <c r="BW330" s="82"/>
      <c r="BX330" s="80"/>
      <c r="BY330" s="80"/>
      <c r="BZ330" s="84"/>
      <c r="CA330" s="84"/>
      <c r="CD330" s="143"/>
    </row>
    <row r="331" spans="2:82" s="152" customFormat="1" ht="12.75" customHeight="1" x14ac:dyDescent="0.2">
      <c r="B331" s="220">
        <f t="shared" si="4"/>
        <v>42139</v>
      </c>
      <c r="C331" s="217">
        <v>9.2218609999999996E-3</v>
      </c>
      <c r="D331" s="217">
        <v>9.2218609999999996E-3</v>
      </c>
      <c r="E331" s="217">
        <v>0</v>
      </c>
      <c r="F331" s="217">
        <v>0</v>
      </c>
      <c r="G331" s="217">
        <v>0</v>
      </c>
      <c r="H331" s="217">
        <v>0</v>
      </c>
      <c r="I331" s="217">
        <v>3.6282060000000001E-3</v>
      </c>
      <c r="J331" s="217">
        <v>2.6336513E-3</v>
      </c>
      <c r="K331" s="217">
        <v>2.44076321E-2</v>
      </c>
      <c r="L331" s="217">
        <v>2.44076321E-2</v>
      </c>
      <c r="M331" s="217">
        <v>1.0109074500000001E-2</v>
      </c>
      <c r="N331" s="217">
        <v>9.7234881000000002E-3</v>
      </c>
      <c r="O331" s="217">
        <v>0</v>
      </c>
      <c r="P331" s="217">
        <v>1.4625439999999999E-4</v>
      </c>
      <c r="Q331" s="217">
        <v>0</v>
      </c>
      <c r="R331" s="217">
        <v>0</v>
      </c>
      <c r="S331" s="217">
        <v>0</v>
      </c>
      <c r="T331" s="217">
        <v>0</v>
      </c>
      <c r="U331" s="217">
        <v>4.2685000000000002E-5</v>
      </c>
      <c r="V331" s="217">
        <v>3.8416500000000001E-5</v>
      </c>
      <c r="W331" s="217">
        <v>4.1915369999999998E-4</v>
      </c>
      <c r="X331" s="217">
        <v>4.1915369999999998E-4</v>
      </c>
      <c r="Y331" s="217">
        <v>1.6345490000000001E-4</v>
      </c>
      <c r="Z331" s="217">
        <v>1.4669029999999999E-4</v>
      </c>
      <c r="AA331" s="217">
        <v>1.9349403999999999E-3</v>
      </c>
      <c r="AB331" s="217">
        <v>1.9349403999999999E-3</v>
      </c>
      <c r="AC331" s="217">
        <v>0</v>
      </c>
      <c r="AD331" s="217">
        <v>0</v>
      </c>
      <c r="AE331" s="217">
        <v>0</v>
      </c>
      <c r="AF331" s="217">
        <v>0</v>
      </c>
      <c r="AG331" s="217">
        <v>2.9713947999999999E-3</v>
      </c>
      <c r="AH331" s="217">
        <v>2.9713947999999999E-3</v>
      </c>
      <c r="AI331" s="217">
        <v>0</v>
      </c>
      <c r="AJ331" s="217">
        <v>0</v>
      </c>
      <c r="AK331" s="217">
        <v>1.9415522999999999E-3</v>
      </c>
      <c r="AL331" s="217">
        <v>1.9415522999999999E-3</v>
      </c>
      <c r="AM331" s="217">
        <v>98</v>
      </c>
      <c r="AN331" s="217">
        <v>80</v>
      </c>
      <c r="AO331" s="217" t="s">
        <v>253</v>
      </c>
      <c r="AP331" s="96"/>
      <c r="AQ331" s="66"/>
      <c r="AR331" s="82"/>
      <c r="AS331" s="82"/>
      <c r="AT331" s="80"/>
      <c r="AU331" s="82"/>
      <c r="AV331" s="82"/>
      <c r="AW331" s="82"/>
      <c r="AX331" s="82"/>
      <c r="AY331" s="82"/>
      <c r="AZ331" s="82"/>
      <c r="BA331" s="82"/>
      <c r="BB331" s="82"/>
      <c r="BC331" s="82"/>
      <c r="BD331" s="82"/>
      <c r="BE331" s="82"/>
      <c r="BF331" s="82"/>
      <c r="BG331" s="82"/>
      <c r="BH331" s="82"/>
      <c r="BI331" s="82"/>
      <c r="BJ331" s="82"/>
      <c r="BK331" s="82"/>
      <c r="BL331" s="82"/>
      <c r="BM331" s="82"/>
      <c r="BN331" s="82"/>
      <c r="BO331" s="82"/>
      <c r="BP331" s="82"/>
      <c r="BQ331" s="82"/>
      <c r="BR331" s="82"/>
      <c r="BS331" s="82"/>
      <c r="BT331" s="82"/>
      <c r="BU331" s="82"/>
      <c r="BV331" s="82"/>
      <c r="BW331" s="82"/>
      <c r="BX331" s="80"/>
      <c r="BY331" s="80"/>
      <c r="BZ331" s="84"/>
      <c r="CA331" s="84"/>
      <c r="CD331" s="143"/>
    </row>
    <row r="332" spans="2:82" s="152" customFormat="1" ht="12.75" customHeight="1" x14ac:dyDescent="0.2">
      <c r="B332" s="220">
        <f t="shared" si="4"/>
        <v>42140</v>
      </c>
      <c r="C332" s="217">
        <v>8.0975259399999999E-2</v>
      </c>
      <c r="D332" s="217">
        <v>8.0975259399999999E-2</v>
      </c>
      <c r="E332" s="217">
        <v>0</v>
      </c>
      <c r="F332" s="217">
        <v>0</v>
      </c>
      <c r="G332" s="217">
        <v>0</v>
      </c>
      <c r="H332" s="217">
        <v>0</v>
      </c>
      <c r="I332" s="217">
        <v>6.1466009999999998E-4</v>
      </c>
      <c r="J332" s="217">
        <v>6.1466009999999998E-4</v>
      </c>
      <c r="K332" s="217">
        <v>2.79040134E-2</v>
      </c>
      <c r="L332" s="217">
        <v>2.79040134E-2</v>
      </c>
      <c r="M332" s="217">
        <v>0.30156932339999998</v>
      </c>
      <c r="N332" s="217">
        <v>0.30156932339999998</v>
      </c>
      <c r="O332" s="217">
        <v>0</v>
      </c>
      <c r="P332" s="217">
        <v>1.5910726E-3</v>
      </c>
      <c r="Q332" s="217">
        <v>0</v>
      </c>
      <c r="R332" s="217">
        <v>0</v>
      </c>
      <c r="S332" s="217">
        <v>0</v>
      </c>
      <c r="T332" s="217">
        <v>0</v>
      </c>
      <c r="U332" s="217">
        <v>1.28055E-5</v>
      </c>
      <c r="V332" s="217">
        <v>1.28055E-5</v>
      </c>
      <c r="W332" s="217">
        <v>6.1002970000000002E-4</v>
      </c>
      <c r="X332" s="217">
        <v>6.1002970000000002E-4</v>
      </c>
      <c r="Y332" s="217">
        <v>5.8739027000000001E-3</v>
      </c>
      <c r="Z332" s="217">
        <v>5.8739027000000001E-3</v>
      </c>
      <c r="AA332" s="217">
        <v>2.6886339E-3</v>
      </c>
      <c r="AB332" s="217">
        <v>2.6886339E-3</v>
      </c>
      <c r="AC332" s="217">
        <v>0</v>
      </c>
      <c r="AD332" s="217">
        <v>0</v>
      </c>
      <c r="AE332" s="217">
        <v>0</v>
      </c>
      <c r="AF332" s="217">
        <v>0</v>
      </c>
      <c r="AG332" s="217">
        <v>0</v>
      </c>
      <c r="AH332" s="217">
        <v>0</v>
      </c>
      <c r="AI332" s="217">
        <v>4.4301315999999997E-3</v>
      </c>
      <c r="AJ332" s="217">
        <v>4.4301315999999997E-3</v>
      </c>
      <c r="AK332" s="217">
        <v>7.2066899000000004E-3</v>
      </c>
      <c r="AL332" s="217">
        <v>7.2066899000000004E-3</v>
      </c>
      <c r="AM332" s="217">
        <v>55</v>
      </c>
      <c r="AN332" s="217">
        <v>49</v>
      </c>
      <c r="AO332" s="217" t="s">
        <v>253</v>
      </c>
      <c r="AP332" s="96"/>
      <c r="AQ332" s="66"/>
      <c r="AR332" s="82"/>
      <c r="AS332" s="82"/>
      <c r="AT332" s="80"/>
      <c r="AU332" s="82"/>
      <c r="AV332" s="82"/>
      <c r="AW332" s="82"/>
      <c r="AX332" s="82"/>
      <c r="AY332" s="82"/>
      <c r="AZ332" s="82"/>
      <c r="BA332" s="82"/>
      <c r="BB332" s="82"/>
      <c r="BC332" s="82"/>
      <c r="BD332" s="82"/>
      <c r="BE332" s="82"/>
      <c r="BF332" s="82"/>
      <c r="BG332" s="82"/>
      <c r="BH332" s="82"/>
      <c r="BI332" s="82"/>
      <c r="BJ332" s="82"/>
      <c r="BK332" s="82"/>
      <c r="BL332" s="82"/>
      <c r="BM332" s="82"/>
      <c r="BN332" s="82"/>
      <c r="BO332" s="82"/>
      <c r="BP332" s="82"/>
      <c r="BQ332" s="82"/>
      <c r="BR332" s="82"/>
      <c r="BS332" s="82"/>
      <c r="BT332" s="82"/>
      <c r="BU332" s="82"/>
      <c r="BV332" s="82"/>
      <c r="BW332" s="82"/>
      <c r="BX332" s="80"/>
      <c r="BY332" s="80"/>
      <c r="BZ332" s="84"/>
      <c r="CA332" s="84"/>
      <c r="CD332" s="143"/>
    </row>
    <row r="333" spans="2:82" s="152" customFormat="1" ht="12.75" customHeight="1" x14ac:dyDescent="0.2">
      <c r="B333" s="220">
        <f t="shared" si="4"/>
        <v>42141</v>
      </c>
      <c r="C333" s="217">
        <v>0.19078819590000001</v>
      </c>
      <c r="D333" s="217">
        <v>0.19078819590000001</v>
      </c>
      <c r="E333" s="217">
        <v>0</v>
      </c>
      <c r="F333" s="217">
        <v>0</v>
      </c>
      <c r="G333" s="217">
        <v>0</v>
      </c>
      <c r="H333" s="217">
        <v>0</v>
      </c>
      <c r="I333" s="217">
        <v>1.14779489E-2</v>
      </c>
      <c r="J333" s="217">
        <v>1.0756575E-3</v>
      </c>
      <c r="K333" s="217">
        <v>0.5837787888</v>
      </c>
      <c r="L333" s="217">
        <v>0.5837787888</v>
      </c>
      <c r="M333" s="217">
        <v>0.26997659270000002</v>
      </c>
      <c r="N333" s="217">
        <v>0.26997659270000002</v>
      </c>
      <c r="O333" s="217">
        <v>0</v>
      </c>
      <c r="P333" s="217">
        <v>2.0337469000000002E-3</v>
      </c>
      <c r="Q333" s="217">
        <v>0</v>
      </c>
      <c r="R333" s="217">
        <v>0</v>
      </c>
      <c r="S333" s="217">
        <v>0</v>
      </c>
      <c r="T333" s="217">
        <v>0</v>
      </c>
      <c r="U333" s="217">
        <v>2.1342500000000001E-5</v>
      </c>
      <c r="V333" s="217">
        <v>1.28055E-5</v>
      </c>
      <c r="W333" s="217">
        <v>4.6880723000000003E-3</v>
      </c>
      <c r="X333" s="217">
        <v>4.6880723000000003E-3</v>
      </c>
      <c r="Y333" s="217">
        <v>4.3231755999999996E-3</v>
      </c>
      <c r="Z333" s="217">
        <v>4.3231755999999996E-3</v>
      </c>
      <c r="AA333" s="217">
        <v>2.1367248999999999E-3</v>
      </c>
      <c r="AB333" s="217">
        <v>2.1367248999999999E-3</v>
      </c>
      <c r="AC333" s="217">
        <v>0</v>
      </c>
      <c r="AD333" s="217">
        <v>0</v>
      </c>
      <c r="AE333" s="217">
        <v>0</v>
      </c>
      <c r="AF333" s="217">
        <v>0</v>
      </c>
      <c r="AG333" s="217">
        <v>0</v>
      </c>
      <c r="AH333" s="217">
        <v>0</v>
      </c>
      <c r="AI333" s="217">
        <v>4.4301315999999997E-3</v>
      </c>
      <c r="AJ333" s="217">
        <v>4.4301315999999997E-3</v>
      </c>
      <c r="AK333" s="217">
        <v>4.9885214999999998E-3</v>
      </c>
      <c r="AL333" s="217">
        <v>4.9885214999999998E-3</v>
      </c>
      <c r="AM333" s="217">
        <v>75</v>
      </c>
      <c r="AN333" s="217">
        <v>73</v>
      </c>
      <c r="AO333" s="217" t="s">
        <v>253</v>
      </c>
      <c r="AP333" s="96"/>
      <c r="AQ333" s="66"/>
      <c r="AR333" s="82"/>
      <c r="AS333" s="82"/>
      <c r="AT333" s="80"/>
      <c r="AU333" s="82"/>
      <c r="AV333" s="82"/>
      <c r="AW333" s="82"/>
      <c r="AX333" s="82"/>
      <c r="AY333" s="82"/>
      <c r="AZ333" s="82"/>
      <c r="BA333" s="82"/>
      <c r="BB333" s="82"/>
      <c r="BC333" s="82"/>
      <c r="BD333" s="82"/>
      <c r="BE333" s="82"/>
      <c r="BF333" s="82"/>
      <c r="BG333" s="82"/>
      <c r="BH333" s="82"/>
      <c r="BI333" s="82"/>
      <c r="BJ333" s="82"/>
      <c r="BK333" s="82"/>
      <c r="BL333" s="82"/>
      <c r="BM333" s="82"/>
      <c r="BN333" s="82"/>
      <c r="BO333" s="82"/>
      <c r="BP333" s="82"/>
      <c r="BQ333" s="82"/>
      <c r="BR333" s="82"/>
      <c r="BS333" s="82"/>
      <c r="BT333" s="82"/>
      <c r="BU333" s="82"/>
      <c r="BV333" s="82"/>
      <c r="BW333" s="82"/>
      <c r="BX333" s="80"/>
      <c r="BY333" s="80"/>
      <c r="BZ333" s="84"/>
      <c r="CA333" s="84"/>
      <c r="CD333" s="143"/>
    </row>
    <row r="334" spans="2:82" s="152" customFormat="1" ht="12.75" customHeight="1" x14ac:dyDescent="0.2">
      <c r="B334" s="220">
        <f t="shared" si="4"/>
        <v>42142</v>
      </c>
      <c r="C334" s="217">
        <v>1.4760582066000001</v>
      </c>
      <c r="D334" s="217">
        <v>1.4760582066000001</v>
      </c>
      <c r="E334" s="217">
        <v>0</v>
      </c>
      <c r="F334" s="217">
        <v>0</v>
      </c>
      <c r="G334" s="217">
        <v>0</v>
      </c>
      <c r="H334" s="217">
        <v>0</v>
      </c>
      <c r="I334" s="217">
        <v>9.0440530099999999E-2</v>
      </c>
      <c r="J334" s="217">
        <v>5.8554993600000001E-2</v>
      </c>
      <c r="K334" s="217">
        <v>2.9660939044000001</v>
      </c>
      <c r="L334" s="217">
        <v>2.9632978251000002</v>
      </c>
      <c r="M334" s="217">
        <v>3.3450650248999998</v>
      </c>
      <c r="N334" s="217">
        <v>3.3450650248999998</v>
      </c>
      <c r="O334" s="217">
        <v>0.01</v>
      </c>
      <c r="P334" s="217">
        <v>7.1623034999999998E-3</v>
      </c>
      <c r="Q334" s="217">
        <v>0</v>
      </c>
      <c r="R334" s="217">
        <v>0</v>
      </c>
      <c r="S334" s="217">
        <v>0</v>
      </c>
      <c r="T334" s="217">
        <v>0</v>
      </c>
      <c r="U334" s="217">
        <v>5.6343929999999999E-4</v>
      </c>
      <c r="V334" s="217">
        <v>2.9239089999999999E-4</v>
      </c>
      <c r="W334" s="217">
        <v>1.26829443E-2</v>
      </c>
      <c r="X334" s="217">
        <v>1.26726267E-2</v>
      </c>
      <c r="Y334" s="217">
        <v>1.73754783E-2</v>
      </c>
      <c r="Z334" s="217">
        <v>1.73754783E-2</v>
      </c>
      <c r="AA334" s="217">
        <v>7.2697135999999999E-3</v>
      </c>
      <c r="AB334" s="217">
        <v>7.2697135999999999E-3</v>
      </c>
      <c r="AC334" s="217">
        <v>0</v>
      </c>
      <c r="AD334" s="217">
        <v>0</v>
      </c>
      <c r="AE334" s="217">
        <v>0</v>
      </c>
      <c r="AF334" s="217">
        <v>0</v>
      </c>
      <c r="AG334" s="217">
        <v>3.7349189999999997E-4</v>
      </c>
      <c r="AH334" s="217">
        <v>3.7349189999999997E-4</v>
      </c>
      <c r="AI334" s="217">
        <v>1.10682356E-2</v>
      </c>
      <c r="AJ334" s="217">
        <v>1.10682356E-2</v>
      </c>
      <c r="AK334" s="217">
        <v>1.9492011100000001E-2</v>
      </c>
      <c r="AL334" s="217">
        <v>1.9492011100000001E-2</v>
      </c>
      <c r="AM334" s="217">
        <v>174</v>
      </c>
      <c r="AN334" s="217">
        <v>149</v>
      </c>
      <c r="AO334" s="217" t="s">
        <v>253</v>
      </c>
      <c r="AP334" s="96"/>
      <c r="AQ334" s="66"/>
      <c r="AR334" s="82"/>
      <c r="AS334" s="82"/>
      <c r="AT334" s="80"/>
      <c r="AU334" s="82"/>
      <c r="AV334" s="82"/>
      <c r="AW334" s="82"/>
      <c r="AX334" s="82"/>
      <c r="AY334" s="82"/>
      <c r="AZ334" s="82"/>
      <c r="BA334" s="82"/>
      <c r="BB334" s="82"/>
      <c r="BC334" s="82"/>
      <c r="BD334" s="82"/>
      <c r="BE334" s="82"/>
      <c r="BF334" s="82"/>
      <c r="BG334" s="82"/>
      <c r="BH334" s="82"/>
      <c r="BI334" s="82"/>
      <c r="BJ334" s="82"/>
      <c r="BK334" s="82"/>
      <c r="BL334" s="82"/>
      <c r="BM334" s="82"/>
      <c r="BN334" s="82"/>
      <c r="BO334" s="82"/>
      <c r="BP334" s="82"/>
      <c r="BQ334" s="82"/>
      <c r="BR334" s="82"/>
      <c r="BS334" s="82"/>
      <c r="BT334" s="82"/>
      <c r="BU334" s="82"/>
      <c r="BV334" s="82"/>
      <c r="BW334" s="82"/>
      <c r="BX334" s="80"/>
      <c r="BY334" s="80"/>
      <c r="BZ334" s="84"/>
      <c r="CA334" s="84"/>
      <c r="CD334" s="143"/>
    </row>
    <row r="335" spans="2:82" s="152" customFormat="1" ht="12.75" customHeight="1" x14ac:dyDescent="0.2">
      <c r="B335" s="220">
        <f t="shared" ref="B335:B375" si="5">B334+1</f>
        <v>42143</v>
      </c>
      <c r="C335" s="217">
        <v>0.82692841299999997</v>
      </c>
      <c r="D335" s="217">
        <v>0.82692841299999997</v>
      </c>
      <c r="E335" s="217">
        <v>0.41453182150000001</v>
      </c>
      <c r="F335" s="217">
        <v>0.41453182150000001</v>
      </c>
      <c r="G335" s="217">
        <v>0</v>
      </c>
      <c r="H335" s="217">
        <v>0</v>
      </c>
      <c r="I335" s="217">
        <v>0.20897293810000001</v>
      </c>
      <c r="J335" s="217">
        <v>0.20807655650000001</v>
      </c>
      <c r="K335" s="217">
        <v>0.90235821670000005</v>
      </c>
      <c r="L335" s="217">
        <v>0.90235821670000005</v>
      </c>
      <c r="M335" s="217">
        <v>2.1265832612</v>
      </c>
      <c r="N335" s="217">
        <v>2.1248648892999999</v>
      </c>
      <c r="O335" s="217">
        <v>0</v>
      </c>
      <c r="P335" s="217">
        <v>4.2507678999999998E-3</v>
      </c>
      <c r="Q335" s="217">
        <v>6.0960741000000004E-3</v>
      </c>
      <c r="R335" s="217">
        <v>6.0960741000000004E-3</v>
      </c>
      <c r="S335" s="217">
        <v>0</v>
      </c>
      <c r="T335" s="217">
        <v>0</v>
      </c>
      <c r="U335" s="217">
        <v>1.0046937000000001E-3</v>
      </c>
      <c r="V335" s="217">
        <v>9.9188820000000008E-4</v>
      </c>
      <c r="W335" s="217">
        <v>4.2057233000000003E-3</v>
      </c>
      <c r="X335" s="217">
        <v>4.2057233000000003E-3</v>
      </c>
      <c r="Y335" s="217">
        <v>1.09085269E-2</v>
      </c>
      <c r="Z335" s="217">
        <v>1.088338E-2</v>
      </c>
      <c r="AA335" s="217">
        <v>1.71055305E-2</v>
      </c>
      <c r="AB335" s="217">
        <v>1.71055305E-2</v>
      </c>
      <c r="AC335" s="217">
        <v>0</v>
      </c>
      <c r="AD335" s="217">
        <v>0</v>
      </c>
      <c r="AE335" s="217">
        <v>0</v>
      </c>
      <c r="AF335" s="217">
        <v>0</v>
      </c>
      <c r="AG335" s="217">
        <v>0</v>
      </c>
      <c r="AH335" s="217">
        <v>0</v>
      </c>
      <c r="AI335" s="217">
        <v>1.6744220800000001E-2</v>
      </c>
      <c r="AJ335" s="217">
        <v>1.6744220800000001E-2</v>
      </c>
      <c r="AK335" s="217">
        <v>5.5145113400000001E-2</v>
      </c>
      <c r="AL335" s="217">
        <v>5.5145113400000001E-2</v>
      </c>
      <c r="AM335" s="217">
        <v>234</v>
      </c>
      <c r="AN335" s="217">
        <v>181</v>
      </c>
      <c r="AO335" s="217" t="s">
        <v>253</v>
      </c>
      <c r="AP335" s="96"/>
      <c r="AQ335" s="66"/>
      <c r="AR335" s="82"/>
      <c r="AS335" s="82"/>
      <c r="AT335" s="80"/>
      <c r="AU335" s="82"/>
      <c r="AV335" s="82"/>
      <c r="AW335" s="82"/>
      <c r="AX335" s="82"/>
      <c r="AY335" s="82"/>
      <c r="AZ335" s="82"/>
      <c r="BA335" s="82"/>
      <c r="BB335" s="82"/>
      <c r="BC335" s="82"/>
      <c r="BD335" s="82"/>
      <c r="BE335" s="82"/>
      <c r="BF335" s="82"/>
      <c r="BG335" s="82"/>
      <c r="BH335" s="82"/>
      <c r="BI335" s="82"/>
      <c r="BJ335" s="82"/>
      <c r="BK335" s="82"/>
      <c r="BL335" s="82"/>
      <c r="BM335" s="82"/>
      <c r="BN335" s="82"/>
      <c r="BO335" s="82"/>
      <c r="BP335" s="82"/>
      <c r="BQ335" s="82"/>
      <c r="BR335" s="82"/>
      <c r="BS335" s="82"/>
      <c r="BT335" s="82"/>
      <c r="BU335" s="82"/>
      <c r="BV335" s="82"/>
      <c r="BW335" s="82"/>
      <c r="BX335" s="80"/>
      <c r="BY335" s="80"/>
      <c r="BZ335" s="84"/>
      <c r="CA335" s="84"/>
      <c r="CD335" s="143"/>
    </row>
    <row r="336" spans="2:82" s="152" customFormat="1" ht="12.75" customHeight="1" x14ac:dyDescent="0.2">
      <c r="B336" s="220">
        <f t="shared" si="5"/>
        <v>42144</v>
      </c>
      <c r="C336" s="217">
        <v>8.7770221400000001E-2</v>
      </c>
      <c r="D336" s="217">
        <v>8.7770221400000001E-2</v>
      </c>
      <c r="E336" s="217">
        <v>0</v>
      </c>
      <c r="F336" s="217">
        <v>0</v>
      </c>
      <c r="G336" s="217">
        <v>0</v>
      </c>
      <c r="H336" s="217">
        <v>0</v>
      </c>
      <c r="I336" s="217">
        <v>4.1594168600000002E-2</v>
      </c>
      <c r="J336" s="217">
        <v>4.1508798800000003E-2</v>
      </c>
      <c r="K336" s="217">
        <v>0.20870766860000001</v>
      </c>
      <c r="L336" s="217">
        <v>0.20860449210000001</v>
      </c>
      <c r="M336" s="217">
        <v>0.1015149529</v>
      </c>
      <c r="N336" s="217">
        <v>0.1015149529</v>
      </c>
      <c r="O336" s="217">
        <v>0</v>
      </c>
      <c r="P336" s="217">
        <v>1.1520479999999999E-3</v>
      </c>
      <c r="Q336" s="217">
        <v>0</v>
      </c>
      <c r="R336" s="217">
        <v>0</v>
      </c>
      <c r="S336" s="217">
        <v>0</v>
      </c>
      <c r="T336" s="217">
        <v>0</v>
      </c>
      <c r="U336" s="217">
        <v>2.6998149999999998E-4</v>
      </c>
      <c r="V336" s="217">
        <v>2.6144450000000001E-4</v>
      </c>
      <c r="W336" s="217">
        <v>3.5647404E-3</v>
      </c>
      <c r="X336" s="217">
        <v>3.5544228000000001E-3</v>
      </c>
      <c r="Y336" s="217">
        <v>1.2039088999999999E-3</v>
      </c>
      <c r="Z336" s="217">
        <v>1.2039088999999999E-3</v>
      </c>
      <c r="AA336" s="217">
        <v>1.1348418E-3</v>
      </c>
      <c r="AB336" s="217">
        <v>1.1348418E-3</v>
      </c>
      <c r="AC336" s="217">
        <v>0</v>
      </c>
      <c r="AD336" s="217">
        <v>0</v>
      </c>
      <c r="AE336" s="217">
        <v>0</v>
      </c>
      <c r="AF336" s="217">
        <v>0</v>
      </c>
      <c r="AG336" s="217">
        <v>0</v>
      </c>
      <c r="AH336" s="217">
        <v>0</v>
      </c>
      <c r="AI336" s="217">
        <v>4.4301315999999997E-3</v>
      </c>
      <c r="AJ336" s="217">
        <v>4.4301315999999997E-3</v>
      </c>
      <c r="AK336" s="217">
        <v>9.6186990000000005E-4</v>
      </c>
      <c r="AL336" s="217">
        <v>9.6186990000000005E-4</v>
      </c>
      <c r="AM336" s="217">
        <v>146</v>
      </c>
      <c r="AN336" s="217">
        <v>110</v>
      </c>
      <c r="AO336" s="217" t="s">
        <v>253</v>
      </c>
      <c r="AP336" s="96"/>
      <c r="AQ336" s="66"/>
      <c r="AR336" s="82"/>
      <c r="AS336" s="82"/>
      <c r="AT336" s="80"/>
      <c r="AU336" s="82"/>
      <c r="AV336" s="82"/>
      <c r="AW336" s="82"/>
      <c r="AX336" s="82"/>
      <c r="AY336" s="82"/>
      <c r="AZ336" s="82"/>
      <c r="BA336" s="82"/>
      <c r="BB336" s="82"/>
      <c r="BC336" s="82"/>
      <c r="BD336" s="82"/>
      <c r="BE336" s="82"/>
      <c r="BF336" s="82"/>
      <c r="BG336" s="82"/>
      <c r="BH336" s="82"/>
      <c r="BI336" s="82"/>
      <c r="BJ336" s="82"/>
      <c r="BK336" s="82"/>
      <c r="BL336" s="82"/>
      <c r="BM336" s="82"/>
      <c r="BN336" s="82"/>
      <c r="BO336" s="82"/>
      <c r="BP336" s="82"/>
      <c r="BQ336" s="82"/>
      <c r="BR336" s="82"/>
      <c r="BS336" s="82"/>
      <c r="BT336" s="82"/>
      <c r="BU336" s="82"/>
      <c r="BV336" s="82"/>
      <c r="BW336" s="82"/>
      <c r="BX336" s="80"/>
      <c r="BY336" s="80"/>
      <c r="BZ336" s="84"/>
      <c r="CA336" s="84"/>
      <c r="CD336" s="143"/>
    </row>
    <row r="337" spans="2:82" s="152" customFormat="1" ht="12.75" customHeight="1" x14ac:dyDescent="0.2">
      <c r="B337" s="220">
        <f t="shared" si="5"/>
        <v>42145</v>
      </c>
      <c r="C337" s="217">
        <v>4.0141293500000001E-2</v>
      </c>
      <c r="D337" s="217">
        <v>4.0141293500000001E-2</v>
      </c>
      <c r="E337" s="217">
        <v>0</v>
      </c>
      <c r="F337" s="217">
        <v>0</v>
      </c>
      <c r="G337" s="217">
        <v>0</v>
      </c>
      <c r="H337" s="217">
        <v>0</v>
      </c>
      <c r="I337" s="217">
        <v>1.0555943200000001E-2</v>
      </c>
      <c r="J337" s="217">
        <v>1.03169084E-2</v>
      </c>
      <c r="K337" s="217">
        <v>2.88132296E-2</v>
      </c>
      <c r="L337" s="217">
        <v>2.8710053100000001E-2</v>
      </c>
      <c r="M337" s="217">
        <v>0.1171931507</v>
      </c>
      <c r="N337" s="217">
        <v>0.1171931507</v>
      </c>
      <c r="O337" s="217">
        <v>0</v>
      </c>
      <c r="P337" s="217">
        <v>3.9183689999999999E-4</v>
      </c>
      <c r="Q337" s="217">
        <v>0</v>
      </c>
      <c r="R337" s="217">
        <v>0</v>
      </c>
      <c r="S337" s="217">
        <v>0</v>
      </c>
      <c r="T337" s="217">
        <v>0</v>
      </c>
      <c r="U337" s="217">
        <v>1.3659149999999999E-4</v>
      </c>
      <c r="V337" s="217">
        <v>1.23786E-4</v>
      </c>
      <c r="W337" s="217">
        <v>4.3076090000000001E-4</v>
      </c>
      <c r="X337" s="217">
        <v>4.2044329999999999E-4</v>
      </c>
      <c r="Y337" s="217">
        <v>9.56631E-4</v>
      </c>
      <c r="Z337" s="217">
        <v>9.56631E-4</v>
      </c>
      <c r="AA337" s="217">
        <v>0</v>
      </c>
      <c r="AB337" s="217">
        <v>0</v>
      </c>
      <c r="AC337" s="217">
        <v>0</v>
      </c>
      <c r="AD337" s="217">
        <v>0</v>
      </c>
      <c r="AE337" s="217">
        <v>0</v>
      </c>
      <c r="AF337" s="217">
        <v>0</v>
      </c>
      <c r="AG337" s="217">
        <v>0</v>
      </c>
      <c r="AH337" s="217">
        <v>0</v>
      </c>
      <c r="AI337" s="217">
        <v>0</v>
      </c>
      <c r="AJ337" s="217">
        <v>0</v>
      </c>
      <c r="AK337" s="217">
        <v>0</v>
      </c>
      <c r="AL337" s="217">
        <v>0</v>
      </c>
      <c r="AM337" s="217">
        <v>98</v>
      </c>
      <c r="AN337" s="217">
        <v>72</v>
      </c>
      <c r="AO337" s="217" t="s">
        <v>253</v>
      </c>
      <c r="AP337" s="96"/>
      <c r="AQ337" s="66"/>
      <c r="AR337" s="82"/>
      <c r="AS337" s="82"/>
      <c r="AT337" s="80"/>
      <c r="AU337" s="82"/>
      <c r="AV337" s="82"/>
      <c r="AW337" s="82"/>
      <c r="AX337" s="82"/>
      <c r="AY337" s="82"/>
      <c r="AZ337" s="82"/>
      <c r="BA337" s="82"/>
      <c r="BB337" s="82"/>
      <c r="BC337" s="82"/>
      <c r="BD337" s="82"/>
      <c r="BE337" s="82"/>
      <c r="BF337" s="82"/>
      <c r="BG337" s="82"/>
      <c r="BH337" s="82"/>
      <c r="BI337" s="82"/>
      <c r="BJ337" s="82"/>
      <c r="BK337" s="82"/>
      <c r="BL337" s="82"/>
      <c r="BM337" s="82"/>
      <c r="BN337" s="82"/>
      <c r="BO337" s="82"/>
      <c r="BP337" s="82"/>
      <c r="BQ337" s="82"/>
      <c r="BR337" s="82"/>
      <c r="BS337" s="82"/>
      <c r="BT337" s="82"/>
      <c r="BU337" s="82"/>
      <c r="BV337" s="82"/>
      <c r="BW337" s="82"/>
      <c r="BX337" s="80"/>
      <c r="BY337" s="80"/>
      <c r="BZ337" s="84"/>
      <c r="CA337" s="84"/>
      <c r="CD337" s="143"/>
    </row>
    <row r="338" spans="2:82" s="152" customFormat="1" ht="12.75" customHeight="1" x14ac:dyDescent="0.2">
      <c r="B338" s="220">
        <f t="shared" si="5"/>
        <v>42146</v>
      </c>
      <c r="C338" s="217">
        <v>0.30276949199999997</v>
      </c>
      <c r="D338" s="217">
        <v>0.30276949199999997</v>
      </c>
      <c r="E338" s="217">
        <v>0</v>
      </c>
      <c r="F338" s="217">
        <v>0</v>
      </c>
      <c r="G338" s="217">
        <v>0</v>
      </c>
      <c r="H338" s="217">
        <v>0</v>
      </c>
      <c r="I338" s="217">
        <v>4.6880621400000003E-2</v>
      </c>
      <c r="J338" s="217">
        <v>4.6615976599999998E-2</v>
      </c>
      <c r="K338" s="217">
        <v>0.16543019980000001</v>
      </c>
      <c r="L338" s="217">
        <v>0.16532702329999999</v>
      </c>
      <c r="M338" s="217">
        <v>0.99039330839999995</v>
      </c>
      <c r="N338" s="217">
        <v>0.99035139689999996</v>
      </c>
      <c r="O338" s="217">
        <v>0</v>
      </c>
      <c r="P338" s="217">
        <v>2.3192170000000002E-3</v>
      </c>
      <c r="Q338" s="217">
        <v>0</v>
      </c>
      <c r="R338" s="217">
        <v>0</v>
      </c>
      <c r="S338" s="217">
        <v>0</v>
      </c>
      <c r="T338" s="217">
        <v>0</v>
      </c>
      <c r="U338" s="217">
        <v>5.1968740000000004E-4</v>
      </c>
      <c r="V338" s="217">
        <v>5.154189E-4</v>
      </c>
      <c r="W338" s="217">
        <v>5.4554458E-3</v>
      </c>
      <c r="X338" s="217">
        <v>5.4451281999999997E-3</v>
      </c>
      <c r="Y338" s="217">
        <v>3.8684353E-3</v>
      </c>
      <c r="Z338" s="217">
        <v>3.860053E-3</v>
      </c>
      <c r="AA338" s="217">
        <v>1.2117492800000001E-2</v>
      </c>
      <c r="AB338" s="217">
        <v>1.2117492800000001E-2</v>
      </c>
      <c r="AC338" s="217">
        <v>0</v>
      </c>
      <c r="AD338" s="217">
        <v>0</v>
      </c>
      <c r="AE338" s="217">
        <v>0</v>
      </c>
      <c r="AF338" s="217">
        <v>0</v>
      </c>
      <c r="AG338" s="217">
        <v>8.0023305999999995E-3</v>
      </c>
      <c r="AH338" s="217">
        <v>8.0023305999999995E-3</v>
      </c>
      <c r="AI338" s="217">
        <v>2.4300593700000001E-2</v>
      </c>
      <c r="AJ338" s="217">
        <v>2.4300593700000001E-2</v>
      </c>
      <c r="AK338" s="217">
        <v>1.32440478E-2</v>
      </c>
      <c r="AL338" s="217">
        <v>1.32440478E-2</v>
      </c>
      <c r="AM338" s="217">
        <v>100</v>
      </c>
      <c r="AN338" s="217">
        <v>92</v>
      </c>
      <c r="AO338" s="217" t="s">
        <v>253</v>
      </c>
      <c r="AP338" s="96"/>
      <c r="AQ338" s="66"/>
      <c r="AR338" s="82"/>
      <c r="AS338" s="82"/>
      <c r="AT338" s="80"/>
      <c r="AU338" s="82"/>
      <c r="AV338" s="82"/>
      <c r="AW338" s="82"/>
      <c r="AX338" s="82"/>
      <c r="AY338" s="82"/>
      <c r="AZ338" s="82"/>
      <c r="BA338" s="82"/>
      <c r="BB338" s="82"/>
      <c r="BC338" s="82"/>
      <c r="BD338" s="82"/>
      <c r="BE338" s="82"/>
      <c r="BF338" s="82"/>
      <c r="BG338" s="82"/>
      <c r="BH338" s="82"/>
      <c r="BI338" s="82"/>
      <c r="BJ338" s="82"/>
      <c r="BK338" s="82"/>
      <c r="BL338" s="82"/>
      <c r="BM338" s="82"/>
      <c r="BN338" s="82"/>
      <c r="BO338" s="82"/>
      <c r="BP338" s="82"/>
      <c r="BQ338" s="82"/>
      <c r="BR338" s="82"/>
      <c r="BS338" s="82"/>
      <c r="BT338" s="82"/>
      <c r="BU338" s="82"/>
      <c r="BV338" s="82"/>
      <c r="BW338" s="82"/>
      <c r="BX338" s="80"/>
      <c r="BY338" s="80"/>
      <c r="BZ338" s="84"/>
      <c r="CA338" s="84"/>
      <c r="CD338" s="143"/>
    </row>
    <row r="339" spans="2:82" s="152" customFormat="1" ht="12.75" customHeight="1" x14ac:dyDescent="0.2">
      <c r="B339" s="220">
        <f t="shared" si="5"/>
        <v>42147</v>
      </c>
      <c r="C339" s="217">
        <v>0.1549042135</v>
      </c>
      <c r="D339" s="217">
        <v>0.1549042135</v>
      </c>
      <c r="E339" s="217">
        <v>0</v>
      </c>
      <c r="F339" s="217">
        <v>0</v>
      </c>
      <c r="G339" s="217">
        <v>0</v>
      </c>
      <c r="H339" s="217">
        <v>0</v>
      </c>
      <c r="I339" s="217">
        <v>9.5449599299999993E-2</v>
      </c>
      <c r="J339" s="217">
        <v>9.5449599299999993E-2</v>
      </c>
      <c r="K339" s="217">
        <v>7.9070448400000007E-2</v>
      </c>
      <c r="L339" s="217">
        <v>7.9070448400000007E-2</v>
      </c>
      <c r="M339" s="217">
        <v>0.37089304810000001</v>
      </c>
      <c r="N339" s="217">
        <v>0.37089304810000001</v>
      </c>
      <c r="O339" s="217">
        <v>0.01</v>
      </c>
      <c r="P339" s="217">
        <v>6.8226071000000001E-3</v>
      </c>
      <c r="Q339" s="217">
        <v>0</v>
      </c>
      <c r="R339" s="217">
        <v>0</v>
      </c>
      <c r="S339" s="217">
        <v>0</v>
      </c>
      <c r="T339" s="217">
        <v>0</v>
      </c>
      <c r="U339" s="217">
        <v>3.8394967999999998E-3</v>
      </c>
      <c r="V339" s="217">
        <v>3.8394967999999998E-3</v>
      </c>
      <c r="W339" s="217">
        <v>3.2848748E-3</v>
      </c>
      <c r="X339" s="217">
        <v>3.2848748E-3</v>
      </c>
      <c r="Y339" s="217">
        <v>1.7212023100000001E-2</v>
      </c>
      <c r="Z339" s="217">
        <v>1.7212023100000001E-2</v>
      </c>
      <c r="AA339" s="217">
        <v>1.07534928E-2</v>
      </c>
      <c r="AB339" s="217">
        <v>1.07534928E-2</v>
      </c>
      <c r="AC339" s="217">
        <v>0</v>
      </c>
      <c r="AD339" s="217">
        <v>0</v>
      </c>
      <c r="AE339" s="217">
        <v>0</v>
      </c>
      <c r="AF339" s="217">
        <v>0</v>
      </c>
      <c r="AG339" s="217">
        <v>5.9225140000000005E-4</v>
      </c>
      <c r="AH339" s="217">
        <v>5.9225140000000005E-4</v>
      </c>
      <c r="AI339" s="217">
        <v>3.6319340899999997E-2</v>
      </c>
      <c r="AJ339" s="217">
        <v>3.6319340899999997E-2</v>
      </c>
      <c r="AK339" s="217">
        <v>1.2549363900000001E-2</v>
      </c>
      <c r="AL339" s="217">
        <v>1.2549363900000001E-2</v>
      </c>
      <c r="AM339" s="217">
        <v>71</v>
      </c>
      <c r="AN339" s="217">
        <v>53</v>
      </c>
      <c r="AO339" s="217" t="s">
        <v>253</v>
      </c>
      <c r="AP339" s="96"/>
      <c r="AQ339" s="66"/>
      <c r="AR339" s="82"/>
      <c r="AS339" s="82"/>
      <c r="AT339" s="80"/>
      <c r="AU339" s="82"/>
      <c r="AV339" s="82"/>
      <c r="AW339" s="82"/>
      <c r="AX339" s="82"/>
      <c r="AY339" s="82"/>
      <c r="AZ339" s="82"/>
      <c r="BA339" s="82"/>
      <c r="BB339" s="82"/>
      <c r="BC339" s="82"/>
      <c r="BD339" s="82"/>
      <c r="BE339" s="82"/>
      <c r="BF339" s="82"/>
      <c r="BG339" s="82"/>
      <c r="BH339" s="82"/>
      <c r="BI339" s="82"/>
      <c r="BJ339" s="82"/>
      <c r="BK339" s="82"/>
      <c r="BL339" s="82"/>
      <c r="BM339" s="82"/>
      <c r="BN339" s="82"/>
      <c r="BO339" s="82"/>
      <c r="BP339" s="82"/>
      <c r="BQ339" s="82"/>
      <c r="BR339" s="82"/>
      <c r="BS339" s="82"/>
      <c r="BT339" s="82"/>
      <c r="BU339" s="82"/>
      <c r="BV339" s="82"/>
      <c r="BW339" s="82"/>
      <c r="BX339" s="80"/>
      <c r="BY339" s="80"/>
      <c r="BZ339" s="84"/>
      <c r="CA339" s="84"/>
      <c r="CD339" s="143"/>
    </row>
    <row r="340" spans="2:82" s="152" customFormat="1" ht="12.75" customHeight="1" x14ac:dyDescent="0.2">
      <c r="B340" s="220">
        <f t="shared" si="5"/>
        <v>42148</v>
      </c>
      <c r="C340" s="217">
        <v>9.5703071200000003E-2</v>
      </c>
      <c r="D340" s="217">
        <v>9.5703071200000003E-2</v>
      </c>
      <c r="E340" s="217">
        <v>0</v>
      </c>
      <c r="F340" s="217">
        <v>0</v>
      </c>
      <c r="G340" s="217">
        <v>0</v>
      </c>
      <c r="H340" s="217">
        <v>0</v>
      </c>
      <c r="I340" s="217">
        <v>3.2824522699999997E-2</v>
      </c>
      <c r="J340" s="217">
        <v>3.2670857400000003E-2</v>
      </c>
      <c r="K340" s="217">
        <v>4.5835960699999997E-2</v>
      </c>
      <c r="L340" s="217">
        <v>4.5629607699999998E-2</v>
      </c>
      <c r="M340" s="217">
        <v>0.28294050059999998</v>
      </c>
      <c r="N340" s="217">
        <v>0.28294050059999998</v>
      </c>
      <c r="O340" s="217">
        <v>0</v>
      </c>
      <c r="P340" s="217">
        <v>8.2642950000000001E-4</v>
      </c>
      <c r="Q340" s="217">
        <v>0</v>
      </c>
      <c r="R340" s="217">
        <v>0</v>
      </c>
      <c r="S340" s="217">
        <v>0</v>
      </c>
      <c r="T340" s="217">
        <v>0</v>
      </c>
      <c r="U340" s="217">
        <v>4.1724390000000001E-4</v>
      </c>
      <c r="V340" s="217">
        <v>4.0870689999999998E-4</v>
      </c>
      <c r="W340" s="217">
        <v>6.4356199999999998E-4</v>
      </c>
      <c r="X340" s="217">
        <v>6.2292680000000005E-4</v>
      </c>
      <c r="Y340" s="217">
        <v>1.9792726E-3</v>
      </c>
      <c r="Z340" s="217">
        <v>1.9792726E-3</v>
      </c>
      <c r="AA340" s="217">
        <v>0</v>
      </c>
      <c r="AB340" s="217">
        <v>0</v>
      </c>
      <c r="AC340" s="217">
        <v>0</v>
      </c>
      <c r="AD340" s="217">
        <v>0</v>
      </c>
      <c r="AE340" s="217">
        <v>0</v>
      </c>
      <c r="AF340" s="217">
        <v>0</v>
      </c>
      <c r="AG340" s="217">
        <v>0</v>
      </c>
      <c r="AH340" s="217">
        <v>0</v>
      </c>
      <c r="AI340" s="217">
        <v>0</v>
      </c>
      <c r="AJ340" s="217">
        <v>0</v>
      </c>
      <c r="AK340" s="217">
        <v>0</v>
      </c>
      <c r="AL340" s="217">
        <v>0</v>
      </c>
      <c r="AM340" s="217">
        <v>72</v>
      </c>
      <c r="AN340" s="217">
        <v>69</v>
      </c>
      <c r="AO340" s="217" t="s">
        <v>253</v>
      </c>
      <c r="AP340" s="96"/>
      <c r="AQ340" s="66"/>
      <c r="AR340" s="82"/>
      <c r="AS340" s="82"/>
      <c r="AT340" s="80"/>
      <c r="AU340" s="82"/>
      <c r="AV340" s="82"/>
      <c r="AW340" s="82"/>
      <c r="AX340" s="82"/>
      <c r="AY340" s="82"/>
      <c r="AZ340" s="82"/>
      <c r="BA340" s="82"/>
      <c r="BB340" s="82"/>
      <c r="BC340" s="82"/>
      <c r="BD340" s="82"/>
      <c r="BE340" s="82"/>
      <c r="BF340" s="82"/>
      <c r="BG340" s="82"/>
      <c r="BH340" s="82"/>
      <c r="BI340" s="82"/>
      <c r="BJ340" s="82"/>
      <c r="BK340" s="82"/>
      <c r="BL340" s="82"/>
      <c r="BM340" s="82"/>
      <c r="BN340" s="82"/>
      <c r="BO340" s="82"/>
      <c r="BP340" s="82"/>
      <c r="BQ340" s="82"/>
      <c r="BR340" s="82"/>
      <c r="BS340" s="82"/>
      <c r="BT340" s="82"/>
      <c r="BU340" s="82"/>
      <c r="BV340" s="82"/>
      <c r="BW340" s="82"/>
      <c r="BX340" s="80"/>
      <c r="BY340" s="80"/>
      <c r="BZ340" s="84"/>
      <c r="CA340" s="84"/>
      <c r="CD340" s="143"/>
    </row>
    <row r="341" spans="2:82" s="152" customFormat="1" ht="12.75" customHeight="1" x14ac:dyDescent="0.2">
      <c r="B341" s="220">
        <f t="shared" si="5"/>
        <v>42149</v>
      </c>
      <c r="C341" s="217">
        <v>0.40866230069999998</v>
      </c>
      <c r="D341" s="217">
        <v>0.40866230069999998</v>
      </c>
      <c r="E341" s="217">
        <v>0</v>
      </c>
      <c r="F341" s="217">
        <v>0</v>
      </c>
      <c r="G341" s="217">
        <v>2.0733050000000001E-3</v>
      </c>
      <c r="H341" s="217">
        <v>2.0733050000000001E-3</v>
      </c>
      <c r="I341" s="217">
        <v>0.12009135529999999</v>
      </c>
      <c r="J341" s="217">
        <v>0.12007001289999999</v>
      </c>
      <c r="K341" s="217">
        <v>0.19926150040000001</v>
      </c>
      <c r="L341" s="217">
        <v>0.19926150040000001</v>
      </c>
      <c r="M341" s="217">
        <v>1.2444375184000001</v>
      </c>
      <c r="N341" s="217">
        <v>1.2444375184000001</v>
      </c>
      <c r="O341" s="217">
        <v>0</v>
      </c>
      <c r="P341" s="217">
        <v>3.3568164E-3</v>
      </c>
      <c r="Q341" s="217">
        <v>0</v>
      </c>
      <c r="R341" s="217">
        <v>0</v>
      </c>
      <c r="S341" s="217">
        <v>5.9237300000000003E-5</v>
      </c>
      <c r="T341" s="217">
        <v>5.9237300000000003E-5</v>
      </c>
      <c r="U341" s="217">
        <v>8.2168230000000001E-4</v>
      </c>
      <c r="V341" s="217">
        <v>8.1741379999999996E-4</v>
      </c>
      <c r="W341" s="217">
        <v>1.6456617000000001E-3</v>
      </c>
      <c r="X341" s="217">
        <v>1.6456617000000001E-3</v>
      </c>
      <c r="Y341" s="217">
        <v>1.0532370900000001E-2</v>
      </c>
      <c r="Z341" s="217">
        <v>1.0532370900000001E-2</v>
      </c>
      <c r="AA341" s="217">
        <v>0</v>
      </c>
      <c r="AB341" s="217">
        <v>0</v>
      </c>
      <c r="AC341" s="217">
        <v>0</v>
      </c>
      <c r="AD341" s="217">
        <v>0</v>
      </c>
      <c r="AE341" s="217">
        <v>0</v>
      </c>
      <c r="AF341" s="217">
        <v>0</v>
      </c>
      <c r="AG341" s="217">
        <v>0</v>
      </c>
      <c r="AH341" s="217">
        <v>0</v>
      </c>
      <c r="AI341" s="217">
        <v>0</v>
      </c>
      <c r="AJ341" s="217">
        <v>0</v>
      </c>
      <c r="AK341" s="217">
        <v>0</v>
      </c>
      <c r="AL341" s="217">
        <v>0</v>
      </c>
      <c r="AM341" s="217">
        <v>125</v>
      </c>
      <c r="AN341" s="217">
        <v>108</v>
      </c>
      <c r="AO341" s="217" t="s">
        <v>253</v>
      </c>
      <c r="AP341" s="96"/>
      <c r="AQ341" s="66"/>
      <c r="AR341" s="82"/>
      <c r="AS341" s="82"/>
      <c r="AT341" s="80"/>
      <c r="AU341" s="82"/>
      <c r="AV341" s="82"/>
      <c r="AW341" s="82"/>
      <c r="AX341" s="82"/>
      <c r="AY341" s="82"/>
      <c r="AZ341" s="82"/>
      <c r="BA341" s="82"/>
      <c r="BB341" s="82"/>
      <c r="BC341" s="82"/>
      <c r="BD341" s="82"/>
      <c r="BE341" s="82"/>
      <c r="BF341" s="82"/>
      <c r="BG341" s="82"/>
      <c r="BH341" s="82"/>
      <c r="BI341" s="82"/>
      <c r="BJ341" s="82"/>
      <c r="BK341" s="82"/>
      <c r="BL341" s="82"/>
      <c r="BM341" s="82"/>
      <c r="BN341" s="82"/>
      <c r="BO341" s="82"/>
      <c r="BP341" s="82"/>
      <c r="BQ341" s="82"/>
      <c r="BR341" s="82"/>
      <c r="BS341" s="82"/>
      <c r="BT341" s="82"/>
      <c r="BU341" s="82"/>
      <c r="BV341" s="82"/>
      <c r="BW341" s="82"/>
      <c r="BX341" s="80"/>
      <c r="BY341" s="80"/>
      <c r="BZ341" s="84"/>
      <c r="CA341" s="84"/>
      <c r="CD341" s="143"/>
    </row>
    <row r="342" spans="2:82" s="152" customFormat="1" ht="12.75" customHeight="1" x14ac:dyDescent="0.2">
      <c r="B342" s="220">
        <f t="shared" si="5"/>
        <v>42150</v>
      </c>
      <c r="C342" s="217">
        <v>5.3435544500000001E-2</v>
      </c>
      <c r="D342" s="217">
        <v>5.3435544500000001E-2</v>
      </c>
      <c r="E342" s="217">
        <v>0</v>
      </c>
      <c r="F342" s="217">
        <v>0</v>
      </c>
      <c r="G342" s="217">
        <v>0</v>
      </c>
      <c r="H342" s="217">
        <v>0</v>
      </c>
      <c r="I342" s="217">
        <v>3.7894411400000001E-2</v>
      </c>
      <c r="J342" s="217">
        <v>3.7894411400000001E-2</v>
      </c>
      <c r="K342" s="217">
        <v>4.2335778400000003E-2</v>
      </c>
      <c r="L342" s="217">
        <v>4.1561956300000001E-2</v>
      </c>
      <c r="M342" s="217">
        <v>0.1059513321</v>
      </c>
      <c r="N342" s="217">
        <v>0.1059513321</v>
      </c>
      <c r="O342" s="217">
        <v>0</v>
      </c>
      <c r="P342" s="217">
        <v>7.2319080000000002E-4</v>
      </c>
      <c r="Q342" s="217">
        <v>0</v>
      </c>
      <c r="R342" s="217">
        <v>0</v>
      </c>
      <c r="S342" s="217">
        <v>0</v>
      </c>
      <c r="T342" s="217">
        <v>0</v>
      </c>
      <c r="U342" s="217">
        <v>5.0314719999999997E-4</v>
      </c>
      <c r="V342" s="217">
        <v>5.0314719999999997E-4</v>
      </c>
      <c r="W342" s="217">
        <v>6.2679589999999996E-4</v>
      </c>
      <c r="X342" s="217">
        <v>6.1647830000000005E-4</v>
      </c>
      <c r="Y342" s="217">
        <v>1.4092756E-3</v>
      </c>
      <c r="Z342" s="217">
        <v>1.4092756E-3</v>
      </c>
      <c r="AA342" s="217">
        <v>1.3903310999999999E-3</v>
      </c>
      <c r="AB342" s="217">
        <v>1.3903310999999999E-3</v>
      </c>
      <c r="AC342" s="217">
        <v>0</v>
      </c>
      <c r="AD342" s="217">
        <v>0</v>
      </c>
      <c r="AE342" s="217">
        <v>0</v>
      </c>
      <c r="AF342" s="217">
        <v>0</v>
      </c>
      <c r="AG342" s="217">
        <v>0</v>
      </c>
      <c r="AH342" s="217">
        <v>0</v>
      </c>
      <c r="AI342" s="217">
        <v>0</v>
      </c>
      <c r="AJ342" s="217">
        <v>0</v>
      </c>
      <c r="AK342" s="217">
        <v>5.5878565000000002E-3</v>
      </c>
      <c r="AL342" s="217">
        <v>5.5878565000000002E-3</v>
      </c>
      <c r="AM342" s="217">
        <v>142</v>
      </c>
      <c r="AN342" s="217">
        <v>116</v>
      </c>
      <c r="AO342" s="217" t="s">
        <v>253</v>
      </c>
      <c r="AP342" s="96"/>
      <c r="AQ342" s="66"/>
      <c r="AR342" s="82"/>
      <c r="AS342" s="82"/>
      <c r="AT342" s="80"/>
      <c r="AU342" s="82"/>
      <c r="AV342" s="82"/>
      <c r="AW342" s="82"/>
      <c r="AX342" s="82"/>
      <c r="AY342" s="82"/>
      <c r="AZ342" s="82"/>
      <c r="BA342" s="82"/>
      <c r="BB342" s="82"/>
      <c r="BC342" s="82"/>
      <c r="BD342" s="82"/>
      <c r="BE342" s="82"/>
      <c r="BF342" s="82"/>
      <c r="BG342" s="82"/>
      <c r="BH342" s="82"/>
      <c r="BI342" s="82"/>
      <c r="BJ342" s="82"/>
      <c r="BK342" s="82"/>
      <c r="BL342" s="82"/>
      <c r="BM342" s="82"/>
      <c r="BN342" s="82"/>
      <c r="BO342" s="82"/>
      <c r="BP342" s="82"/>
      <c r="BQ342" s="82"/>
      <c r="BR342" s="82"/>
      <c r="BS342" s="82"/>
      <c r="BT342" s="82"/>
      <c r="BU342" s="82"/>
      <c r="BV342" s="82"/>
      <c r="BW342" s="82"/>
      <c r="BX342" s="80"/>
      <c r="BY342" s="80"/>
      <c r="BZ342" s="84"/>
      <c r="CA342" s="84"/>
      <c r="CD342" s="143"/>
    </row>
    <row r="343" spans="2:82" s="152" customFormat="1" ht="12.75" customHeight="1" x14ac:dyDescent="0.2">
      <c r="B343" s="220">
        <f t="shared" si="5"/>
        <v>42151</v>
      </c>
      <c r="C343" s="217">
        <v>7.3595417600000004E-2</v>
      </c>
      <c r="D343" s="217">
        <v>7.3595417600000004E-2</v>
      </c>
      <c r="E343" s="217">
        <v>0</v>
      </c>
      <c r="F343" s="217">
        <v>0</v>
      </c>
      <c r="G343" s="217">
        <v>6.2791677000000002E-3</v>
      </c>
      <c r="H343" s="217">
        <v>6.2791677000000002E-3</v>
      </c>
      <c r="I343" s="217">
        <v>1.8823990999999999E-3</v>
      </c>
      <c r="J343" s="217">
        <v>1.8823990999999999E-3</v>
      </c>
      <c r="K343" s="217">
        <v>0.34244672250000002</v>
      </c>
      <c r="L343" s="217">
        <v>0.34244672250000002</v>
      </c>
      <c r="M343" s="217">
        <v>1.29883959E-2</v>
      </c>
      <c r="N343" s="217">
        <v>1.2904572600000001E-2</v>
      </c>
      <c r="O343" s="217">
        <v>0</v>
      </c>
      <c r="P343" s="217">
        <v>1.147092E-4</v>
      </c>
      <c r="Q343" s="217">
        <v>0</v>
      </c>
      <c r="R343" s="217">
        <v>0</v>
      </c>
      <c r="S343" s="217">
        <v>5.9237300000000003E-5</v>
      </c>
      <c r="T343" s="217">
        <v>5.9237300000000003E-5</v>
      </c>
      <c r="U343" s="217">
        <v>1.7073999999999999E-5</v>
      </c>
      <c r="V343" s="217">
        <v>1.7073999999999999E-5</v>
      </c>
      <c r="W343" s="217">
        <v>3.9722869999999998E-4</v>
      </c>
      <c r="X343" s="217">
        <v>3.9722869999999998E-4</v>
      </c>
      <c r="Y343" s="217">
        <v>9.6396499999999998E-5</v>
      </c>
      <c r="Z343" s="217">
        <v>8.8014200000000002E-5</v>
      </c>
      <c r="AA343" s="217">
        <v>4.4541171999999997E-3</v>
      </c>
      <c r="AB343" s="217">
        <v>4.4541171999999997E-3</v>
      </c>
      <c r="AC343" s="217">
        <v>0</v>
      </c>
      <c r="AD343" s="217">
        <v>0</v>
      </c>
      <c r="AE343" s="217">
        <v>0</v>
      </c>
      <c r="AF343" s="217">
        <v>0</v>
      </c>
      <c r="AG343" s="217">
        <v>0</v>
      </c>
      <c r="AH343" s="217">
        <v>0</v>
      </c>
      <c r="AI343" s="217">
        <v>8.5107535000000008E-3</v>
      </c>
      <c r="AJ343" s="217">
        <v>8.5107535000000008E-3</v>
      </c>
      <c r="AK343" s="217">
        <v>1.09871112E-2</v>
      </c>
      <c r="AL343" s="217">
        <v>1.09871112E-2</v>
      </c>
      <c r="AM343" s="217">
        <v>121</v>
      </c>
      <c r="AN343" s="217">
        <v>76</v>
      </c>
      <c r="AO343" s="217" t="s">
        <v>253</v>
      </c>
      <c r="AP343" s="96"/>
      <c r="AQ343" s="66"/>
      <c r="AR343" s="82"/>
      <c r="AS343" s="82"/>
      <c r="AT343" s="80"/>
      <c r="AU343" s="82"/>
      <c r="AV343" s="82"/>
      <c r="AW343" s="82"/>
      <c r="AX343" s="82"/>
      <c r="AY343" s="82"/>
      <c r="AZ343" s="82"/>
      <c r="BA343" s="82"/>
      <c r="BB343" s="82"/>
      <c r="BC343" s="82"/>
      <c r="BD343" s="82"/>
      <c r="BE343" s="82"/>
      <c r="BF343" s="82"/>
      <c r="BG343" s="82"/>
      <c r="BH343" s="82"/>
      <c r="BI343" s="82"/>
      <c r="BJ343" s="82"/>
      <c r="BK343" s="82"/>
      <c r="BL343" s="82"/>
      <c r="BM343" s="82"/>
      <c r="BN343" s="82"/>
      <c r="BO343" s="82"/>
      <c r="BP343" s="82"/>
      <c r="BQ343" s="82"/>
      <c r="BR343" s="82"/>
      <c r="BS343" s="82"/>
      <c r="BT343" s="82"/>
      <c r="BU343" s="82"/>
      <c r="BV343" s="82"/>
      <c r="BW343" s="82"/>
      <c r="BX343" s="80"/>
      <c r="BY343" s="80"/>
      <c r="BZ343" s="84"/>
      <c r="CA343" s="84"/>
      <c r="CD343" s="143"/>
    </row>
    <row r="344" spans="2:82" s="152" customFormat="1" ht="12.75" customHeight="1" x14ac:dyDescent="0.2">
      <c r="B344" s="220">
        <f t="shared" si="5"/>
        <v>42152</v>
      </c>
      <c r="C344" s="217">
        <v>0.49617833119999999</v>
      </c>
      <c r="D344" s="217">
        <v>0.49617833119999999</v>
      </c>
      <c r="E344" s="217">
        <v>0</v>
      </c>
      <c r="F344" s="217">
        <v>0</v>
      </c>
      <c r="G344" s="217">
        <v>0</v>
      </c>
      <c r="H344" s="217">
        <v>0</v>
      </c>
      <c r="I344" s="217">
        <v>0.44851669160000002</v>
      </c>
      <c r="J344" s="217">
        <v>0.44851669160000002</v>
      </c>
      <c r="K344" s="217">
        <v>0.41416634159999999</v>
      </c>
      <c r="L344" s="217">
        <v>0.41416634159999999</v>
      </c>
      <c r="M344" s="217">
        <v>0.77691917580000003</v>
      </c>
      <c r="N344" s="217">
        <v>0.77691917580000003</v>
      </c>
      <c r="O344" s="217">
        <v>0.01</v>
      </c>
      <c r="P344" s="217">
        <v>9.8926502999999999E-3</v>
      </c>
      <c r="Q344" s="217">
        <v>0</v>
      </c>
      <c r="R344" s="217">
        <v>0</v>
      </c>
      <c r="S344" s="217">
        <v>0</v>
      </c>
      <c r="T344" s="217">
        <v>0</v>
      </c>
      <c r="U344" s="217">
        <v>9.1404139999999995E-3</v>
      </c>
      <c r="V344" s="217">
        <v>9.1404139999999995E-3</v>
      </c>
      <c r="W344" s="217">
        <v>1.3527700300000001E-2</v>
      </c>
      <c r="X344" s="217">
        <v>1.3527700300000001E-2</v>
      </c>
      <c r="Y344" s="217">
        <v>1.0819464900000001E-2</v>
      </c>
      <c r="Z344" s="217">
        <v>1.0819464900000001E-2</v>
      </c>
      <c r="AA344" s="217">
        <v>6.9795507999999996E-3</v>
      </c>
      <c r="AB344" s="217">
        <v>6.9795507999999996E-3</v>
      </c>
      <c r="AC344" s="217">
        <v>0</v>
      </c>
      <c r="AD344" s="217">
        <v>0</v>
      </c>
      <c r="AE344" s="217">
        <v>0</v>
      </c>
      <c r="AF344" s="217">
        <v>0</v>
      </c>
      <c r="AG344" s="217">
        <v>7.5349322000000003E-3</v>
      </c>
      <c r="AH344" s="217">
        <v>7.5349322000000003E-3</v>
      </c>
      <c r="AI344" s="217">
        <v>4.5436254999999997E-3</v>
      </c>
      <c r="AJ344" s="217">
        <v>4.5436254999999997E-3</v>
      </c>
      <c r="AK344" s="217">
        <v>9.5631664999999994E-3</v>
      </c>
      <c r="AL344" s="217">
        <v>9.5631664999999994E-3</v>
      </c>
      <c r="AM344" s="217">
        <v>209</v>
      </c>
      <c r="AN344" s="217">
        <v>96</v>
      </c>
      <c r="AO344" s="217" t="s">
        <v>253</v>
      </c>
      <c r="AP344" s="96"/>
      <c r="AQ344" s="66"/>
      <c r="AR344" s="82"/>
      <c r="AS344" s="82"/>
      <c r="AT344" s="80"/>
      <c r="AU344" s="82"/>
      <c r="AV344" s="82"/>
      <c r="AW344" s="82"/>
      <c r="AX344" s="82"/>
      <c r="AY344" s="82"/>
      <c r="AZ344" s="82"/>
      <c r="BA344" s="82"/>
      <c r="BB344" s="82"/>
      <c r="BC344" s="82"/>
      <c r="BD344" s="82"/>
      <c r="BE344" s="82"/>
      <c r="BF344" s="82"/>
      <c r="BG344" s="82"/>
      <c r="BH344" s="82"/>
      <c r="BI344" s="82"/>
      <c r="BJ344" s="82"/>
      <c r="BK344" s="82"/>
      <c r="BL344" s="82"/>
      <c r="BM344" s="82"/>
      <c r="BN344" s="82"/>
      <c r="BO344" s="82"/>
      <c r="BP344" s="82"/>
      <c r="BQ344" s="82"/>
      <c r="BR344" s="82"/>
      <c r="BS344" s="82"/>
      <c r="BT344" s="82"/>
      <c r="BU344" s="82"/>
      <c r="BV344" s="82"/>
      <c r="BW344" s="82"/>
      <c r="BX344" s="80"/>
      <c r="BY344" s="80"/>
      <c r="BZ344" s="84"/>
      <c r="CA344" s="84"/>
      <c r="CD344" s="143"/>
    </row>
    <row r="345" spans="2:82" s="152" customFormat="1" ht="12.75" customHeight="1" x14ac:dyDescent="0.2">
      <c r="B345" s="220">
        <f t="shared" si="5"/>
        <v>42153</v>
      </c>
      <c r="C345" s="217">
        <v>8.8119563299999995E-2</v>
      </c>
      <c r="D345" s="217">
        <v>8.8119563299999995E-2</v>
      </c>
      <c r="E345" s="217">
        <v>1.0273931199999999E-2</v>
      </c>
      <c r="F345" s="217">
        <v>0</v>
      </c>
      <c r="G345" s="217">
        <v>0</v>
      </c>
      <c r="H345" s="217">
        <v>0</v>
      </c>
      <c r="I345" s="217">
        <v>3.0669513999999998E-2</v>
      </c>
      <c r="J345" s="217">
        <v>3.05841442E-2</v>
      </c>
      <c r="K345" s="217">
        <v>7.3813604099999999E-2</v>
      </c>
      <c r="L345" s="217">
        <v>7.3194546400000005E-2</v>
      </c>
      <c r="M345" s="217">
        <v>0.2326395205</v>
      </c>
      <c r="N345" s="217">
        <v>0.2326395205</v>
      </c>
      <c r="O345" s="217">
        <v>0</v>
      </c>
      <c r="P345" s="217">
        <v>5.3730930000000002E-4</v>
      </c>
      <c r="Q345" s="217">
        <v>1.950744E-4</v>
      </c>
      <c r="R345" s="217">
        <v>0</v>
      </c>
      <c r="S345" s="217">
        <v>0</v>
      </c>
      <c r="T345" s="217">
        <v>0</v>
      </c>
      <c r="U345" s="217">
        <v>4.7326779999999998E-4</v>
      </c>
      <c r="V345" s="217">
        <v>4.6473080000000001E-4</v>
      </c>
      <c r="W345" s="217">
        <v>5.8810489999999997E-4</v>
      </c>
      <c r="X345" s="217">
        <v>5.7778729999999996E-4</v>
      </c>
      <c r="Y345" s="217">
        <v>7.2716529999999999E-4</v>
      </c>
      <c r="Z345" s="217">
        <v>7.2716529999999999E-4</v>
      </c>
      <c r="AA345" s="217">
        <v>2.2918434000000001E-3</v>
      </c>
      <c r="AB345" s="217">
        <v>2.2918434000000001E-3</v>
      </c>
      <c r="AC345" s="217">
        <v>0</v>
      </c>
      <c r="AD345" s="217">
        <v>0</v>
      </c>
      <c r="AE345" s="217">
        <v>0</v>
      </c>
      <c r="AF345" s="217">
        <v>0</v>
      </c>
      <c r="AG345" s="217">
        <v>0</v>
      </c>
      <c r="AH345" s="217">
        <v>0</v>
      </c>
      <c r="AI345" s="217">
        <v>9.3555093999999998E-3</v>
      </c>
      <c r="AJ345" s="217">
        <v>9.3555093999999998E-3</v>
      </c>
      <c r="AK345" s="217">
        <v>1.6104511E-3</v>
      </c>
      <c r="AL345" s="217">
        <v>1.6104511E-3</v>
      </c>
      <c r="AM345" s="217">
        <v>125</v>
      </c>
      <c r="AN345" s="217">
        <v>101</v>
      </c>
      <c r="AO345" s="217" t="s">
        <v>253</v>
      </c>
      <c r="AP345" s="96"/>
      <c r="AQ345" s="66"/>
      <c r="AR345" s="82"/>
      <c r="AS345" s="82"/>
      <c r="AT345" s="80"/>
      <c r="AU345" s="82"/>
      <c r="AV345" s="82"/>
      <c r="AW345" s="82"/>
      <c r="AX345" s="82"/>
      <c r="AY345" s="82"/>
      <c r="AZ345" s="82"/>
      <c r="BA345" s="82"/>
      <c r="BB345" s="82"/>
      <c r="BC345" s="82"/>
      <c r="BD345" s="82"/>
      <c r="BE345" s="82"/>
      <c r="BF345" s="82"/>
      <c r="BG345" s="82"/>
      <c r="BH345" s="82"/>
      <c r="BI345" s="82"/>
      <c r="BJ345" s="82"/>
      <c r="BK345" s="82"/>
      <c r="BL345" s="82"/>
      <c r="BM345" s="82"/>
      <c r="BN345" s="82"/>
      <c r="BO345" s="82"/>
      <c r="BP345" s="82"/>
      <c r="BQ345" s="82"/>
      <c r="BR345" s="82"/>
      <c r="BS345" s="82"/>
      <c r="BT345" s="82"/>
      <c r="BU345" s="82"/>
      <c r="BV345" s="82"/>
      <c r="BW345" s="82"/>
      <c r="BX345" s="80"/>
      <c r="BY345" s="80"/>
      <c r="BZ345" s="84"/>
      <c r="CA345" s="84"/>
      <c r="CD345" s="143"/>
    </row>
    <row r="346" spans="2:82" s="152" customFormat="1" ht="12.75" customHeight="1" x14ac:dyDescent="0.2">
      <c r="B346" s="220">
        <f t="shared" si="5"/>
        <v>42154</v>
      </c>
      <c r="C346" s="217">
        <v>0.78945782480000004</v>
      </c>
      <c r="D346" s="217">
        <v>0.78945782480000004</v>
      </c>
      <c r="E346" s="217">
        <v>0</v>
      </c>
      <c r="F346" s="217">
        <v>0</v>
      </c>
      <c r="G346" s="217">
        <v>0</v>
      </c>
      <c r="H346" s="217">
        <v>0</v>
      </c>
      <c r="I346" s="217">
        <v>0.1557188998</v>
      </c>
      <c r="J346" s="217">
        <v>0.15565487250000001</v>
      </c>
      <c r="K346" s="217">
        <v>1.2505617753</v>
      </c>
      <c r="L346" s="217">
        <v>1.2505617753</v>
      </c>
      <c r="M346" s="217">
        <v>1.8511119631999999</v>
      </c>
      <c r="N346" s="217">
        <v>1.8511119631999999</v>
      </c>
      <c r="O346" s="217">
        <v>0.01</v>
      </c>
      <c r="P346" s="217">
        <v>6.3178855000000003E-3</v>
      </c>
      <c r="Q346" s="217">
        <v>0</v>
      </c>
      <c r="R346" s="217">
        <v>0</v>
      </c>
      <c r="S346" s="217">
        <v>0</v>
      </c>
      <c r="T346" s="217">
        <v>0</v>
      </c>
      <c r="U346" s="217">
        <v>4.2215257999999997E-3</v>
      </c>
      <c r="V346" s="217">
        <v>4.2129888000000002E-3</v>
      </c>
      <c r="W346" s="217">
        <v>8.0516191000000008E-3</v>
      </c>
      <c r="X346" s="217">
        <v>8.0516191000000008E-3</v>
      </c>
      <c r="Y346" s="217">
        <v>1.05606612E-2</v>
      </c>
      <c r="Z346" s="217">
        <v>1.05606612E-2</v>
      </c>
      <c r="AA346" s="217">
        <v>3.8041835999999998E-3</v>
      </c>
      <c r="AB346" s="217">
        <v>3.8041835999999998E-3</v>
      </c>
      <c r="AC346" s="217">
        <v>0</v>
      </c>
      <c r="AD346" s="217">
        <v>0</v>
      </c>
      <c r="AE346" s="217">
        <v>0</v>
      </c>
      <c r="AF346" s="217">
        <v>0</v>
      </c>
      <c r="AG346" s="217">
        <v>0</v>
      </c>
      <c r="AH346" s="217">
        <v>0</v>
      </c>
      <c r="AI346" s="217">
        <v>0</v>
      </c>
      <c r="AJ346" s="217">
        <v>0</v>
      </c>
      <c r="AK346" s="217">
        <v>1.5289331200000001E-2</v>
      </c>
      <c r="AL346" s="217">
        <v>1.5289331200000001E-2</v>
      </c>
      <c r="AM346" s="217">
        <v>132</v>
      </c>
      <c r="AN346" s="217">
        <v>125</v>
      </c>
      <c r="AO346" s="217" t="s">
        <v>253</v>
      </c>
      <c r="AP346" s="96"/>
      <c r="AQ346" s="66"/>
      <c r="AR346" s="82"/>
      <c r="AS346" s="82"/>
      <c r="AT346" s="80"/>
      <c r="AU346" s="82"/>
      <c r="AV346" s="82"/>
      <c r="AW346" s="82"/>
      <c r="AX346" s="82"/>
      <c r="AY346" s="82"/>
      <c r="AZ346" s="82"/>
      <c r="BA346" s="82"/>
      <c r="BB346" s="82"/>
      <c r="BC346" s="82"/>
      <c r="BD346" s="82"/>
      <c r="BE346" s="82"/>
      <c r="BF346" s="82"/>
      <c r="BG346" s="82"/>
      <c r="BH346" s="82"/>
      <c r="BI346" s="82"/>
      <c r="BJ346" s="82"/>
      <c r="BK346" s="82"/>
      <c r="BL346" s="82"/>
      <c r="BM346" s="82"/>
      <c r="BN346" s="82"/>
      <c r="BO346" s="82"/>
      <c r="BP346" s="82"/>
      <c r="BQ346" s="82"/>
      <c r="BR346" s="82"/>
      <c r="BS346" s="82"/>
      <c r="BT346" s="82"/>
      <c r="BU346" s="82"/>
      <c r="BV346" s="82"/>
      <c r="BW346" s="82"/>
      <c r="BX346" s="80"/>
      <c r="BY346" s="80"/>
      <c r="BZ346" s="84"/>
      <c r="CA346" s="84"/>
      <c r="CD346" s="143"/>
    </row>
    <row r="347" spans="2:82" s="152" customFormat="1" ht="12.75" customHeight="1" x14ac:dyDescent="0.2">
      <c r="B347" s="220">
        <f t="shared" si="5"/>
        <v>42155</v>
      </c>
      <c r="C347" s="217">
        <v>0.93007859100000001</v>
      </c>
      <c r="D347" s="217">
        <v>0.93007859100000001</v>
      </c>
      <c r="E347" s="217">
        <v>0</v>
      </c>
      <c r="F347" s="217">
        <v>0</v>
      </c>
      <c r="G347" s="217">
        <v>0</v>
      </c>
      <c r="H347" s="217">
        <v>0</v>
      </c>
      <c r="I347" s="217">
        <v>5.2276540199999999E-2</v>
      </c>
      <c r="J347" s="217">
        <v>5.0206327000000002E-2</v>
      </c>
      <c r="K347" s="217">
        <v>2.2985227985000001</v>
      </c>
      <c r="L347" s="217">
        <v>2.2973775396999998</v>
      </c>
      <c r="M347" s="217">
        <v>1.7680247918000001</v>
      </c>
      <c r="N347" s="217">
        <v>1.7679828802999999</v>
      </c>
      <c r="O347" s="217">
        <v>0.01</v>
      </c>
      <c r="P347" s="217">
        <v>1.07339398E-2</v>
      </c>
      <c r="Q347" s="217">
        <v>0</v>
      </c>
      <c r="R347" s="217">
        <v>0</v>
      </c>
      <c r="S347" s="217">
        <v>0</v>
      </c>
      <c r="T347" s="217">
        <v>0</v>
      </c>
      <c r="U347" s="217">
        <v>2.918574E-4</v>
      </c>
      <c r="V347" s="217">
        <v>2.8332040000000002E-4</v>
      </c>
      <c r="W347" s="217">
        <v>3.4253235799999997E-2</v>
      </c>
      <c r="X347" s="217">
        <v>3.4232600600000003E-2</v>
      </c>
      <c r="Y347" s="217">
        <v>1.4739242E-2</v>
      </c>
      <c r="Z347" s="217">
        <v>1.47308597E-2</v>
      </c>
      <c r="AA347" s="217">
        <v>9.0615278E-3</v>
      </c>
      <c r="AB347" s="217">
        <v>9.0615278E-3</v>
      </c>
      <c r="AC347" s="217">
        <v>0</v>
      </c>
      <c r="AD347" s="217">
        <v>0</v>
      </c>
      <c r="AE347" s="217">
        <v>0</v>
      </c>
      <c r="AF347" s="217">
        <v>0</v>
      </c>
      <c r="AG347" s="217">
        <v>0</v>
      </c>
      <c r="AH347" s="217">
        <v>0</v>
      </c>
      <c r="AI347" s="217">
        <v>1.7823702699999999E-2</v>
      </c>
      <c r="AJ347" s="217">
        <v>1.7823702699999999E-2</v>
      </c>
      <c r="AK347" s="217">
        <v>2.19385975E-2</v>
      </c>
      <c r="AL347" s="217">
        <v>2.19385975E-2</v>
      </c>
      <c r="AM347" s="217">
        <v>89</v>
      </c>
      <c r="AN347" s="217">
        <v>80</v>
      </c>
      <c r="AO347" s="217" t="s">
        <v>253</v>
      </c>
      <c r="AP347" s="96"/>
      <c r="AQ347" s="66"/>
      <c r="AR347" s="82"/>
      <c r="AS347" s="82"/>
      <c r="AT347" s="80"/>
      <c r="AU347" s="82"/>
      <c r="AV347" s="82"/>
      <c r="AW347" s="82"/>
      <c r="AX347" s="82"/>
      <c r="AY347" s="82"/>
      <c r="AZ347" s="82"/>
      <c r="BA347" s="82"/>
      <c r="BB347" s="82"/>
      <c r="BC347" s="82"/>
      <c r="BD347" s="82"/>
      <c r="BE347" s="82"/>
      <c r="BF347" s="82"/>
      <c r="BG347" s="82"/>
      <c r="BH347" s="82"/>
      <c r="BI347" s="82"/>
      <c r="BJ347" s="82"/>
      <c r="BK347" s="82"/>
      <c r="BL347" s="82"/>
      <c r="BM347" s="82"/>
      <c r="BN347" s="82"/>
      <c r="BO347" s="82"/>
      <c r="BP347" s="82"/>
      <c r="BQ347" s="82"/>
      <c r="BR347" s="82"/>
      <c r="BS347" s="82"/>
      <c r="BT347" s="82"/>
      <c r="BU347" s="82"/>
      <c r="BV347" s="82"/>
      <c r="BW347" s="82"/>
      <c r="BX347" s="80"/>
      <c r="BY347" s="80"/>
      <c r="BZ347" s="84"/>
      <c r="CA347" s="84"/>
      <c r="CD347" s="143"/>
    </row>
    <row r="348" spans="2:82" s="152" customFormat="1" ht="12.75" customHeight="1" x14ac:dyDescent="0.2">
      <c r="B348" s="220">
        <f t="shared" si="5"/>
        <v>42156</v>
      </c>
      <c r="C348" s="217">
        <v>0.1063062996</v>
      </c>
      <c r="D348" s="217">
        <v>0.1063062996</v>
      </c>
      <c r="E348" s="217">
        <v>0</v>
      </c>
      <c r="F348" s="217">
        <v>0</v>
      </c>
      <c r="G348" s="217">
        <v>0</v>
      </c>
      <c r="H348" s="217">
        <v>0</v>
      </c>
      <c r="I348" s="217">
        <v>2.1560109500000001E-2</v>
      </c>
      <c r="J348" s="217">
        <v>2.0907032200000002E-2</v>
      </c>
      <c r="K348" s="217">
        <v>0.2788510823</v>
      </c>
      <c r="L348" s="217">
        <v>0.2788510823</v>
      </c>
      <c r="M348" s="217">
        <v>0.15836894400000001</v>
      </c>
      <c r="N348" s="217">
        <v>8.6182700000000001E-2</v>
      </c>
      <c r="O348" s="217">
        <v>0</v>
      </c>
      <c r="P348" s="217">
        <v>2.2483058000000002E-3</v>
      </c>
      <c r="Q348" s="217">
        <v>0</v>
      </c>
      <c r="R348" s="217">
        <v>0</v>
      </c>
      <c r="S348" s="217">
        <v>0</v>
      </c>
      <c r="T348" s="217">
        <v>0</v>
      </c>
      <c r="U348" s="217">
        <v>1.8567900000000001E-4</v>
      </c>
      <c r="V348" s="217">
        <v>1.8141049999999999E-4</v>
      </c>
      <c r="W348" s="217">
        <v>3.5260495E-3</v>
      </c>
      <c r="X348" s="217">
        <v>3.5260495E-3</v>
      </c>
      <c r="Y348" s="217">
        <v>5.8068442999999999E-3</v>
      </c>
      <c r="Z348" s="217">
        <v>6.5067659999999998E-4</v>
      </c>
      <c r="AA348" s="217">
        <v>1.0369737299999999E-2</v>
      </c>
      <c r="AB348" s="217">
        <v>1.0369737299999999E-2</v>
      </c>
      <c r="AC348" s="217">
        <v>0</v>
      </c>
      <c r="AD348" s="217">
        <v>0</v>
      </c>
      <c r="AE348" s="217">
        <v>0</v>
      </c>
      <c r="AF348" s="217">
        <v>0</v>
      </c>
      <c r="AG348" s="217">
        <v>8.6687468E-3</v>
      </c>
      <c r="AH348" s="217">
        <v>8.6687468E-3</v>
      </c>
      <c r="AI348" s="217">
        <v>1.165892E-3</v>
      </c>
      <c r="AJ348" s="217">
        <v>1.165892E-3</v>
      </c>
      <c r="AK348" s="217">
        <v>2.37062169E-2</v>
      </c>
      <c r="AL348" s="217">
        <v>2.37062169E-2</v>
      </c>
      <c r="AM348" s="217">
        <v>162</v>
      </c>
      <c r="AN348" s="217">
        <v>125</v>
      </c>
      <c r="AO348" s="217" t="s">
        <v>253</v>
      </c>
      <c r="AP348" s="96"/>
      <c r="AQ348" s="66"/>
      <c r="AR348" s="82"/>
      <c r="AS348" s="82"/>
      <c r="AT348" s="80"/>
      <c r="AU348" s="82"/>
      <c r="AV348" s="82"/>
      <c r="AW348" s="82"/>
      <c r="AX348" s="82"/>
      <c r="AY348" s="82"/>
      <c r="AZ348" s="82"/>
      <c r="BA348" s="82"/>
      <c r="BB348" s="82"/>
      <c r="BC348" s="82"/>
      <c r="BD348" s="82"/>
      <c r="BE348" s="82"/>
      <c r="BF348" s="82"/>
      <c r="BG348" s="82"/>
      <c r="BH348" s="82"/>
      <c r="BI348" s="82"/>
      <c r="BJ348" s="82"/>
      <c r="BK348" s="82"/>
      <c r="BL348" s="82"/>
      <c r="BM348" s="82"/>
      <c r="BN348" s="82"/>
      <c r="BO348" s="82"/>
      <c r="BP348" s="82"/>
      <c r="BQ348" s="82"/>
      <c r="BR348" s="82"/>
      <c r="BS348" s="82"/>
      <c r="BT348" s="82"/>
      <c r="BU348" s="82"/>
      <c r="BV348" s="82"/>
      <c r="BW348" s="82"/>
      <c r="BX348" s="80"/>
      <c r="BY348" s="80"/>
      <c r="BZ348" s="84"/>
      <c r="CA348" s="84"/>
      <c r="CD348" s="143"/>
    </row>
    <row r="349" spans="2:82" s="152" customFormat="1" ht="12.75" customHeight="1" x14ac:dyDescent="0.2">
      <c r="B349" s="220">
        <f t="shared" si="5"/>
        <v>42157</v>
      </c>
      <c r="C349" s="217">
        <v>0.53373356299999997</v>
      </c>
      <c r="D349" s="217">
        <v>0.53373356299999997</v>
      </c>
      <c r="E349" s="217">
        <v>0</v>
      </c>
      <c r="F349" s="217">
        <v>0</v>
      </c>
      <c r="G349" s="217">
        <v>0</v>
      </c>
      <c r="H349" s="217">
        <v>0</v>
      </c>
      <c r="I349" s="217">
        <v>0.76895927239999995</v>
      </c>
      <c r="J349" s="217">
        <v>0.76895927239999995</v>
      </c>
      <c r="K349" s="217">
        <v>0.15432054149999999</v>
      </c>
      <c r="L349" s="217">
        <v>0.15258717990000001</v>
      </c>
      <c r="M349" s="217">
        <v>0.50968686230000004</v>
      </c>
      <c r="N349" s="217">
        <v>0.50968686230000004</v>
      </c>
      <c r="O349" s="217">
        <v>0.01</v>
      </c>
      <c r="P349" s="217">
        <v>5.1538449000000002E-3</v>
      </c>
      <c r="Q349" s="217">
        <v>0</v>
      </c>
      <c r="R349" s="217">
        <v>0</v>
      </c>
      <c r="S349" s="217">
        <v>0</v>
      </c>
      <c r="T349" s="217">
        <v>0</v>
      </c>
      <c r="U349" s="217">
        <v>6.6700318000000001E-3</v>
      </c>
      <c r="V349" s="217">
        <v>6.6700318000000001E-3</v>
      </c>
      <c r="W349" s="217">
        <v>1.2664887999999999E-3</v>
      </c>
      <c r="X349" s="217">
        <v>1.2458536000000001E-3</v>
      </c>
      <c r="Y349" s="217">
        <v>6.5863989000000001E-3</v>
      </c>
      <c r="Z349" s="217">
        <v>6.5863989000000001E-3</v>
      </c>
      <c r="AA349" s="217">
        <v>1.03767765E-2</v>
      </c>
      <c r="AB349" s="217">
        <v>1.03767765E-2</v>
      </c>
      <c r="AC349" s="217">
        <v>0</v>
      </c>
      <c r="AD349" s="217">
        <v>0</v>
      </c>
      <c r="AE349" s="217">
        <v>0</v>
      </c>
      <c r="AF349" s="217">
        <v>0</v>
      </c>
      <c r="AG349" s="217">
        <v>6.7596697000000001E-3</v>
      </c>
      <c r="AH349" s="217">
        <v>6.7596697000000001E-3</v>
      </c>
      <c r="AI349" s="217">
        <v>1.3042771700000001E-2</v>
      </c>
      <c r="AJ349" s="217">
        <v>1.3042771700000001E-2</v>
      </c>
      <c r="AK349" s="217">
        <v>1.78344096E-2</v>
      </c>
      <c r="AL349" s="217">
        <v>1.78344096E-2</v>
      </c>
      <c r="AM349" s="217">
        <v>219</v>
      </c>
      <c r="AN349" s="217">
        <v>138</v>
      </c>
      <c r="AO349" s="217" t="s">
        <v>253</v>
      </c>
      <c r="AP349" s="96"/>
      <c r="AQ349" s="66"/>
      <c r="AR349" s="82"/>
      <c r="AS349" s="82"/>
      <c r="AT349" s="80"/>
      <c r="AU349" s="82"/>
      <c r="AV349" s="82"/>
      <c r="AW349" s="82"/>
      <c r="AX349" s="82"/>
      <c r="AY349" s="82"/>
      <c r="AZ349" s="82"/>
      <c r="BA349" s="82"/>
      <c r="BB349" s="82"/>
      <c r="BC349" s="82"/>
      <c r="BD349" s="82"/>
      <c r="BE349" s="82"/>
      <c r="BF349" s="82"/>
      <c r="BG349" s="82"/>
      <c r="BH349" s="82"/>
      <c r="BI349" s="82"/>
      <c r="BJ349" s="82"/>
      <c r="BK349" s="82"/>
      <c r="BL349" s="82"/>
      <c r="BM349" s="82"/>
      <c r="BN349" s="82"/>
      <c r="BO349" s="82"/>
      <c r="BP349" s="82"/>
      <c r="BQ349" s="82"/>
      <c r="BR349" s="82"/>
      <c r="BS349" s="82"/>
      <c r="BT349" s="82"/>
      <c r="BU349" s="82"/>
      <c r="BV349" s="82"/>
      <c r="BW349" s="82"/>
      <c r="BX349" s="80"/>
      <c r="BY349" s="80"/>
      <c r="BZ349" s="84"/>
      <c r="CA349" s="84"/>
      <c r="CD349" s="143"/>
    </row>
    <row r="350" spans="2:82" s="152" customFormat="1" ht="12.75" customHeight="1" x14ac:dyDescent="0.2">
      <c r="B350" s="220">
        <f t="shared" si="5"/>
        <v>42158</v>
      </c>
      <c r="C350" s="217">
        <v>8.8034604299999999E-2</v>
      </c>
      <c r="D350" s="217">
        <v>8.8034604299999999E-2</v>
      </c>
      <c r="E350" s="217">
        <v>0</v>
      </c>
      <c r="F350" s="217">
        <v>0</v>
      </c>
      <c r="G350" s="217">
        <v>0</v>
      </c>
      <c r="H350" s="217">
        <v>0</v>
      </c>
      <c r="I350" s="217">
        <v>3.1452272699999999E-2</v>
      </c>
      <c r="J350" s="217">
        <v>3.1371171500000003E-2</v>
      </c>
      <c r="K350" s="217">
        <v>3.6115538599999997E-2</v>
      </c>
      <c r="L350" s="217">
        <v>3.6115538599999997E-2</v>
      </c>
      <c r="M350" s="217">
        <v>0.26271219870000001</v>
      </c>
      <c r="N350" s="217">
        <v>0.2614338987</v>
      </c>
      <c r="O350" s="217">
        <v>0</v>
      </c>
      <c r="P350" s="217">
        <v>9.6434139999999999E-4</v>
      </c>
      <c r="Q350" s="217">
        <v>0</v>
      </c>
      <c r="R350" s="217">
        <v>0</v>
      </c>
      <c r="S350" s="217">
        <v>0</v>
      </c>
      <c r="T350" s="217">
        <v>0</v>
      </c>
      <c r="U350" s="217">
        <v>7.5818879999999997E-4</v>
      </c>
      <c r="V350" s="217">
        <v>7.496518E-4</v>
      </c>
      <c r="W350" s="217">
        <v>2.78576E-4</v>
      </c>
      <c r="X350" s="217">
        <v>2.78576E-4</v>
      </c>
      <c r="Y350" s="217">
        <v>2.1605400999999999E-3</v>
      </c>
      <c r="Z350" s="217">
        <v>2.1500622E-3</v>
      </c>
      <c r="AA350" s="217">
        <v>0</v>
      </c>
      <c r="AB350" s="217">
        <v>0</v>
      </c>
      <c r="AC350" s="217">
        <v>0</v>
      </c>
      <c r="AD350" s="217">
        <v>0</v>
      </c>
      <c r="AE350" s="217">
        <v>0</v>
      </c>
      <c r="AF350" s="217">
        <v>0</v>
      </c>
      <c r="AG350" s="217">
        <v>0</v>
      </c>
      <c r="AH350" s="217">
        <v>0</v>
      </c>
      <c r="AI350" s="217">
        <v>0</v>
      </c>
      <c r="AJ350" s="217">
        <v>0</v>
      </c>
      <c r="AK350" s="217">
        <v>0</v>
      </c>
      <c r="AL350" s="217">
        <v>0</v>
      </c>
      <c r="AM350" s="217">
        <v>128</v>
      </c>
      <c r="AN350" s="217">
        <v>118</v>
      </c>
      <c r="AO350" s="217" t="s">
        <v>253</v>
      </c>
      <c r="AP350" s="96"/>
      <c r="AQ350" s="66"/>
      <c r="AR350" s="82"/>
      <c r="AS350" s="82"/>
      <c r="AT350" s="80"/>
      <c r="AU350" s="82"/>
      <c r="AV350" s="82"/>
      <c r="AW350" s="82"/>
      <c r="AX350" s="82"/>
      <c r="AY350" s="82"/>
      <c r="AZ350" s="82"/>
      <c r="BA350" s="82"/>
      <c r="BB350" s="82"/>
      <c r="BC350" s="82"/>
      <c r="BD350" s="82"/>
      <c r="BE350" s="82"/>
      <c r="BF350" s="82"/>
      <c r="BG350" s="82"/>
      <c r="BH350" s="82"/>
      <c r="BI350" s="82"/>
      <c r="BJ350" s="82"/>
      <c r="BK350" s="82"/>
      <c r="BL350" s="82"/>
      <c r="BM350" s="82"/>
      <c r="BN350" s="82"/>
      <c r="BO350" s="82"/>
      <c r="BP350" s="82"/>
      <c r="BQ350" s="82"/>
      <c r="BR350" s="82"/>
      <c r="BS350" s="82"/>
      <c r="BT350" s="82"/>
      <c r="BU350" s="82"/>
      <c r="BV350" s="82"/>
      <c r="BW350" s="82"/>
      <c r="BX350" s="80"/>
      <c r="BY350" s="80"/>
      <c r="BZ350" s="84"/>
      <c r="CA350" s="84"/>
      <c r="CD350" s="143"/>
    </row>
    <row r="351" spans="2:82" s="152" customFormat="1" ht="12.75" customHeight="1" x14ac:dyDescent="0.2">
      <c r="B351" s="220">
        <f t="shared" si="5"/>
        <v>42159</v>
      </c>
      <c r="C351" s="217">
        <v>0.13855073970000001</v>
      </c>
      <c r="D351" s="217">
        <v>0.13855073970000001</v>
      </c>
      <c r="E351" s="217">
        <v>0</v>
      </c>
      <c r="F351" s="217">
        <v>0</v>
      </c>
      <c r="G351" s="217">
        <v>0</v>
      </c>
      <c r="H351" s="217">
        <v>0</v>
      </c>
      <c r="I351" s="217">
        <v>4.06572937E-2</v>
      </c>
      <c r="J351" s="217">
        <v>4.05121653E-2</v>
      </c>
      <c r="K351" s="217">
        <v>0.10097464220000001</v>
      </c>
      <c r="L351" s="217">
        <v>0.10097464220000001</v>
      </c>
      <c r="M351" s="217">
        <v>0.39497100219999998</v>
      </c>
      <c r="N351" s="217">
        <v>0.39497100219999998</v>
      </c>
      <c r="O351" s="217">
        <v>0</v>
      </c>
      <c r="P351" s="217">
        <v>1.0785294000000001E-3</v>
      </c>
      <c r="Q351" s="217">
        <v>0</v>
      </c>
      <c r="R351" s="217">
        <v>0</v>
      </c>
      <c r="S351" s="217">
        <v>0</v>
      </c>
      <c r="T351" s="217">
        <v>0</v>
      </c>
      <c r="U351" s="217">
        <v>2.1128999999999999E-4</v>
      </c>
      <c r="V351" s="217">
        <v>2.0275299999999999E-4</v>
      </c>
      <c r="W351" s="217">
        <v>1.0536879000000001E-3</v>
      </c>
      <c r="X351" s="217">
        <v>1.0536879000000001E-3</v>
      </c>
      <c r="Y351" s="217">
        <v>3.0637339000000002E-3</v>
      </c>
      <c r="Z351" s="217">
        <v>3.0637339000000002E-3</v>
      </c>
      <c r="AA351" s="217">
        <v>0</v>
      </c>
      <c r="AB351" s="217">
        <v>0</v>
      </c>
      <c r="AC351" s="217">
        <v>0</v>
      </c>
      <c r="AD351" s="217">
        <v>0</v>
      </c>
      <c r="AE351" s="217">
        <v>0</v>
      </c>
      <c r="AF351" s="217">
        <v>0</v>
      </c>
      <c r="AG351" s="217">
        <v>0</v>
      </c>
      <c r="AH351" s="217">
        <v>0</v>
      </c>
      <c r="AI351" s="217">
        <v>0</v>
      </c>
      <c r="AJ351" s="217">
        <v>0</v>
      </c>
      <c r="AK351" s="217">
        <v>0</v>
      </c>
      <c r="AL351" s="217">
        <v>0</v>
      </c>
      <c r="AM351" s="217">
        <v>137</v>
      </c>
      <c r="AN351" s="217">
        <v>106</v>
      </c>
      <c r="AO351" s="217" t="s">
        <v>253</v>
      </c>
      <c r="AP351" s="96"/>
      <c r="AQ351" s="66"/>
      <c r="AR351" s="82"/>
      <c r="AS351" s="82"/>
      <c r="AT351" s="80"/>
      <c r="AU351" s="82"/>
      <c r="AV351" s="82"/>
      <c r="AW351" s="82"/>
      <c r="AX351" s="82"/>
      <c r="AY351" s="82"/>
      <c r="AZ351" s="82"/>
      <c r="BA351" s="82"/>
      <c r="BB351" s="82"/>
      <c r="BC351" s="82"/>
      <c r="BD351" s="82"/>
      <c r="BE351" s="82"/>
      <c r="BF351" s="82"/>
      <c r="BG351" s="82"/>
      <c r="BH351" s="82"/>
      <c r="BI351" s="82"/>
      <c r="BJ351" s="82"/>
      <c r="BK351" s="82"/>
      <c r="BL351" s="82"/>
      <c r="BM351" s="82"/>
      <c r="BN351" s="82"/>
      <c r="BO351" s="82"/>
      <c r="BP351" s="82"/>
      <c r="BQ351" s="82"/>
      <c r="BR351" s="82"/>
      <c r="BS351" s="82"/>
      <c r="BT351" s="82"/>
      <c r="BU351" s="82"/>
      <c r="BV351" s="82"/>
      <c r="BW351" s="82"/>
      <c r="BX351" s="80"/>
      <c r="BY351" s="80"/>
      <c r="BZ351" s="84"/>
      <c r="CA351" s="84"/>
      <c r="CD351" s="143"/>
    </row>
    <row r="352" spans="2:82" s="152" customFormat="1" ht="12.75" customHeight="1" x14ac:dyDescent="0.2">
      <c r="B352" s="220">
        <f t="shared" si="5"/>
        <v>42160</v>
      </c>
      <c r="C352" s="217">
        <v>0.1666517975</v>
      </c>
      <c r="D352" s="217">
        <v>0.1666517975</v>
      </c>
      <c r="E352" s="217">
        <v>0</v>
      </c>
      <c r="F352" s="217">
        <v>0</v>
      </c>
      <c r="G352" s="217">
        <v>0</v>
      </c>
      <c r="H352" s="217">
        <v>0</v>
      </c>
      <c r="I352" s="217">
        <v>2.4024069200000001E-2</v>
      </c>
      <c r="J352" s="217">
        <v>2.3981384299999998E-2</v>
      </c>
      <c r="K352" s="217">
        <v>0.63100033320000004</v>
      </c>
      <c r="L352" s="217">
        <v>0.63064953359999998</v>
      </c>
      <c r="M352" s="217">
        <v>0.1099686968</v>
      </c>
      <c r="N352" s="217">
        <v>0.1099686968</v>
      </c>
      <c r="O352" s="217">
        <v>0</v>
      </c>
      <c r="P352" s="217">
        <v>7.6333919999999999E-4</v>
      </c>
      <c r="Q352" s="217">
        <v>0</v>
      </c>
      <c r="R352" s="217">
        <v>0</v>
      </c>
      <c r="S352" s="217">
        <v>0</v>
      </c>
      <c r="T352" s="217">
        <v>0</v>
      </c>
      <c r="U352" s="217">
        <v>2.1075639999999999E-4</v>
      </c>
      <c r="V352" s="217">
        <v>2.064879E-4</v>
      </c>
      <c r="W352" s="217">
        <v>2.6748450999999999E-3</v>
      </c>
      <c r="X352" s="217">
        <v>2.6645275E-3</v>
      </c>
      <c r="Y352" s="217">
        <v>4.8093490000000001E-4</v>
      </c>
      <c r="Z352" s="217">
        <v>4.8093490000000001E-4</v>
      </c>
      <c r="AA352" s="217">
        <v>0</v>
      </c>
      <c r="AB352" s="217">
        <v>0</v>
      </c>
      <c r="AC352" s="217">
        <v>0</v>
      </c>
      <c r="AD352" s="217">
        <v>0</v>
      </c>
      <c r="AE352" s="217">
        <v>0</v>
      </c>
      <c r="AF352" s="217">
        <v>0</v>
      </c>
      <c r="AG352" s="217">
        <v>0</v>
      </c>
      <c r="AH352" s="217">
        <v>0</v>
      </c>
      <c r="AI352" s="217">
        <v>0</v>
      </c>
      <c r="AJ352" s="217">
        <v>0</v>
      </c>
      <c r="AK352" s="217">
        <v>0</v>
      </c>
      <c r="AL352" s="217">
        <v>0</v>
      </c>
      <c r="AM352" s="217">
        <v>125</v>
      </c>
      <c r="AN352" s="217">
        <v>83</v>
      </c>
      <c r="AO352" s="217" t="s">
        <v>253</v>
      </c>
      <c r="AP352" s="96"/>
      <c r="AQ352" s="66"/>
      <c r="AR352" s="82"/>
      <c r="AS352" s="82"/>
      <c r="AT352" s="80"/>
      <c r="AU352" s="82"/>
      <c r="AV352" s="82"/>
      <c r="AW352" s="82"/>
      <c r="AX352" s="82"/>
      <c r="AY352" s="82"/>
      <c r="AZ352" s="82"/>
      <c r="BA352" s="82"/>
      <c r="BB352" s="82"/>
      <c r="BC352" s="82"/>
      <c r="BD352" s="82"/>
      <c r="BE352" s="82"/>
      <c r="BF352" s="82"/>
      <c r="BG352" s="82"/>
      <c r="BH352" s="82"/>
      <c r="BI352" s="82"/>
      <c r="BJ352" s="82"/>
      <c r="BK352" s="82"/>
      <c r="BL352" s="82"/>
      <c r="BM352" s="82"/>
      <c r="BN352" s="82"/>
      <c r="BO352" s="82"/>
      <c r="BP352" s="82"/>
      <c r="BQ352" s="82"/>
      <c r="BR352" s="82"/>
      <c r="BS352" s="82"/>
      <c r="BT352" s="82"/>
      <c r="BU352" s="82"/>
      <c r="BV352" s="82"/>
      <c r="BW352" s="82"/>
      <c r="BX352" s="80"/>
      <c r="BY352" s="80"/>
      <c r="BZ352" s="84"/>
      <c r="CA352" s="84"/>
      <c r="CD352" s="143"/>
    </row>
    <row r="353" spans="2:82" s="152" customFormat="1" ht="12.75" customHeight="1" x14ac:dyDescent="0.2">
      <c r="B353" s="220">
        <f t="shared" si="5"/>
        <v>42161</v>
      </c>
      <c r="C353" s="217">
        <v>0.1900952984</v>
      </c>
      <c r="D353" s="217">
        <v>0.1900952984</v>
      </c>
      <c r="E353" s="217">
        <v>0</v>
      </c>
      <c r="F353" s="217">
        <v>0</v>
      </c>
      <c r="G353" s="217">
        <v>0</v>
      </c>
      <c r="H353" s="217">
        <v>0</v>
      </c>
      <c r="I353" s="217">
        <v>0.2242210882</v>
      </c>
      <c r="J353" s="217">
        <v>0.22370887070000001</v>
      </c>
      <c r="K353" s="217">
        <v>0.32512417230000001</v>
      </c>
      <c r="L353" s="217">
        <v>0.32512417230000001</v>
      </c>
      <c r="M353" s="217">
        <v>5.9550995099999997E-2</v>
      </c>
      <c r="N353" s="217">
        <v>5.9550995099999997E-2</v>
      </c>
      <c r="O353" s="217">
        <v>0</v>
      </c>
      <c r="P353" s="217">
        <v>2.2183248000000001E-3</v>
      </c>
      <c r="Q353" s="217">
        <v>0</v>
      </c>
      <c r="R353" s="217">
        <v>0</v>
      </c>
      <c r="S353" s="217">
        <v>0</v>
      </c>
      <c r="T353" s="217">
        <v>0</v>
      </c>
      <c r="U353" s="217">
        <v>6.0399E-4</v>
      </c>
      <c r="V353" s="217">
        <v>5.9972149999999995E-4</v>
      </c>
      <c r="W353" s="217">
        <v>8.5932944999999993E-3</v>
      </c>
      <c r="X353" s="217">
        <v>8.5932944999999993E-3</v>
      </c>
      <c r="Y353" s="217">
        <v>7.4812109999999995E-4</v>
      </c>
      <c r="Z353" s="217">
        <v>7.4812109999999995E-4</v>
      </c>
      <c r="AA353" s="217">
        <v>1.2036675E-3</v>
      </c>
      <c r="AB353" s="217">
        <v>1.2036675E-3</v>
      </c>
      <c r="AC353" s="217">
        <v>0</v>
      </c>
      <c r="AD353" s="217">
        <v>0</v>
      </c>
      <c r="AE353" s="217">
        <v>0</v>
      </c>
      <c r="AF353" s="217">
        <v>0</v>
      </c>
      <c r="AG353" s="217">
        <v>0</v>
      </c>
      <c r="AH353" s="217">
        <v>0</v>
      </c>
      <c r="AI353" s="217">
        <v>0</v>
      </c>
      <c r="AJ353" s="217">
        <v>0</v>
      </c>
      <c r="AK353" s="217">
        <v>4.8376399000000002E-3</v>
      </c>
      <c r="AL353" s="217">
        <v>4.8376399000000002E-3</v>
      </c>
      <c r="AM353" s="217">
        <v>74</v>
      </c>
      <c r="AN353" s="217">
        <v>69</v>
      </c>
      <c r="AO353" s="217" t="s">
        <v>253</v>
      </c>
      <c r="AP353" s="96"/>
      <c r="AQ353" s="66"/>
      <c r="AR353" s="82"/>
      <c r="AS353" s="82"/>
      <c r="AT353" s="80"/>
      <c r="AU353" s="82"/>
      <c r="AV353" s="82"/>
      <c r="AW353" s="82"/>
      <c r="AX353" s="82"/>
      <c r="AY353" s="82"/>
      <c r="AZ353" s="82"/>
      <c r="BA353" s="82"/>
      <c r="BB353" s="82"/>
      <c r="BC353" s="82"/>
      <c r="BD353" s="82"/>
      <c r="BE353" s="82"/>
      <c r="BF353" s="82"/>
      <c r="BG353" s="82"/>
      <c r="BH353" s="82"/>
      <c r="BI353" s="82"/>
      <c r="BJ353" s="82"/>
      <c r="BK353" s="82"/>
      <c r="BL353" s="82"/>
      <c r="BM353" s="82"/>
      <c r="BN353" s="82"/>
      <c r="BO353" s="82"/>
      <c r="BP353" s="82"/>
      <c r="BQ353" s="82"/>
      <c r="BR353" s="82"/>
      <c r="BS353" s="82"/>
      <c r="BT353" s="82"/>
      <c r="BU353" s="82"/>
      <c r="BV353" s="82"/>
      <c r="BW353" s="82"/>
      <c r="BX353" s="80"/>
      <c r="BY353" s="80"/>
      <c r="BZ353" s="84"/>
      <c r="CA353" s="84"/>
      <c r="CD353" s="143"/>
    </row>
    <row r="354" spans="2:82" s="152" customFormat="1" ht="12.75" customHeight="1" x14ac:dyDescent="0.2">
      <c r="B354" s="220">
        <f t="shared" si="5"/>
        <v>42162</v>
      </c>
      <c r="C354" s="217">
        <v>2.5998958702000001</v>
      </c>
      <c r="D354" s="217">
        <v>2.5998958702000001</v>
      </c>
      <c r="E354" s="217">
        <v>1.869461107</v>
      </c>
      <c r="F354" s="217">
        <v>1.869461107</v>
      </c>
      <c r="G354" s="217">
        <v>0</v>
      </c>
      <c r="H354" s="217">
        <v>0</v>
      </c>
      <c r="I354" s="217">
        <v>2.9509531213</v>
      </c>
      <c r="J354" s="217">
        <v>2.9502744332000002</v>
      </c>
      <c r="K354" s="217">
        <v>0.4767430648</v>
      </c>
      <c r="L354" s="217">
        <v>0.4752366932</v>
      </c>
      <c r="M354" s="217">
        <v>4.0258967401000003</v>
      </c>
      <c r="N354" s="217">
        <v>4.0258967401000003</v>
      </c>
      <c r="O354" s="217">
        <v>0.02</v>
      </c>
      <c r="P354" s="217">
        <v>2.1562253999999999E-2</v>
      </c>
      <c r="Q354" s="217">
        <v>8.1280988000000005E-3</v>
      </c>
      <c r="R354" s="217">
        <v>8.1280988000000005E-3</v>
      </c>
      <c r="S354" s="217">
        <v>0</v>
      </c>
      <c r="T354" s="217">
        <v>0</v>
      </c>
      <c r="U354" s="217">
        <v>1.7967094699999998E-2</v>
      </c>
      <c r="V354" s="217">
        <v>1.79628262E-2</v>
      </c>
      <c r="W354" s="217">
        <v>1.9629286999999999E-3</v>
      </c>
      <c r="X354" s="217">
        <v>1.9422935000000001E-3</v>
      </c>
      <c r="Y354" s="217">
        <v>4.87347427E-2</v>
      </c>
      <c r="Z354" s="217">
        <v>4.87347427E-2</v>
      </c>
      <c r="AA354" s="217">
        <v>1.57172847E-2</v>
      </c>
      <c r="AB354" s="217">
        <v>1.57172847E-2</v>
      </c>
      <c r="AC354" s="217">
        <v>0</v>
      </c>
      <c r="AD354" s="217">
        <v>0</v>
      </c>
      <c r="AE354" s="217">
        <v>0</v>
      </c>
      <c r="AF354" s="217">
        <v>0</v>
      </c>
      <c r="AG354" s="217">
        <v>2.1452307300000001E-2</v>
      </c>
      <c r="AH354" s="217">
        <v>2.1452307300000001E-2</v>
      </c>
      <c r="AI354" s="217">
        <v>6.8560638999999998E-3</v>
      </c>
      <c r="AJ354" s="217">
        <v>6.8560638999999998E-3</v>
      </c>
      <c r="AK354" s="217">
        <v>1.54716462E-2</v>
      </c>
      <c r="AL354" s="217">
        <v>1.54716462E-2</v>
      </c>
      <c r="AM354" s="217">
        <v>206</v>
      </c>
      <c r="AN354" s="217">
        <v>128</v>
      </c>
      <c r="AO354" s="217" t="s">
        <v>253</v>
      </c>
      <c r="AP354" s="96"/>
      <c r="AQ354" s="66"/>
      <c r="AR354" s="82"/>
      <c r="AS354" s="82"/>
      <c r="AT354" s="80"/>
      <c r="AU354" s="82"/>
      <c r="AV354" s="82"/>
      <c r="AW354" s="82"/>
      <c r="AX354" s="82"/>
      <c r="AY354" s="82"/>
      <c r="AZ354" s="82"/>
      <c r="BA354" s="82"/>
      <c r="BB354" s="82"/>
      <c r="BC354" s="82"/>
      <c r="BD354" s="82"/>
      <c r="BE354" s="82"/>
      <c r="BF354" s="82"/>
      <c r="BG354" s="82"/>
      <c r="BH354" s="82"/>
      <c r="BI354" s="82"/>
      <c r="BJ354" s="82"/>
      <c r="BK354" s="82"/>
      <c r="BL354" s="82"/>
      <c r="BM354" s="82"/>
      <c r="BN354" s="82"/>
      <c r="BO354" s="82"/>
      <c r="BP354" s="82"/>
      <c r="BQ354" s="82"/>
      <c r="BR354" s="82"/>
      <c r="BS354" s="82"/>
      <c r="BT354" s="82"/>
      <c r="BU354" s="82"/>
      <c r="BV354" s="82"/>
      <c r="BW354" s="82"/>
      <c r="BX354" s="80"/>
      <c r="BY354" s="80"/>
      <c r="BZ354" s="84"/>
      <c r="CA354" s="84"/>
      <c r="CD354" s="143"/>
    </row>
    <row r="355" spans="2:82" s="152" customFormat="1" ht="12.75" customHeight="1" x14ac:dyDescent="0.2">
      <c r="B355" s="220">
        <f t="shared" si="5"/>
        <v>42163</v>
      </c>
      <c r="C355" s="217">
        <v>13.766998024899999</v>
      </c>
      <c r="D355" s="217">
        <v>0</v>
      </c>
      <c r="E355" s="217">
        <v>0</v>
      </c>
      <c r="F355" s="217">
        <v>0</v>
      </c>
      <c r="G355" s="217">
        <v>0</v>
      </c>
      <c r="H355" s="217">
        <v>0</v>
      </c>
      <c r="I355" s="217">
        <v>5.4739977319999999</v>
      </c>
      <c r="J355" s="217">
        <v>0</v>
      </c>
      <c r="K355" s="217">
        <v>15.906910315799999</v>
      </c>
      <c r="L355" s="217">
        <v>0</v>
      </c>
      <c r="M355" s="217">
        <v>31.657856236800001</v>
      </c>
      <c r="N355" s="217">
        <v>0</v>
      </c>
      <c r="O355" s="217">
        <v>7.0000000000000007E-2</v>
      </c>
      <c r="P355" s="217">
        <v>0</v>
      </c>
      <c r="Q355" s="217">
        <v>0</v>
      </c>
      <c r="R355" s="217">
        <v>0</v>
      </c>
      <c r="S355" s="217">
        <v>0</v>
      </c>
      <c r="T355" s="217">
        <v>0</v>
      </c>
      <c r="U355" s="217">
        <v>4.0278433500000002E-2</v>
      </c>
      <c r="V355" s="217">
        <v>0</v>
      </c>
      <c r="W355" s="217">
        <v>0.10493156839999999</v>
      </c>
      <c r="X355" s="217">
        <v>0</v>
      </c>
      <c r="Y355" s="217">
        <v>0.1214868955</v>
      </c>
      <c r="Z355" s="217">
        <v>0</v>
      </c>
      <c r="AA355" s="217">
        <v>7.1416039400000006E-2</v>
      </c>
      <c r="AB355" s="217">
        <v>0</v>
      </c>
      <c r="AC355" s="217">
        <v>0</v>
      </c>
      <c r="AD355" s="217">
        <v>0</v>
      </c>
      <c r="AE355" s="217">
        <v>0</v>
      </c>
      <c r="AF355" s="217">
        <v>0</v>
      </c>
      <c r="AG355" s="217">
        <v>4.13882374E-2</v>
      </c>
      <c r="AH355" s="217">
        <v>0</v>
      </c>
      <c r="AI355" s="217">
        <v>7.5915818299999993E-2</v>
      </c>
      <c r="AJ355" s="217">
        <v>0</v>
      </c>
      <c r="AK355" s="217">
        <v>0.1440740744</v>
      </c>
      <c r="AL355" s="217">
        <v>0</v>
      </c>
      <c r="AM355" s="217">
        <v>0</v>
      </c>
      <c r="AN355" s="217">
        <v>0</v>
      </c>
      <c r="AO355" s="217" t="s">
        <v>254</v>
      </c>
      <c r="AP355" s="96"/>
      <c r="AQ355" s="66"/>
      <c r="AR355" s="82"/>
      <c r="AS355" s="82"/>
      <c r="AT355" s="80"/>
      <c r="AU355" s="82"/>
      <c r="AV355" s="82"/>
      <c r="AW355" s="82"/>
      <c r="AX355" s="82"/>
      <c r="AY355" s="82"/>
      <c r="AZ355" s="82"/>
      <c r="BA355" s="82"/>
      <c r="BB355" s="82"/>
      <c r="BC355" s="82"/>
      <c r="BD355" s="82"/>
      <c r="BE355" s="82"/>
      <c r="BF355" s="82"/>
      <c r="BG355" s="82"/>
      <c r="BH355" s="82"/>
      <c r="BI355" s="82"/>
      <c r="BJ355" s="82"/>
      <c r="BK355" s="82"/>
      <c r="BL355" s="82"/>
      <c r="BM355" s="82"/>
      <c r="BN355" s="82"/>
      <c r="BO355" s="82"/>
      <c r="BP355" s="82"/>
      <c r="BQ355" s="82"/>
      <c r="BR355" s="82"/>
      <c r="BS355" s="82"/>
      <c r="BT355" s="82"/>
      <c r="BU355" s="82"/>
      <c r="BV355" s="82"/>
      <c r="BW355" s="82"/>
      <c r="BX355" s="80"/>
      <c r="BY355" s="80"/>
      <c r="BZ355" s="84"/>
      <c r="CA355" s="84"/>
      <c r="CD355" s="143"/>
    </row>
    <row r="356" spans="2:82" s="152" customFormat="1" ht="12.75" customHeight="1" x14ac:dyDescent="0.2">
      <c r="B356" s="220">
        <f t="shared" si="5"/>
        <v>42164</v>
      </c>
      <c r="C356" s="217">
        <v>1.1650474206000001</v>
      </c>
      <c r="D356" s="217">
        <v>1.1650474206000001</v>
      </c>
      <c r="E356" s="217">
        <v>0</v>
      </c>
      <c r="F356" s="217">
        <v>0</v>
      </c>
      <c r="G356" s="217">
        <v>0</v>
      </c>
      <c r="H356" s="217">
        <v>0</v>
      </c>
      <c r="I356" s="217">
        <v>0.13450845519999999</v>
      </c>
      <c r="J356" s="217">
        <v>0.13229738220000001</v>
      </c>
      <c r="K356" s="217">
        <v>1.5085123056</v>
      </c>
      <c r="L356" s="217">
        <v>1.5004477961</v>
      </c>
      <c r="M356" s="217">
        <v>3.1927245872999999</v>
      </c>
      <c r="N356" s="217">
        <v>3.1927245872999999</v>
      </c>
      <c r="O356" s="217">
        <v>0.01</v>
      </c>
      <c r="P356" s="217">
        <v>1.4754767300000001E-2</v>
      </c>
      <c r="Q356" s="217">
        <v>0</v>
      </c>
      <c r="R356" s="217">
        <v>0</v>
      </c>
      <c r="S356" s="217">
        <v>0</v>
      </c>
      <c r="T356" s="217">
        <v>0</v>
      </c>
      <c r="U356" s="217">
        <v>1.0991339000000001E-3</v>
      </c>
      <c r="V356" s="217">
        <v>1.0649858999999999E-3</v>
      </c>
      <c r="W356" s="217">
        <v>1.1428062900000001E-2</v>
      </c>
      <c r="X356" s="217">
        <v>1.13545499E-2</v>
      </c>
      <c r="Y356" s="217">
        <v>4.7857743699999997E-2</v>
      </c>
      <c r="Z356" s="217">
        <v>4.7857743699999997E-2</v>
      </c>
      <c r="AA356" s="217">
        <v>5.3454619E-3</v>
      </c>
      <c r="AB356" s="217">
        <v>5.3454619E-3</v>
      </c>
      <c r="AC356" s="217">
        <v>0</v>
      </c>
      <c r="AD356" s="217">
        <v>0</v>
      </c>
      <c r="AE356" s="217">
        <v>0</v>
      </c>
      <c r="AF356" s="217">
        <v>0</v>
      </c>
      <c r="AG356" s="217">
        <v>3.7397210000000001E-3</v>
      </c>
      <c r="AH356" s="217">
        <v>3.7397210000000001E-3</v>
      </c>
      <c r="AI356" s="217">
        <v>0</v>
      </c>
      <c r="AJ356" s="217">
        <v>0</v>
      </c>
      <c r="AK356" s="217">
        <v>1.4139907E-2</v>
      </c>
      <c r="AL356" s="217">
        <v>1.4139907E-2</v>
      </c>
      <c r="AM356" s="217">
        <v>662</v>
      </c>
      <c r="AN356" s="217">
        <v>338</v>
      </c>
      <c r="AO356" s="217" t="s">
        <v>253</v>
      </c>
      <c r="AP356" s="96"/>
      <c r="AQ356" s="66"/>
      <c r="AR356" s="82"/>
      <c r="AS356" s="82"/>
      <c r="AT356" s="80"/>
      <c r="AU356" s="82"/>
      <c r="AV356" s="82"/>
      <c r="AW356" s="82"/>
      <c r="AX356" s="82"/>
      <c r="AY356" s="82"/>
      <c r="AZ356" s="82"/>
      <c r="BA356" s="82"/>
      <c r="BB356" s="82"/>
      <c r="BC356" s="82"/>
      <c r="BD356" s="82"/>
      <c r="BE356" s="82"/>
      <c r="BF356" s="82"/>
      <c r="BG356" s="82"/>
      <c r="BH356" s="82"/>
      <c r="BI356" s="82"/>
      <c r="BJ356" s="82"/>
      <c r="BK356" s="82"/>
      <c r="BL356" s="82"/>
      <c r="BM356" s="82"/>
      <c r="BN356" s="82"/>
      <c r="BO356" s="82"/>
      <c r="BP356" s="82"/>
      <c r="BQ356" s="82"/>
      <c r="BR356" s="82"/>
      <c r="BS356" s="82"/>
      <c r="BT356" s="82"/>
      <c r="BU356" s="82"/>
      <c r="BV356" s="82"/>
      <c r="BW356" s="82"/>
      <c r="BX356" s="80"/>
      <c r="BY356" s="80"/>
      <c r="BZ356" s="84"/>
      <c r="CA356" s="84"/>
      <c r="CD356" s="143"/>
    </row>
    <row r="357" spans="2:82" s="152" customFormat="1" ht="12.75" customHeight="1" x14ac:dyDescent="0.2">
      <c r="B357" s="220">
        <f t="shared" si="5"/>
        <v>42165</v>
      </c>
      <c r="C357" s="217">
        <v>8.3118529100000005E-2</v>
      </c>
      <c r="D357" s="217">
        <v>8.3118529100000005E-2</v>
      </c>
      <c r="E357" s="217">
        <v>0</v>
      </c>
      <c r="F357" s="217">
        <v>0</v>
      </c>
      <c r="G357" s="217">
        <v>0</v>
      </c>
      <c r="H357" s="217">
        <v>0</v>
      </c>
      <c r="I357" s="217">
        <v>3.1416011E-3</v>
      </c>
      <c r="J357" s="217">
        <v>3.0775738E-3</v>
      </c>
      <c r="K357" s="217">
        <v>4.49784103E-2</v>
      </c>
      <c r="L357" s="217">
        <v>4.49784103E-2</v>
      </c>
      <c r="M357" s="217">
        <v>0.29134929079999999</v>
      </c>
      <c r="N357" s="217">
        <v>0.29134929079999999</v>
      </c>
      <c r="O357" s="217">
        <v>0</v>
      </c>
      <c r="P357" s="217">
        <v>5.148889E-4</v>
      </c>
      <c r="Q357" s="217">
        <v>0</v>
      </c>
      <c r="R357" s="217">
        <v>0</v>
      </c>
      <c r="S357" s="217">
        <v>0</v>
      </c>
      <c r="T357" s="217">
        <v>0</v>
      </c>
      <c r="U357" s="217">
        <v>1.4939700000000001E-4</v>
      </c>
      <c r="V357" s="217">
        <v>1.4086E-4</v>
      </c>
      <c r="W357" s="217">
        <v>3.5208899999999998E-4</v>
      </c>
      <c r="X357" s="217">
        <v>3.5208899999999998E-4</v>
      </c>
      <c r="Y357" s="217">
        <v>1.4899552999999999E-3</v>
      </c>
      <c r="Z357" s="217">
        <v>1.4899552999999999E-3</v>
      </c>
      <c r="AA357" s="217">
        <v>1.3947631000000001E-3</v>
      </c>
      <c r="AB357" s="217">
        <v>1.3947631000000001E-3</v>
      </c>
      <c r="AC357" s="217">
        <v>0</v>
      </c>
      <c r="AD357" s="217">
        <v>0</v>
      </c>
      <c r="AE357" s="217">
        <v>1.1106997400000001E-2</v>
      </c>
      <c r="AF357" s="217">
        <v>1.1106997400000001E-2</v>
      </c>
      <c r="AG357" s="217">
        <v>2.0542054000000001E-3</v>
      </c>
      <c r="AH357" s="217">
        <v>2.0542054000000001E-3</v>
      </c>
      <c r="AI357" s="217">
        <v>0</v>
      </c>
      <c r="AJ357" s="217">
        <v>0</v>
      </c>
      <c r="AK357" s="217">
        <v>0</v>
      </c>
      <c r="AL357" s="217">
        <v>0</v>
      </c>
      <c r="AM357" s="217">
        <v>176</v>
      </c>
      <c r="AN357" s="217">
        <v>121</v>
      </c>
      <c r="AO357" s="217" t="s">
        <v>253</v>
      </c>
      <c r="AP357" s="96"/>
      <c r="AQ357" s="66"/>
      <c r="AR357" s="82"/>
      <c r="AS357" s="82"/>
      <c r="AT357" s="80"/>
      <c r="AU357" s="82"/>
      <c r="AV357" s="82"/>
      <c r="AW357" s="82"/>
      <c r="AX357" s="82"/>
      <c r="AY357" s="82"/>
      <c r="AZ357" s="82"/>
      <c r="BA357" s="82"/>
      <c r="BB357" s="82"/>
      <c r="BC357" s="82"/>
      <c r="BD357" s="82"/>
      <c r="BE357" s="82"/>
      <c r="BF357" s="82"/>
      <c r="BG357" s="82"/>
      <c r="BH357" s="82"/>
      <c r="BI357" s="82"/>
      <c r="BJ357" s="82"/>
      <c r="BK357" s="82"/>
      <c r="BL357" s="82"/>
      <c r="BM357" s="82"/>
      <c r="BN357" s="82"/>
      <c r="BO357" s="82"/>
      <c r="BP357" s="82"/>
      <c r="BQ357" s="82"/>
      <c r="BR357" s="82"/>
      <c r="BS357" s="82"/>
      <c r="BT357" s="82"/>
      <c r="BU357" s="82"/>
      <c r="BV357" s="82"/>
      <c r="BW357" s="82"/>
      <c r="BX357" s="80"/>
      <c r="BY357" s="80"/>
      <c r="BZ357" s="84"/>
      <c r="CA357" s="84"/>
      <c r="CD357" s="143"/>
    </row>
    <row r="358" spans="2:82" s="152" customFormat="1" ht="12.75" customHeight="1" x14ac:dyDescent="0.2">
      <c r="B358" s="220">
        <f t="shared" si="5"/>
        <v>42166</v>
      </c>
      <c r="C358" s="217">
        <v>0.12885124210000001</v>
      </c>
      <c r="D358" s="217">
        <v>0.12885124210000001</v>
      </c>
      <c r="E358" s="217">
        <v>0</v>
      </c>
      <c r="F358" s="217">
        <v>0</v>
      </c>
      <c r="G358" s="217">
        <v>0</v>
      </c>
      <c r="H358" s="217">
        <v>0</v>
      </c>
      <c r="I358" s="217">
        <v>4.3428535300000001E-2</v>
      </c>
      <c r="J358" s="217">
        <v>4.3428535300000001E-2</v>
      </c>
      <c r="K358" s="217">
        <v>0.17242935679999999</v>
      </c>
      <c r="L358" s="217">
        <v>0.160048203</v>
      </c>
      <c r="M358" s="217">
        <v>0.29249416820000002</v>
      </c>
      <c r="N358" s="217">
        <v>0.29249416820000002</v>
      </c>
      <c r="O358" s="217">
        <v>0</v>
      </c>
      <c r="P358" s="217">
        <v>1.0123109999999999E-3</v>
      </c>
      <c r="Q358" s="217">
        <v>0</v>
      </c>
      <c r="R358" s="217">
        <v>0</v>
      </c>
      <c r="S358" s="217">
        <v>0</v>
      </c>
      <c r="T358" s="217">
        <v>0</v>
      </c>
      <c r="U358" s="217">
        <v>9.8548509999999995E-4</v>
      </c>
      <c r="V358" s="217">
        <v>9.8548509999999995E-4</v>
      </c>
      <c r="W358" s="217">
        <v>1.4999251999999999E-3</v>
      </c>
      <c r="X358" s="217">
        <v>1.4896076E-3</v>
      </c>
      <c r="Y358" s="217">
        <v>9.1471939999999996E-4</v>
      </c>
      <c r="Z358" s="217">
        <v>9.1471939999999996E-4</v>
      </c>
      <c r="AA358" s="217">
        <v>2.3812645999999999E-3</v>
      </c>
      <c r="AB358" s="217">
        <v>2.3812645999999999E-3</v>
      </c>
      <c r="AC358" s="217">
        <v>0</v>
      </c>
      <c r="AD358" s="217">
        <v>0</v>
      </c>
      <c r="AE358" s="217">
        <v>0</v>
      </c>
      <c r="AF358" s="217">
        <v>0</v>
      </c>
      <c r="AG358" s="217">
        <v>0</v>
      </c>
      <c r="AH358" s="217">
        <v>0</v>
      </c>
      <c r="AI358" s="217">
        <v>1.2471432999999999E-3</v>
      </c>
      <c r="AJ358" s="217">
        <v>1.2471432999999999E-3</v>
      </c>
      <c r="AK358" s="217">
        <v>8.5572893999999993E-3</v>
      </c>
      <c r="AL358" s="217">
        <v>8.5572893999999993E-3</v>
      </c>
      <c r="AM358" s="217">
        <v>178</v>
      </c>
      <c r="AN358" s="217">
        <v>116</v>
      </c>
      <c r="AO358" s="217" t="s">
        <v>253</v>
      </c>
      <c r="AP358" s="96"/>
      <c r="AQ358" s="66"/>
      <c r="AR358" s="82"/>
      <c r="AS358" s="82"/>
      <c r="AT358" s="80"/>
      <c r="AU358" s="82"/>
      <c r="AV358" s="82"/>
      <c r="AW358" s="82"/>
      <c r="AX358" s="82"/>
      <c r="AY358" s="82"/>
      <c r="AZ358" s="82"/>
      <c r="BA358" s="82"/>
      <c r="BB358" s="82"/>
      <c r="BC358" s="82"/>
      <c r="BD358" s="82"/>
      <c r="BE358" s="82"/>
      <c r="BF358" s="82"/>
      <c r="BG358" s="82"/>
      <c r="BH358" s="82"/>
      <c r="BI358" s="82"/>
      <c r="BJ358" s="82"/>
      <c r="BK358" s="82"/>
      <c r="BL358" s="82"/>
      <c r="BM358" s="82"/>
      <c r="BN358" s="82"/>
      <c r="BO358" s="82"/>
      <c r="BP358" s="82"/>
      <c r="BQ358" s="82"/>
      <c r="BR358" s="82"/>
      <c r="BS358" s="82"/>
      <c r="BT358" s="82"/>
      <c r="BU358" s="82"/>
      <c r="BV358" s="82"/>
      <c r="BW358" s="82"/>
      <c r="BX358" s="80"/>
      <c r="BY358" s="80"/>
      <c r="BZ358" s="84"/>
      <c r="CA358" s="84"/>
      <c r="CD358" s="143"/>
    </row>
    <row r="359" spans="2:82" s="152" customFormat="1" ht="12.75" customHeight="1" x14ac:dyDescent="0.2">
      <c r="B359" s="220">
        <f t="shared" si="5"/>
        <v>42167</v>
      </c>
      <c r="C359" s="217">
        <v>0.74279841000000002</v>
      </c>
      <c r="D359" s="217">
        <v>0.74279841000000002</v>
      </c>
      <c r="E359" s="217">
        <v>0</v>
      </c>
      <c r="F359" s="217">
        <v>0</v>
      </c>
      <c r="G359" s="217">
        <v>0</v>
      </c>
      <c r="H359" s="217">
        <v>0</v>
      </c>
      <c r="I359" s="217">
        <v>2.3231189100000001E-2</v>
      </c>
      <c r="J359" s="217">
        <v>2.3188504200000001E-2</v>
      </c>
      <c r="K359" s="217">
        <v>0.15584646260000001</v>
      </c>
      <c r="L359" s="217">
        <v>0.15584646260000001</v>
      </c>
      <c r="M359" s="217">
        <v>2.81313433</v>
      </c>
      <c r="N359" s="217">
        <v>2.81313433</v>
      </c>
      <c r="O359" s="217">
        <v>0</v>
      </c>
      <c r="P359" s="217">
        <v>1.7268988E-3</v>
      </c>
      <c r="Q359" s="217">
        <v>0</v>
      </c>
      <c r="R359" s="217">
        <v>0</v>
      </c>
      <c r="S359" s="217">
        <v>0</v>
      </c>
      <c r="T359" s="217">
        <v>0</v>
      </c>
      <c r="U359" s="217">
        <v>2.9665939999999998E-4</v>
      </c>
      <c r="V359" s="217">
        <v>2.9239089999999999E-4</v>
      </c>
      <c r="W359" s="217">
        <v>1.1865274000000001E-3</v>
      </c>
      <c r="X359" s="217">
        <v>1.1865274000000001E-3</v>
      </c>
      <c r="Y359" s="217">
        <v>5.3940157000000001E-3</v>
      </c>
      <c r="Z359" s="217">
        <v>5.3940157000000001E-3</v>
      </c>
      <c r="AA359" s="217">
        <v>5.8027356999999996E-3</v>
      </c>
      <c r="AB359" s="217">
        <v>5.8027356999999996E-3</v>
      </c>
      <c r="AC359" s="217">
        <v>0</v>
      </c>
      <c r="AD359" s="217">
        <v>0</v>
      </c>
      <c r="AE359" s="217">
        <v>0</v>
      </c>
      <c r="AF359" s="217">
        <v>0</v>
      </c>
      <c r="AG359" s="217">
        <v>6.7596697000000001E-3</v>
      </c>
      <c r="AH359" s="217">
        <v>6.7596697000000001E-3</v>
      </c>
      <c r="AI359" s="217">
        <v>0</v>
      </c>
      <c r="AJ359" s="217">
        <v>0</v>
      </c>
      <c r="AK359" s="217">
        <v>1.0047244800000001E-2</v>
      </c>
      <c r="AL359" s="217">
        <v>1.0047244800000001E-2</v>
      </c>
      <c r="AM359" s="217">
        <v>124</v>
      </c>
      <c r="AN359" s="217">
        <v>78</v>
      </c>
      <c r="AO359" s="217" t="s">
        <v>253</v>
      </c>
      <c r="AP359" s="96"/>
      <c r="AQ359" s="66"/>
      <c r="AR359" s="82"/>
      <c r="AS359" s="82"/>
      <c r="AT359" s="80"/>
      <c r="AU359" s="82"/>
      <c r="AV359" s="82"/>
      <c r="AW359" s="82"/>
      <c r="AX359" s="82"/>
      <c r="AY359" s="82"/>
      <c r="AZ359" s="82"/>
      <c r="BA359" s="82"/>
      <c r="BB359" s="82"/>
      <c r="BC359" s="82"/>
      <c r="BD359" s="82"/>
      <c r="BE359" s="82"/>
      <c r="BF359" s="82"/>
      <c r="BG359" s="82"/>
      <c r="BH359" s="82"/>
      <c r="BI359" s="82"/>
      <c r="BJ359" s="82"/>
      <c r="BK359" s="82"/>
      <c r="BL359" s="82"/>
      <c r="BM359" s="82"/>
      <c r="BN359" s="82"/>
      <c r="BO359" s="82"/>
      <c r="BP359" s="82"/>
      <c r="BQ359" s="82"/>
      <c r="BR359" s="82"/>
      <c r="BS359" s="82"/>
      <c r="BT359" s="82"/>
      <c r="BU359" s="82"/>
      <c r="BV359" s="82"/>
      <c r="BW359" s="82"/>
      <c r="BX359" s="80"/>
      <c r="BY359" s="80"/>
      <c r="BZ359" s="84"/>
      <c r="CA359" s="84"/>
      <c r="CD359" s="143"/>
    </row>
    <row r="360" spans="2:82" s="152" customFormat="1" ht="12.75" customHeight="1" x14ac:dyDescent="0.2">
      <c r="B360" s="220">
        <f t="shared" si="5"/>
        <v>42168</v>
      </c>
      <c r="C360" s="217">
        <v>5.6216843599999997E-2</v>
      </c>
      <c r="D360" s="217">
        <v>5.6216843599999997E-2</v>
      </c>
      <c r="E360" s="217">
        <v>0</v>
      </c>
      <c r="F360" s="217">
        <v>0</v>
      </c>
      <c r="G360" s="217">
        <v>0</v>
      </c>
      <c r="H360" s="217">
        <v>0</v>
      </c>
      <c r="I360" s="217">
        <v>5.1040416399999997E-2</v>
      </c>
      <c r="J360" s="217">
        <v>5.1040416399999997E-2</v>
      </c>
      <c r="K360" s="217">
        <v>1.0162864000000001E-2</v>
      </c>
      <c r="L360" s="217">
        <v>1.0059687499999999E-2</v>
      </c>
      <c r="M360" s="217">
        <v>0.1174519909</v>
      </c>
      <c r="N360" s="217">
        <v>0.1174519909</v>
      </c>
      <c r="O360" s="217">
        <v>0</v>
      </c>
      <c r="P360" s="217">
        <v>5.5190890000000002E-4</v>
      </c>
      <c r="Q360" s="217">
        <v>0</v>
      </c>
      <c r="R360" s="217">
        <v>0</v>
      </c>
      <c r="S360" s="217">
        <v>0</v>
      </c>
      <c r="T360" s="217">
        <v>0</v>
      </c>
      <c r="U360" s="217">
        <v>5.25023E-4</v>
      </c>
      <c r="V360" s="217">
        <v>5.25023E-4</v>
      </c>
      <c r="W360" s="217">
        <v>2.0377319999999999E-4</v>
      </c>
      <c r="X360" s="217">
        <v>1.934556E-4</v>
      </c>
      <c r="Y360" s="217">
        <v>1.0215939E-3</v>
      </c>
      <c r="Z360" s="217">
        <v>1.0215939E-3</v>
      </c>
      <c r="AA360" s="217">
        <v>0</v>
      </c>
      <c r="AB360" s="217">
        <v>0</v>
      </c>
      <c r="AC360" s="217">
        <v>0</v>
      </c>
      <c r="AD360" s="217">
        <v>0</v>
      </c>
      <c r="AE360" s="217">
        <v>0</v>
      </c>
      <c r="AF360" s="217">
        <v>0</v>
      </c>
      <c r="AG360" s="217">
        <v>0</v>
      </c>
      <c r="AH360" s="217">
        <v>0</v>
      </c>
      <c r="AI360" s="217">
        <v>0</v>
      </c>
      <c r="AJ360" s="217">
        <v>0</v>
      </c>
      <c r="AK360" s="217">
        <v>0</v>
      </c>
      <c r="AL360" s="217">
        <v>0</v>
      </c>
      <c r="AM360" s="217">
        <v>53</v>
      </c>
      <c r="AN360" s="217">
        <v>53</v>
      </c>
      <c r="AO360" s="217" t="s">
        <v>253</v>
      </c>
      <c r="AP360" s="96"/>
      <c r="AQ360" s="66"/>
      <c r="AR360" s="82"/>
      <c r="AS360" s="82"/>
      <c r="AT360" s="80"/>
      <c r="AU360" s="82"/>
      <c r="AV360" s="82"/>
      <c r="AW360" s="82"/>
      <c r="AX360" s="82"/>
      <c r="AY360" s="82"/>
      <c r="AZ360" s="82"/>
      <c r="BA360" s="82"/>
      <c r="BB360" s="82"/>
      <c r="BC360" s="82"/>
      <c r="BD360" s="82"/>
      <c r="BE360" s="82"/>
      <c r="BF360" s="82"/>
      <c r="BG360" s="82"/>
      <c r="BH360" s="82"/>
      <c r="BI360" s="82"/>
      <c r="BJ360" s="82"/>
      <c r="BK360" s="82"/>
      <c r="BL360" s="82"/>
      <c r="BM360" s="82"/>
      <c r="BN360" s="82"/>
      <c r="BO360" s="82"/>
      <c r="BP360" s="82"/>
      <c r="BQ360" s="82"/>
      <c r="BR360" s="82"/>
      <c r="BS360" s="82"/>
      <c r="BT360" s="82"/>
      <c r="BU360" s="82"/>
      <c r="BV360" s="82"/>
      <c r="BW360" s="82"/>
      <c r="BX360" s="80"/>
      <c r="BY360" s="80"/>
      <c r="BZ360" s="84"/>
      <c r="CA360" s="84"/>
      <c r="CD360" s="143"/>
    </row>
    <row r="361" spans="2:82" s="152" customFormat="1" ht="12.75" customHeight="1" x14ac:dyDescent="0.2">
      <c r="B361" s="220">
        <f t="shared" si="5"/>
        <v>42169</v>
      </c>
      <c r="C361" s="217">
        <v>0.18572259890000001</v>
      </c>
      <c r="D361" s="217">
        <v>0.18572259890000001</v>
      </c>
      <c r="E361" s="217">
        <v>0</v>
      </c>
      <c r="F361" s="217">
        <v>0</v>
      </c>
      <c r="G361" s="217">
        <v>0</v>
      </c>
      <c r="H361" s="217">
        <v>0</v>
      </c>
      <c r="I361" s="217">
        <v>3.1501372E-3</v>
      </c>
      <c r="J361" s="217">
        <v>1.8183725999999999E-3</v>
      </c>
      <c r="K361" s="217">
        <v>6.0791526399999997E-2</v>
      </c>
      <c r="L361" s="217">
        <v>6.0791526399999997E-2</v>
      </c>
      <c r="M361" s="217">
        <v>0.69085985260000005</v>
      </c>
      <c r="N361" s="217">
        <v>0.69024794239999998</v>
      </c>
      <c r="O361" s="217">
        <v>0</v>
      </c>
      <c r="P361" s="217">
        <v>1.5230287000000001E-3</v>
      </c>
      <c r="Q361" s="217">
        <v>0</v>
      </c>
      <c r="R361" s="217">
        <v>0</v>
      </c>
      <c r="S361" s="217">
        <v>0</v>
      </c>
      <c r="T361" s="217">
        <v>0</v>
      </c>
      <c r="U361" s="217">
        <v>3.4147999999999999E-5</v>
      </c>
      <c r="V361" s="217">
        <v>2.1342500000000001E-5</v>
      </c>
      <c r="W361" s="217">
        <v>4.1270499999999997E-4</v>
      </c>
      <c r="X361" s="217">
        <v>4.1270499999999997E-4</v>
      </c>
      <c r="Y361" s="217">
        <v>5.7188302000000003E-3</v>
      </c>
      <c r="Z361" s="217">
        <v>5.7104479000000003E-3</v>
      </c>
      <c r="AA361" s="217">
        <v>0</v>
      </c>
      <c r="AB361" s="217">
        <v>0</v>
      </c>
      <c r="AC361" s="217">
        <v>0</v>
      </c>
      <c r="AD361" s="217">
        <v>0</v>
      </c>
      <c r="AE361" s="217">
        <v>0</v>
      </c>
      <c r="AF361" s="217">
        <v>0</v>
      </c>
      <c r="AG361" s="217">
        <v>0</v>
      </c>
      <c r="AH361" s="217">
        <v>0</v>
      </c>
      <c r="AI361" s="217">
        <v>0</v>
      </c>
      <c r="AJ361" s="217">
        <v>0</v>
      </c>
      <c r="AK361" s="217">
        <v>0</v>
      </c>
      <c r="AL361" s="217">
        <v>0</v>
      </c>
      <c r="AM361" s="217">
        <v>87</v>
      </c>
      <c r="AN361" s="217">
        <v>78</v>
      </c>
      <c r="AO361" s="217" t="s">
        <v>253</v>
      </c>
      <c r="AP361" s="96"/>
      <c r="AQ361" s="66"/>
      <c r="AR361" s="82"/>
      <c r="AS361" s="82"/>
      <c r="AT361" s="80"/>
      <c r="AU361" s="82"/>
      <c r="AV361" s="82"/>
      <c r="AW361" s="82"/>
      <c r="AX361" s="82"/>
      <c r="AY361" s="82"/>
      <c r="AZ361" s="82"/>
      <c r="BA361" s="82"/>
      <c r="BB361" s="82"/>
      <c r="BC361" s="82"/>
      <c r="BD361" s="82"/>
      <c r="BE361" s="82"/>
      <c r="BF361" s="82"/>
      <c r="BG361" s="82"/>
      <c r="BH361" s="82"/>
      <c r="BI361" s="82"/>
      <c r="BJ361" s="82"/>
      <c r="BK361" s="82"/>
      <c r="BL361" s="82"/>
      <c r="BM361" s="82"/>
      <c r="BN361" s="82"/>
      <c r="BO361" s="82"/>
      <c r="BP361" s="82"/>
      <c r="BQ361" s="82"/>
      <c r="BR361" s="82"/>
      <c r="BS361" s="82"/>
      <c r="BT361" s="82"/>
      <c r="BU361" s="82"/>
      <c r="BV361" s="82"/>
      <c r="BW361" s="82"/>
      <c r="BX361" s="80"/>
      <c r="BY361" s="80"/>
      <c r="BZ361" s="84"/>
      <c r="CA361" s="84"/>
      <c r="CD361" s="143"/>
    </row>
    <row r="362" spans="2:82" s="152" customFormat="1" ht="12.75" customHeight="1" x14ac:dyDescent="0.2">
      <c r="B362" s="220">
        <f t="shared" si="5"/>
        <v>42170</v>
      </c>
      <c r="C362" s="217">
        <v>0.45225506900000001</v>
      </c>
      <c r="D362" s="217">
        <v>0.45225506900000001</v>
      </c>
      <c r="E362" s="217">
        <v>0</v>
      </c>
      <c r="F362" s="217">
        <v>0</v>
      </c>
      <c r="G362" s="217">
        <v>0</v>
      </c>
      <c r="H362" s="217">
        <v>0</v>
      </c>
      <c r="I362" s="217">
        <v>3.1303787600000001E-2</v>
      </c>
      <c r="J362" s="217">
        <v>3.10476789E-2</v>
      </c>
      <c r="K362" s="217">
        <v>0.66801923210000003</v>
      </c>
      <c r="L362" s="217">
        <v>0.66801923210000003</v>
      </c>
      <c r="M362" s="217">
        <v>1.2134612539</v>
      </c>
      <c r="N362" s="217">
        <v>1.2134612539</v>
      </c>
      <c r="O362" s="217">
        <v>0.01</v>
      </c>
      <c r="P362" s="217">
        <v>8.4165474000000001E-3</v>
      </c>
      <c r="Q362" s="217">
        <v>0</v>
      </c>
      <c r="R362" s="217">
        <v>0</v>
      </c>
      <c r="S362" s="217">
        <v>0</v>
      </c>
      <c r="T362" s="217">
        <v>0</v>
      </c>
      <c r="U362" s="217">
        <v>1.3210945E-3</v>
      </c>
      <c r="V362" s="217">
        <v>1.3168260000000001E-3</v>
      </c>
      <c r="W362" s="217">
        <v>2.30392637E-2</v>
      </c>
      <c r="X362" s="217">
        <v>2.30392637E-2</v>
      </c>
      <c r="Y362" s="217">
        <v>1.2514786700000001E-2</v>
      </c>
      <c r="Z362" s="217">
        <v>1.2514786700000001E-2</v>
      </c>
      <c r="AA362" s="217">
        <v>1.3832399699999999E-2</v>
      </c>
      <c r="AB362" s="217">
        <v>1.3832399699999999E-2</v>
      </c>
      <c r="AC362" s="217">
        <v>0</v>
      </c>
      <c r="AD362" s="217">
        <v>0</v>
      </c>
      <c r="AE362" s="217">
        <v>0</v>
      </c>
      <c r="AF362" s="217">
        <v>0</v>
      </c>
      <c r="AG362" s="217">
        <v>6.4768830000000001E-3</v>
      </c>
      <c r="AH362" s="217">
        <v>6.4768830000000001E-3</v>
      </c>
      <c r="AI362" s="217">
        <v>2.8561774200000001E-2</v>
      </c>
      <c r="AJ362" s="217">
        <v>2.8561774200000001E-2</v>
      </c>
      <c r="AK362" s="217">
        <v>1.9670135200000001E-2</v>
      </c>
      <c r="AL362" s="217">
        <v>1.9670135200000001E-2</v>
      </c>
      <c r="AM362" s="217">
        <v>163</v>
      </c>
      <c r="AN362" s="217">
        <v>107</v>
      </c>
      <c r="AO362" s="217" t="s">
        <v>253</v>
      </c>
      <c r="AP362" s="96"/>
      <c r="AQ362" s="66"/>
      <c r="AR362" s="82"/>
      <c r="AS362" s="82"/>
      <c r="AT362" s="80"/>
      <c r="AU362" s="82"/>
      <c r="AV362" s="82"/>
      <c r="AW362" s="82"/>
      <c r="AX362" s="82"/>
      <c r="AY362" s="82"/>
      <c r="AZ362" s="82"/>
      <c r="BA362" s="82"/>
      <c r="BB362" s="82"/>
      <c r="BC362" s="82"/>
      <c r="BD362" s="82"/>
      <c r="BE362" s="82"/>
      <c r="BF362" s="82"/>
      <c r="BG362" s="82"/>
      <c r="BH362" s="82"/>
      <c r="BI362" s="82"/>
      <c r="BJ362" s="82"/>
      <c r="BK362" s="82"/>
      <c r="BL362" s="82"/>
      <c r="BM362" s="82"/>
      <c r="BN362" s="82"/>
      <c r="BO362" s="82"/>
      <c r="BP362" s="82"/>
      <c r="BQ362" s="82"/>
      <c r="BR362" s="82"/>
      <c r="BS362" s="82"/>
      <c r="BT362" s="82"/>
      <c r="BU362" s="82"/>
      <c r="BV362" s="82"/>
      <c r="BW362" s="82"/>
      <c r="BX362" s="80"/>
      <c r="BY362" s="80"/>
      <c r="BZ362" s="84"/>
      <c r="CA362" s="84"/>
      <c r="CD362" s="143"/>
    </row>
    <row r="363" spans="2:82" s="152" customFormat="1" ht="12.75" customHeight="1" x14ac:dyDescent="0.2">
      <c r="B363" s="220">
        <f t="shared" si="5"/>
        <v>42171</v>
      </c>
      <c r="C363" s="217">
        <v>1.2491313742000001</v>
      </c>
      <c r="D363" s="217">
        <v>1.2491313742000001</v>
      </c>
      <c r="E363" s="217">
        <v>0</v>
      </c>
      <c r="F363" s="217">
        <v>0</v>
      </c>
      <c r="G363" s="217">
        <v>0</v>
      </c>
      <c r="H363" s="217">
        <v>0</v>
      </c>
      <c r="I363" s="217">
        <v>0.34838891529999999</v>
      </c>
      <c r="J363" s="217">
        <v>0.34834623050000002</v>
      </c>
      <c r="K363" s="217">
        <v>1.6546280370999999</v>
      </c>
      <c r="L363" s="217">
        <v>1.6545248606</v>
      </c>
      <c r="M363" s="217">
        <v>2.9919448596999998</v>
      </c>
      <c r="N363" s="217">
        <v>2.9919029481999999</v>
      </c>
      <c r="O363" s="217">
        <v>0.01</v>
      </c>
      <c r="P363" s="217">
        <v>6.3189281999999998E-3</v>
      </c>
      <c r="Q363" s="217">
        <v>0</v>
      </c>
      <c r="R363" s="217">
        <v>0</v>
      </c>
      <c r="S363" s="217">
        <v>0</v>
      </c>
      <c r="T363" s="217">
        <v>0</v>
      </c>
      <c r="U363" s="217">
        <v>2.0125879E-3</v>
      </c>
      <c r="V363" s="217">
        <v>2.0040509000000001E-3</v>
      </c>
      <c r="W363" s="217">
        <v>8.0722542999999997E-3</v>
      </c>
      <c r="X363" s="217">
        <v>8.0619366999999994E-3</v>
      </c>
      <c r="Y363" s="217">
        <v>1.48859323E-2</v>
      </c>
      <c r="Z363" s="217">
        <v>1.487755E-2</v>
      </c>
      <c r="AA363" s="217">
        <v>9.5128053999999993E-3</v>
      </c>
      <c r="AB363" s="217">
        <v>9.5128053999999993E-3</v>
      </c>
      <c r="AC363" s="217">
        <v>0</v>
      </c>
      <c r="AD363" s="217">
        <v>0</v>
      </c>
      <c r="AE363" s="217">
        <v>0</v>
      </c>
      <c r="AF363" s="217">
        <v>0</v>
      </c>
      <c r="AG363" s="217">
        <v>0</v>
      </c>
      <c r="AH363" s="217">
        <v>0</v>
      </c>
      <c r="AI363" s="217">
        <v>2.59514143E-2</v>
      </c>
      <c r="AJ363" s="217">
        <v>2.59514143E-2</v>
      </c>
      <c r="AK363" s="217">
        <v>1.7149155900000001E-2</v>
      </c>
      <c r="AL363" s="217">
        <v>1.7149155900000001E-2</v>
      </c>
      <c r="AM363" s="217">
        <v>180</v>
      </c>
      <c r="AN363" s="217">
        <v>127</v>
      </c>
      <c r="AO363" s="217" t="s">
        <v>253</v>
      </c>
      <c r="AP363" s="96"/>
      <c r="AQ363" s="66"/>
      <c r="AR363" s="82"/>
      <c r="AS363" s="82"/>
      <c r="AT363" s="80"/>
      <c r="AU363" s="82"/>
      <c r="AV363" s="82"/>
      <c r="AW363" s="82"/>
      <c r="AX363" s="82"/>
      <c r="AY363" s="82"/>
      <c r="AZ363" s="82"/>
      <c r="BA363" s="82"/>
      <c r="BB363" s="82"/>
      <c r="BC363" s="82"/>
      <c r="BD363" s="82"/>
      <c r="BE363" s="82"/>
      <c r="BF363" s="82"/>
      <c r="BG363" s="82"/>
      <c r="BH363" s="82"/>
      <c r="BI363" s="82"/>
      <c r="BJ363" s="82"/>
      <c r="BK363" s="82"/>
      <c r="BL363" s="82"/>
      <c r="BM363" s="82"/>
      <c r="BN363" s="82"/>
      <c r="BO363" s="82"/>
      <c r="BP363" s="82"/>
      <c r="BQ363" s="82"/>
      <c r="BR363" s="82"/>
      <c r="BS363" s="82"/>
      <c r="BT363" s="82"/>
      <c r="BU363" s="82"/>
      <c r="BV363" s="82"/>
      <c r="BW363" s="82"/>
      <c r="BX363" s="80"/>
      <c r="BY363" s="80"/>
      <c r="BZ363" s="84"/>
      <c r="CA363" s="84"/>
      <c r="CD363" s="143"/>
    </row>
    <row r="364" spans="2:82" s="152" customFormat="1" ht="12.75" customHeight="1" x14ac:dyDescent="0.2">
      <c r="B364" s="220">
        <f t="shared" si="5"/>
        <v>42172</v>
      </c>
      <c r="C364" s="217">
        <v>7.7695323999999996E-2</v>
      </c>
      <c r="D364" s="217">
        <v>7.7695323999999996E-2</v>
      </c>
      <c r="E364" s="217">
        <v>0</v>
      </c>
      <c r="F364" s="217">
        <v>0</v>
      </c>
      <c r="G364" s="217">
        <v>0</v>
      </c>
      <c r="H364" s="217">
        <v>0</v>
      </c>
      <c r="I364" s="217">
        <v>7.67856596E-2</v>
      </c>
      <c r="J364" s="217">
        <v>7.6623457199999995E-2</v>
      </c>
      <c r="K364" s="217">
        <v>3.47574389E-2</v>
      </c>
      <c r="L364" s="217">
        <v>3.3178841799999997E-2</v>
      </c>
      <c r="M364" s="217">
        <v>0.13323679869999999</v>
      </c>
      <c r="N364" s="217">
        <v>0.13323679869999999</v>
      </c>
      <c r="O364" s="217">
        <v>0</v>
      </c>
      <c r="P364" s="217">
        <v>6.6896480000000003E-4</v>
      </c>
      <c r="Q364" s="217">
        <v>0</v>
      </c>
      <c r="R364" s="217">
        <v>0</v>
      </c>
      <c r="S364" s="217">
        <v>0</v>
      </c>
      <c r="T364" s="217">
        <v>0</v>
      </c>
      <c r="U364" s="217">
        <v>8.1741370000000004E-4</v>
      </c>
      <c r="V364" s="217">
        <v>8.0887669999999995E-4</v>
      </c>
      <c r="W364" s="217">
        <v>4.3978890000000002E-4</v>
      </c>
      <c r="X364" s="217">
        <v>4.294713E-4</v>
      </c>
      <c r="Y364" s="217">
        <v>7.261174E-4</v>
      </c>
      <c r="Z364" s="217">
        <v>7.261174E-4</v>
      </c>
      <c r="AA364" s="217">
        <v>2.30248007E-2</v>
      </c>
      <c r="AB364" s="217">
        <v>2.30248007E-2</v>
      </c>
      <c r="AC364" s="217">
        <v>0</v>
      </c>
      <c r="AD364" s="217">
        <v>0</v>
      </c>
      <c r="AE364" s="217">
        <v>0</v>
      </c>
      <c r="AF364" s="217">
        <v>0</v>
      </c>
      <c r="AG364" s="217">
        <v>4.4386843799999999E-2</v>
      </c>
      <c r="AH364" s="217">
        <v>4.4386843799999999E-2</v>
      </c>
      <c r="AI364" s="217">
        <v>0</v>
      </c>
      <c r="AJ364" s="217">
        <v>0</v>
      </c>
      <c r="AK364" s="217">
        <v>5.3730599000000002E-3</v>
      </c>
      <c r="AL364" s="217">
        <v>5.3730599000000002E-3</v>
      </c>
      <c r="AM364" s="217">
        <v>140</v>
      </c>
      <c r="AN364" s="217">
        <v>90</v>
      </c>
      <c r="AO364" s="217" t="s">
        <v>253</v>
      </c>
      <c r="AP364" s="96"/>
      <c r="AQ364" s="66"/>
      <c r="AR364" s="82"/>
      <c r="AS364" s="82"/>
      <c r="AT364" s="80"/>
      <c r="AU364" s="82"/>
      <c r="AV364" s="82"/>
      <c r="AW364" s="82"/>
      <c r="AX364" s="82"/>
      <c r="AY364" s="82"/>
      <c r="AZ364" s="82"/>
      <c r="BA364" s="82"/>
      <c r="BB364" s="82"/>
      <c r="BC364" s="82"/>
      <c r="BD364" s="82"/>
      <c r="BE364" s="82"/>
      <c r="BF364" s="82"/>
      <c r="BG364" s="82"/>
      <c r="BH364" s="82"/>
      <c r="BI364" s="82"/>
      <c r="BJ364" s="82"/>
      <c r="BK364" s="82"/>
      <c r="BL364" s="82"/>
      <c r="BM364" s="82"/>
      <c r="BN364" s="82"/>
      <c r="BO364" s="82"/>
      <c r="BP364" s="82"/>
      <c r="BQ364" s="82"/>
      <c r="BR364" s="82"/>
      <c r="BS364" s="82"/>
      <c r="BT364" s="82"/>
      <c r="BU364" s="82"/>
      <c r="BV364" s="82"/>
      <c r="BW364" s="82"/>
      <c r="BX364" s="80"/>
      <c r="BY364" s="80"/>
      <c r="BZ364" s="84"/>
      <c r="CA364" s="84"/>
      <c r="CD364" s="143"/>
    </row>
    <row r="365" spans="2:82" s="152" customFormat="1" ht="12.75" customHeight="1" x14ac:dyDescent="0.2">
      <c r="B365" s="220">
        <f t="shared" si="5"/>
        <v>42173</v>
      </c>
      <c r="C365" s="217">
        <v>0.65441453729999999</v>
      </c>
      <c r="D365" s="217">
        <v>0.65441453729999999</v>
      </c>
      <c r="E365" s="217">
        <v>0</v>
      </c>
      <c r="F365" s="217">
        <v>0</v>
      </c>
      <c r="G365" s="217">
        <v>2.6656793999999999E-3</v>
      </c>
      <c r="H365" s="217">
        <v>2.6656793999999999E-3</v>
      </c>
      <c r="I365" s="217">
        <v>1.5363837999999999E-2</v>
      </c>
      <c r="J365" s="217">
        <v>1.5363837999999999E-2</v>
      </c>
      <c r="K365" s="217">
        <v>2.4121805279999999</v>
      </c>
      <c r="L365" s="217">
        <v>2.4121805279999999</v>
      </c>
      <c r="M365" s="217">
        <v>0.6398803247</v>
      </c>
      <c r="N365" s="217">
        <v>0.6398803247</v>
      </c>
      <c r="O365" s="217">
        <v>0</v>
      </c>
      <c r="P365" s="217">
        <v>2.5340368000000002E-3</v>
      </c>
      <c r="Q365" s="217">
        <v>0</v>
      </c>
      <c r="R365" s="217">
        <v>0</v>
      </c>
      <c r="S365" s="217">
        <v>5.9237300000000003E-5</v>
      </c>
      <c r="T365" s="217">
        <v>5.9237300000000003E-5</v>
      </c>
      <c r="U365" s="217">
        <v>1.5419899999999999E-4</v>
      </c>
      <c r="V365" s="217">
        <v>1.5419899999999999E-4</v>
      </c>
      <c r="W365" s="217">
        <v>7.3564689000000004E-3</v>
      </c>
      <c r="X365" s="217">
        <v>7.3564689000000004E-3</v>
      </c>
      <c r="Y365" s="217">
        <v>3.8967257E-3</v>
      </c>
      <c r="Z365" s="217">
        <v>3.8967257E-3</v>
      </c>
      <c r="AA365" s="217">
        <v>1.16333662E-2</v>
      </c>
      <c r="AB365" s="217">
        <v>1.16333662E-2</v>
      </c>
      <c r="AC365" s="217">
        <v>0</v>
      </c>
      <c r="AD365" s="217">
        <v>0</v>
      </c>
      <c r="AE365" s="217">
        <v>0</v>
      </c>
      <c r="AF365" s="217">
        <v>0</v>
      </c>
      <c r="AG365" s="217">
        <v>2.3135688799999998E-2</v>
      </c>
      <c r="AH365" s="217">
        <v>2.3135688799999998E-2</v>
      </c>
      <c r="AI365" s="217">
        <v>6.7451489999999995E-4</v>
      </c>
      <c r="AJ365" s="217">
        <v>6.7451489999999995E-4</v>
      </c>
      <c r="AK365" s="217">
        <v>7.7431579999999998E-4</v>
      </c>
      <c r="AL365" s="217">
        <v>7.7431579999999998E-4</v>
      </c>
      <c r="AM365" s="217">
        <v>143</v>
      </c>
      <c r="AN365" s="217">
        <v>100</v>
      </c>
      <c r="AO365" s="217" t="s">
        <v>253</v>
      </c>
      <c r="AP365" s="96"/>
      <c r="AQ365" s="66"/>
      <c r="AR365" s="82"/>
      <c r="AS365" s="82"/>
      <c r="AT365" s="80"/>
      <c r="AU365" s="82"/>
      <c r="AV365" s="82"/>
      <c r="AW365" s="82"/>
      <c r="AX365" s="82"/>
      <c r="AY365" s="82"/>
      <c r="AZ365" s="82"/>
      <c r="BA365" s="82"/>
      <c r="BB365" s="82"/>
      <c r="BC365" s="82"/>
      <c r="BD365" s="82"/>
      <c r="BE365" s="82"/>
      <c r="BF365" s="82"/>
      <c r="BG365" s="82"/>
      <c r="BH365" s="82"/>
      <c r="BI365" s="82"/>
      <c r="BJ365" s="82"/>
      <c r="BK365" s="82"/>
      <c r="BL365" s="82"/>
      <c r="BM365" s="82"/>
      <c r="BN365" s="82"/>
      <c r="BO365" s="82"/>
      <c r="BP365" s="82"/>
      <c r="BQ365" s="82"/>
      <c r="BR365" s="82"/>
      <c r="BS365" s="82"/>
      <c r="BT365" s="82"/>
      <c r="BU365" s="82"/>
      <c r="BV365" s="82"/>
      <c r="BW365" s="82"/>
      <c r="BX365" s="80"/>
      <c r="BY365" s="80"/>
      <c r="BZ365" s="84"/>
      <c r="CA365" s="84"/>
      <c r="CD365" s="143"/>
    </row>
    <row r="366" spans="2:82" s="152" customFormat="1" ht="12.75" customHeight="1" x14ac:dyDescent="0.2">
      <c r="B366" s="220">
        <f t="shared" si="5"/>
        <v>42174</v>
      </c>
      <c r="C366" s="217">
        <v>0.15357491810000001</v>
      </c>
      <c r="D366" s="217">
        <v>0.15357491810000001</v>
      </c>
      <c r="E366" s="217">
        <v>0</v>
      </c>
      <c r="F366" s="217">
        <v>0</v>
      </c>
      <c r="G366" s="217">
        <v>0</v>
      </c>
      <c r="H366" s="217">
        <v>0</v>
      </c>
      <c r="I366" s="217">
        <v>1.30679484E-2</v>
      </c>
      <c r="J366" s="217">
        <v>1.29825787E-2</v>
      </c>
      <c r="K366" s="217">
        <v>6.84033213E-2</v>
      </c>
      <c r="L366" s="217">
        <v>6.84033213E-2</v>
      </c>
      <c r="M366" s="217">
        <v>0.53599532790000004</v>
      </c>
      <c r="N366" s="217">
        <v>0.53599532790000004</v>
      </c>
      <c r="O366" s="217">
        <v>0</v>
      </c>
      <c r="P366" s="217">
        <v>1.2391226E-3</v>
      </c>
      <c r="Q366" s="217">
        <v>0</v>
      </c>
      <c r="R366" s="217">
        <v>0</v>
      </c>
      <c r="S366" s="217">
        <v>0</v>
      </c>
      <c r="T366" s="217">
        <v>0</v>
      </c>
      <c r="U366" s="217">
        <v>1.9314899999999999E-4</v>
      </c>
      <c r="V366" s="217">
        <v>1.803435E-4</v>
      </c>
      <c r="W366" s="217">
        <v>1.209742E-3</v>
      </c>
      <c r="X366" s="217">
        <v>1.209742E-3</v>
      </c>
      <c r="Y366" s="217">
        <v>3.6180140000000001E-3</v>
      </c>
      <c r="Z366" s="217">
        <v>3.6180140000000001E-3</v>
      </c>
      <c r="AA366" s="217">
        <v>2.3963854E-2</v>
      </c>
      <c r="AB366" s="217">
        <v>2.3963854E-2</v>
      </c>
      <c r="AC366" s="217">
        <v>0</v>
      </c>
      <c r="AD366" s="217">
        <v>0</v>
      </c>
      <c r="AE366" s="217">
        <v>2.77674935E-2</v>
      </c>
      <c r="AF366" s="217">
        <v>2.77674935E-2</v>
      </c>
      <c r="AG366" s="217">
        <v>4.7043972000000003E-2</v>
      </c>
      <c r="AH366" s="217">
        <v>4.7043972000000003E-2</v>
      </c>
      <c r="AI366" s="217">
        <v>0</v>
      </c>
      <c r="AJ366" s="217">
        <v>0</v>
      </c>
      <c r="AK366" s="217">
        <v>0</v>
      </c>
      <c r="AL366" s="217">
        <v>0</v>
      </c>
      <c r="AM366" s="217">
        <v>134</v>
      </c>
      <c r="AN366" s="217">
        <v>95</v>
      </c>
      <c r="AO366" s="217" t="s">
        <v>253</v>
      </c>
      <c r="AP366" s="96"/>
      <c r="AQ366" s="66"/>
      <c r="AR366" s="82"/>
      <c r="AS366" s="82"/>
      <c r="AT366" s="80"/>
      <c r="AU366" s="82"/>
      <c r="AV366" s="82"/>
      <c r="AW366" s="82"/>
      <c r="AX366" s="82"/>
      <c r="AY366" s="82"/>
      <c r="AZ366" s="82"/>
      <c r="BA366" s="82"/>
      <c r="BB366" s="82"/>
      <c r="BC366" s="82"/>
      <c r="BD366" s="82"/>
      <c r="BE366" s="82"/>
      <c r="BF366" s="82"/>
      <c r="BG366" s="82"/>
      <c r="BH366" s="82"/>
      <c r="BI366" s="82"/>
      <c r="BJ366" s="82"/>
      <c r="BK366" s="82"/>
      <c r="BL366" s="82"/>
      <c r="BM366" s="82"/>
      <c r="BN366" s="82"/>
      <c r="BO366" s="82"/>
      <c r="BP366" s="82"/>
      <c r="BQ366" s="82"/>
      <c r="BR366" s="82"/>
      <c r="BS366" s="82"/>
      <c r="BT366" s="82"/>
      <c r="BU366" s="82"/>
      <c r="BV366" s="82"/>
      <c r="BW366" s="82"/>
      <c r="BX366" s="80"/>
      <c r="BY366" s="80"/>
      <c r="BZ366" s="84"/>
      <c r="CA366" s="84"/>
      <c r="CD366" s="143"/>
    </row>
    <row r="367" spans="2:82" s="152" customFormat="1" ht="12.75" customHeight="1" x14ac:dyDescent="0.2">
      <c r="B367" s="220">
        <f t="shared" si="5"/>
        <v>42175</v>
      </c>
      <c r="C367" s="217">
        <v>0.16608542209999999</v>
      </c>
      <c r="D367" s="217">
        <v>0.16608542209999999</v>
      </c>
      <c r="E367" s="217">
        <v>3.0561639000000001E-3</v>
      </c>
      <c r="F367" s="217">
        <v>3.0561639000000001E-3</v>
      </c>
      <c r="G367" s="217">
        <v>0</v>
      </c>
      <c r="H367" s="217">
        <v>0</v>
      </c>
      <c r="I367" s="217">
        <v>4.2682585799999999E-2</v>
      </c>
      <c r="J367" s="217">
        <v>4.2447819400000003E-2</v>
      </c>
      <c r="K367" s="217">
        <v>1.5605392E-3</v>
      </c>
      <c r="L367" s="217">
        <v>1.5605392E-3</v>
      </c>
      <c r="M367" s="217">
        <v>0.58203060569999998</v>
      </c>
      <c r="N367" s="217">
        <v>0.58203060569999998</v>
      </c>
      <c r="O367" s="217">
        <v>0</v>
      </c>
      <c r="P367" s="217">
        <v>7.5030409999999996E-4</v>
      </c>
      <c r="Q367" s="217">
        <v>6.5024799999999994E-5</v>
      </c>
      <c r="R367" s="217">
        <v>6.5024799999999994E-5</v>
      </c>
      <c r="S367" s="217">
        <v>0</v>
      </c>
      <c r="T367" s="217">
        <v>0</v>
      </c>
      <c r="U367" s="217">
        <v>5.1008339999999996E-4</v>
      </c>
      <c r="V367" s="217">
        <v>5.0581490000000003E-4</v>
      </c>
      <c r="W367" s="217">
        <v>2.9663200000000001E-5</v>
      </c>
      <c r="X367" s="217">
        <v>2.9663200000000001E-5</v>
      </c>
      <c r="Y367" s="217">
        <v>1.9813681999999999E-3</v>
      </c>
      <c r="Z367" s="217">
        <v>1.9813681999999999E-3</v>
      </c>
      <c r="AA367" s="217">
        <v>5.0800658999999998E-3</v>
      </c>
      <c r="AB367" s="217">
        <v>5.0800658999999998E-3</v>
      </c>
      <c r="AC367" s="217">
        <v>0</v>
      </c>
      <c r="AD367" s="217">
        <v>0</v>
      </c>
      <c r="AE367" s="217">
        <v>0</v>
      </c>
      <c r="AF367" s="217">
        <v>0</v>
      </c>
      <c r="AG367" s="217">
        <v>0</v>
      </c>
      <c r="AH367" s="217">
        <v>0</v>
      </c>
      <c r="AI367" s="217">
        <v>1.4220271E-2</v>
      </c>
      <c r="AJ367" s="217">
        <v>1.4220271E-2</v>
      </c>
      <c r="AK367" s="217">
        <v>8.8642914999999996E-3</v>
      </c>
      <c r="AL367" s="217">
        <v>8.8642914999999996E-3</v>
      </c>
      <c r="AM367" s="217">
        <v>73</v>
      </c>
      <c r="AN367" s="217">
        <v>60</v>
      </c>
      <c r="AO367" s="217" t="s">
        <v>253</v>
      </c>
      <c r="AP367" s="96"/>
      <c r="AQ367" s="66"/>
      <c r="AR367" s="82"/>
      <c r="AS367" s="82"/>
      <c r="AT367" s="80"/>
      <c r="AU367" s="82"/>
      <c r="AV367" s="82"/>
      <c r="AW367" s="82"/>
      <c r="AX367" s="82"/>
      <c r="AY367" s="82"/>
      <c r="AZ367" s="82"/>
      <c r="BA367" s="82"/>
      <c r="BB367" s="82"/>
      <c r="BC367" s="82"/>
      <c r="BD367" s="82"/>
      <c r="BE367" s="82"/>
      <c r="BF367" s="82"/>
      <c r="BG367" s="82"/>
      <c r="BH367" s="82"/>
      <c r="BI367" s="82"/>
      <c r="BJ367" s="82"/>
      <c r="BK367" s="82"/>
      <c r="BL367" s="82"/>
      <c r="BM367" s="82"/>
      <c r="BN367" s="82"/>
      <c r="BO367" s="82"/>
      <c r="BP367" s="82"/>
      <c r="BQ367" s="82"/>
      <c r="BR367" s="82"/>
      <c r="BS367" s="82"/>
      <c r="BT367" s="82"/>
      <c r="BU367" s="82"/>
      <c r="BV367" s="82"/>
      <c r="BW367" s="82"/>
      <c r="BX367" s="80"/>
      <c r="BY367" s="80"/>
      <c r="BZ367" s="84"/>
      <c r="CA367" s="84"/>
      <c r="CD367" s="143"/>
    </row>
    <row r="368" spans="2:82" s="152" customFormat="1" ht="12.75" customHeight="1" x14ac:dyDescent="0.2">
      <c r="B368" s="220">
        <f t="shared" si="5"/>
        <v>42176</v>
      </c>
      <c r="C368" s="217">
        <v>0.58655405890000001</v>
      </c>
      <c r="D368" s="217">
        <v>0.58655405890000001</v>
      </c>
      <c r="E368" s="217">
        <v>0</v>
      </c>
      <c r="F368" s="217">
        <v>0</v>
      </c>
      <c r="G368" s="217">
        <v>0</v>
      </c>
      <c r="H368" s="217">
        <v>0</v>
      </c>
      <c r="I368" s="217">
        <v>0.66668680560000004</v>
      </c>
      <c r="J368" s="217">
        <v>0.66558553809999998</v>
      </c>
      <c r="K368" s="217">
        <v>0.47790317960000001</v>
      </c>
      <c r="L368" s="217">
        <v>0.47790317960000001</v>
      </c>
      <c r="M368" s="217">
        <v>0.65992947099999999</v>
      </c>
      <c r="N368" s="217">
        <v>0.65832845169999998</v>
      </c>
      <c r="O368" s="217">
        <v>0.01</v>
      </c>
      <c r="P368" s="217">
        <v>6.7227577999999996E-3</v>
      </c>
      <c r="Q368" s="217">
        <v>0</v>
      </c>
      <c r="R368" s="217">
        <v>0</v>
      </c>
      <c r="S368" s="217">
        <v>0</v>
      </c>
      <c r="T368" s="217">
        <v>0</v>
      </c>
      <c r="U368" s="217">
        <v>7.1737123000000002E-3</v>
      </c>
      <c r="V368" s="217">
        <v>7.1651752999999999E-3</v>
      </c>
      <c r="W368" s="217">
        <v>7.2081530000000001E-3</v>
      </c>
      <c r="X368" s="217">
        <v>7.2081530000000001E-3</v>
      </c>
      <c r="Y368" s="217">
        <v>7.0757164000000003E-3</v>
      </c>
      <c r="Z368" s="217">
        <v>7.0673341000000002E-3</v>
      </c>
      <c r="AA368" s="217">
        <v>1.82390687E-2</v>
      </c>
      <c r="AB368" s="217">
        <v>1.82390687E-2</v>
      </c>
      <c r="AC368" s="217">
        <v>0</v>
      </c>
      <c r="AD368" s="217">
        <v>0</v>
      </c>
      <c r="AE368" s="217">
        <v>0</v>
      </c>
      <c r="AF368" s="217">
        <v>0</v>
      </c>
      <c r="AG368" s="217">
        <v>1.68914376E-2</v>
      </c>
      <c r="AH368" s="217">
        <v>1.68914376E-2</v>
      </c>
      <c r="AI368" s="217">
        <v>3.4780724700000001E-2</v>
      </c>
      <c r="AJ368" s="217">
        <v>3.4780724700000001E-2</v>
      </c>
      <c r="AK368" s="217">
        <v>1.1876683799999999E-2</v>
      </c>
      <c r="AL368" s="217">
        <v>1.1876683799999999E-2</v>
      </c>
      <c r="AM368" s="217">
        <v>157</v>
      </c>
      <c r="AN368" s="217">
        <v>95</v>
      </c>
      <c r="AO368" s="217" t="s">
        <v>253</v>
      </c>
      <c r="AP368" s="96"/>
      <c r="AQ368" s="66"/>
      <c r="AR368" s="82"/>
      <c r="AS368" s="82"/>
      <c r="AT368" s="80"/>
      <c r="AU368" s="82"/>
      <c r="AV368" s="82"/>
      <c r="AW368" s="82"/>
      <c r="AX368" s="82"/>
      <c r="AY368" s="82"/>
      <c r="AZ368" s="82"/>
      <c r="BA368" s="82"/>
      <c r="BB368" s="82"/>
      <c r="BC368" s="82"/>
      <c r="BD368" s="82"/>
      <c r="BE368" s="82"/>
      <c r="BF368" s="82"/>
      <c r="BG368" s="82"/>
      <c r="BH368" s="82"/>
      <c r="BI368" s="82"/>
      <c r="BJ368" s="82"/>
      <c r="BK368" s="82"/>
      <c r="BL368" s="82"/>
      <c r="BM368" s="82"/>
      <c r="BN368" s="82"/>
      <c r="BO368" s="82"/>
      <c r="BP368" s="82"/>
      <c r="BQ368" s="82"/>
      <c r="BR368" s="82"/>
      <c r="BS368" s="82"/>
      <c r="BT368" s="82"/>
      <c r="BU368" s="82"/>
      <c r="BV368" s="82"/>
      <c r="BW368" s="82"/>
      <c r="BX368" s="80"/>
      <c r="BY368" s="80"/>
      <c r="BZ368" s="84"/>
      <c r="CA368" s="84"/>
      <c r="CD368" s="143"/>
    </row>
    <row r="369" spans="2:82" s="152" customFormat="1" ht="12.75" customHeight="1" x14ac:dyDescent="0.2">
      <c r="B369" s="220">
        <f t="shared" si="5"/>
        <v>42177</v>
      </c>
      <c r="C369" s="217">
        <v>9.76983409E-2</v>
      </c>
      <c r="D369" s="217">
        <v>9.76983409E-2</v>
      </c>
      <c r="E369" s="217">
        <v>0</v>
      </c>
      <c r="F369" s="217">
        <v>0</v>
      </c>
      <c r="G369" s="217">
        <v>0.17771195849999999</v>
      </c>
      <c r="H369" s="217">
        <v>0.17771195849999999</v>
      </c>
      <c r="I369" s="217">
        <v>2.69789509E-2</v>
      </c>
      <c r="J369" s="217">
        <v>2.63813629E-2</v>
      </c>
      <c r="K369" s="217">
        <v>0.23849065920000001</v>
      </c>
      <c r="L369" s="217">
        <v>0.23849065920000001</v>
      </c>
      <c r="M369" s="217">
        <v>0.12077441229999999</v>
      </c>
      <c r="N369" s="217">
        <v>0.120690589</v>
      </c>
      <c r="O369" s="217">
        <v>0</v>
      </c>
      <c r="P369" s="217">
        <v>1.2764032E-3</v>
      </c>
      <c r="Q369" s="217">
        <v>0</v>
      </c>
      <c r="R369" s="217">
        <v>0</v>
      </c>
      <c r="S369" s="217">
        <v>3.7023325000000002E-3</v>
      </c>
      <c r="T369" s="217">
        <v>3.7023325000000002E-3</v>
      </c>
      <c r="U369" s="217">
        <v>3.222705E-4</v>
      </c>
      <c r="V369" s="217">
        <v>3.1373350000000002E-4</v>
      </c>
      <c r="W369" s="217">
        <v>3.4125554E-3</v>
      </c>
      <c r="X369" s="217">
        <v>3.4125554E-3</v>
      </c>
      <c r="Y369" s="217">
        <v>1.2007656999999999E-3</v>
      </c>
      <c r="Z369" s="217">
        <v>1.1923833999999999E-3</v>
      </c>
      <c r="AA369" s="217">
        <v>0</v>
      </c>
      <c r="AB369" s="217">
        <v>0</v>
      </c>
      <c r="AC369" s="217">
        <v>0</v>
      </c>
      <c r="AD369" s="217">
        <v>0</v>
      </c>
      <c r="AE369" s="217">
        <v>0</v>
      </c>
      <c r="AF369" s="217">
        <v>0</v>
      </c>
      <c r="AG369" s="217">
        <v>0</v>
      </c>
      <c r="AH369" s="217">
        <v>0</v>
      </c>
      <c r="AI369" s="217">
        <v>0</v>
      </c>
      <c r="AJ369" s="217">
        <v>0</v>
      </c>
      <c r="AK369" s="217">
        <v>0</v>
      </c>
      <c r="AL369" s="217">
        <v>0</v>
      </c>
      <c r="AM369" s="217">
        <v>169</v>
      </c>
      <c r="AN369" s="217">
        <v>138</v>
      </c>
      <c r="AO369" s="217" t="s">
        <v>253</v>
      </c>
      <c r="AP369" s="96"/>
      <c r="AQ369" s="66"/>
      <c r="AR369" s="82"/>
      <c r="AS369" s="82"/>
      <c r="AT369" s="80"/>
      <c r="AU369" s="82"/>
      <c r="AV369" s="82"/>
      <c r="AW369" s="82"/>
      <c r="AX369" s="82"/>
      <c r="AY369" s="82"/>
      <c r="AZ369" s="82"/>
      <c r="BA369" s="82"/>
      <c r="BB369" s="82"/>
      <c r="BC369" s="82"/>
      <c r="BD369" s="82"/>
      <c r="BE369" s="82"/>
      <c r="BF369" s="82"/>
      <c r="BG369" s="82"/>
      <c r="BH369" s="82"/>
      <c r="BI369" s="82"/>
      <c r="BJ369" s="82"/>
      <c r="BK369" s="82"/>
      <c r="BL369" s="82"/>
      <c r="BM369" s="82"/>
      <c r="BN369" s="82"/>
      <c r="BO369" s="82"/>
      <c r="BP369" s="82"/>
      <c r="BQ369" s="82"/>
      <c r="BR369" s="82"/>
      <c r="BS369" s="82"/>
      <c r="BT369" s="82"/>
      <c r="BU369" s="82"/>
      <c r="BV369" s="82"/>
      <c r="BW369" s="82"/>
      <c r="BX369" s="80"/>
      <c r="BY369" s="80"/>
      <c r="BZ369" s="84"/>
      <c r="CA369" s="84"/>
      <c r="CD369" s="143"/>
    </row>
    <row r="370" spans="2:82" s="152" customFormat="1" ht="12.75" customHeight="1" x14ac:dyDescent="0.2">
      <c r="B370" s="220">
        <f t="shared" si="5"/>
        <v>42178</v>
      </c>
      <c r="C370" s="217">
        <v>0.56050677729999998</v>
      </c>
      <c r="D370" s="217">
        <v>0.56050677729999998</v>
      </c>
      <c r="E370" s="217">
        <v>0</v>
      </c>
      <c r="F370" s="217">
        <v>0</v>
      </c>
      <c r="G370" s="217">
        <v>0</v>
      </c>
      <c r="H370" s="217">
        <v>0</v>
      </c>
      <c r="I370" s="217">
        <v>1.0229313121000001</v>
      </c>
      <c r="J370" s="217">
        <v>1.0225556869000001</v>
      </c>
      <c r="K370" s="217">
        <v>5.2249742799999999E-2</v>
      </c>
      <c r="L370" s="217">
        <v>5.2249742799999999E-2</v>
      </c>
      <c r="M370" s="217">
        <v>0.2014730444</v>
      </c>
      <c r="N370" s="217">
        <v>0.20113775189999999</v>
      </c>
      <c r="O370" s="217">
        <v>0</v>
      </c>
      <c r="P370" s="217">
        <v>2.0141938999999999E-3</v>
      </c>
      <c r="Q370" s="217">
        <v>0</v>
      </c>
      <c r="R370" s="217">
        <v>0</v>
      </c>
      <c r="S370" s="217">
        <v>0</v>
      </c>
      <c r="T370" s="217">
        <v>0</v>
      </c>
      <c r="U370" s="217">
        <v>3.2968665E-3</v>
      </c>
      <c r="V370" s="217">
        <v>3.2883295000000002E-3</v>
      </c>
      <c r="W370" s="217">
        <v>2.9534199999999998E-4</v>
      </c>
      <c r="X370" s="217">
        <v>2.9534199999999998E-4</v>
      </c>
      <c r="Y370" s="217">
        <v>1.3809854000000001E-3</v>
      </c>
      <c r="Z370" s="217">
        <v>1.3726031000000001E-3</v>
      </c>
      <c r="AA370" s="217">
        <v>1.7806040000000001E-3</v>
      </c>
      <c r="AB370" s="217">
        <v>1.7806040000000001E-3</v>
      </c>
      <c r="AC370" s="217">
        <v>0</v>
      </c>
      <c r="AD370" s="217">
        <v>0</v>
      </c>
      <c r="AE370" s="217">
        <v>0</v>
      </c>
      <c r="AF370" s="217">
        <v>0</v>
      </c>
      <c r="AG370" s="217">
        <v>0</v>
      </c>
      <c r="AH370" s="217">
        <v>0</v>
      </c>
      <c r="AI370" s="217">
        <v>0</v>
      </c>
      <c r="AJ370" s="217">
        <v>0</v>
      </c>
      <c r="AK370" s="217">
        <v>7.1563959999999998E-3</v>
      </c>
      <c r="AL370" s="217">
        <v>7.1563959999999998E-3</v>
      </c>
      <c r="AM370" s="217">
        <v>184</v>
      </c>
      <c r="AN370" s="217">
        <v>148</v>
      </c>
      <c r="AO370" s="217" t="s">
        <v>253</v>
      </c>
      <c r="AP370" s="96"/>
      <c r="AQ370" s="66"/>
      <c r="AR370" s="82"/>
      <c r="AS370" s="82"/>
      <c r="AT370" s="80"/>
      <c r="AU370" s="82"/>
      <c r="AV370" s="82"/>
      <c r="AW370" s="82"/>
      <c r="AX370" s="82"/>
      <c r="AY370" s="82"/>
      <c r="AZ370" s="82"/>
      <c r="BA370" s="82"/>
      <c r="BB370" s="82"/>
      <c r="BC370" s="82"/>
      <c r="BD370" s="82"/>
      <c r="BE370" s="82"/>
      <c r="BF370" s="82"/>
      <c r="BG370" s="82"/>
      <c r="BH370" s="82"/>
      <c r="BI370" s="82"/>
      <c r="BJ370" s="82"/>
      <c r="BK370" s="82"/>
      <c r="BL370" s="82"/>
      <c r="BM370" s="82"/>
      <c r="BN370" s="82"/>
      <c r="BO370" s="82"/>
      <c r="BP370" s="82"/>
      <c r="BQ370" s="82"/>
      <c r="BR370" s="82"/>
      <c r="BS370" s="82"/>
      <c r="BT370" s="82"/>
      <c r="BU370" s="82"/>
      <c r="BV370" s="82"/>
      <c r="BW370" s="82"/>
      <c r="BX370" s="80"/>
      <c r="BY370" s="80"/>
      <c r="BZ370" s="84"/>
      <c r="CA370" s="84"/>
      <c r="CD370" s="143"/>
    </row>
    <row r="371" spans="2:82" s="152" customFormat="1" ht="12.75" customHeight="1" x14ac:dyDescent="0.2">
      <c r="B371" s="220">
        <f t="shared" si="5"/>
        <v>42179</v>
      </c>
      <c r="C371" s="217">
        <v>0.79528942700000005</v>
      </c>
      <c r="D371" s="217">
        <v>0.79528942700000005</v>
      </c>
      <c r="E371" s="217">
        <v>0</v>
      </c>
      <c r="F371" s="217">
        <v>0</v>
      </c>
      <c r="G371" s="217">
        <v>0</v>
      </c>
      <c r="H371" s="217">
        <v>0</v>
      </c>
      <c r="I371" s="217">
        <v>5.40453974E-2</v>
      </c>
      <c r="J371" s="217">
        <v>4.6981064099999997E-2</v>
      </c>
      <c r="K371" s="217">
        <v>2.2584681136999998</v>
      </c>
      <c r="L371" s="217">
        <v>2.2574260310000001</v>
      </c>
      <c r="M371" s="217">
        <v>1.2553637389000001</v>
      </c>
      <c r="N371" s="217">
        <v>1.2484064227</v>
      </c>
      <c r="O371" s="217">
        <v>0</v>
      </c>
      <c r="P371" s="217">
        <v>3.2306357000000002E-3</v>
      </c>
      <c r="Q371" s="217">
        <v>0</v>
      </c>
      <c r="R371" s="217">
        <v>0</v>
      </c>
      <c r="S371" s="217">
        <v>0</v>
      </c>
      <c r="T371" s="217">
        <v>0</v>
      </c>
      <c r="U371" s="217">
        <v>4.204454E-4</v>
      </c>
      <c r="V371" s="217">
        <v>4.0763989999999999E-4</v>
      </c>
      <c r="W371" s="217">
        <v>9.3077904E-3</v>
      </c>
      <c r="X371" s="217">
        <v>9.2871551999999993E-3</v>
      </c>
      <c r="Y371" s="217">
        <v>4.5966486000000003E-3</v>
      </c>
      <c r="Z371" s="217">
        <v>4.5673105000000004E-3</v>
      </c>
      <c r="AA371" s="217">
        <v>7.6081064999999996E-3</v>
      </c>
      <c r="AB371" s="217">
        <v>7.6081064999999996E-3</v>
      </c>
      <c r="AC371" s="217">
        <v>0</v>
      </c>
      <c r="AD371" s="217">
        <v>0</v>
      </c>
      <c r="AE371" s="217">
        <v>0</v>
      </c>
      <c r="AF371" s="217">
        <v>0</v>
      </c>
      <c r="AG371" s="217">
        <v>1.1284791E-3</v>
      </c>
      <c r="AH371" s="217">
        <v>1.1284791E-3</v>
      </c>
      <c r="AI371" s="217">
        <v>7.9149105000000004E-3</v>
      </c>
      <c r="AJ371" s="217">
        <v>7.9149105000000004E-3</v>
      </c>
      <c r="AK371" s="217">
        <v>2.1931262900000002E-2</v>
      </c>
      <c r="AL371" s="217">
        <v>2.1931262900000002E-2</v>
      </c>
      <c r="AM371" s="217">
        <v>155</v>
      </c>
      <c r="AN371" s="217">
        <v>111</v>
      </c>
      <c r="AO371" s="217" t="s">
        <v>253</v>
      </c>
      <c r="AP371" s="96"/>
      <c r="AQ371" s="66"/>
      <c r="AR371" s="82"/>
      <c r="AS371" s="82"/>
      <c r="AT371" s="80"/>
      <c r="AU371" s="82"/>
      <c r="AV371" s="82"/>
      <c r="AW371" s="82"/>
      <c r="AX371" s="82"/>
      <c r="AY371" s="82"/>
      <c r="AZ371" s="82"/>
      <c r="BA371" s="82"/>
      <c r="BB371" s="82"/>
      <c r="BC371" s="82"/>
      <c r="BD371" s="82"/>
      <c r="BE371" s="82"/>
      <c r="BF371" s="82"/>
      <c r="BG371" s="82"/>
      <c r="BH371" s="82"/>
      <c r="BI371" s="82"/>
      <c r="BJ371" s="82"/>
      <c r="BK371" s="82"/>
      <c r="BL371" s="82"/>
      <c r="BM371" s="82"/>
      <c r="BN371" s="82"/>
      <c r="BO371" s="82"/>
      <c r="BP371" s="82"/>
      <c r="BQ371" s="82"/>
      <c r="BR371" s="82"/>
      <c r="BS371" s="82"/>
      <c r="BT371" s="82"/>
      <c r="BU371" s="82"/>
      <c r="BV371" s="82"/>
      <c r="BW371" s="82"/>
      <c r="BX371" s="80"/>
      <c r="BY371" s="80"/>
      <c r="BZ371" s="84"/>
      <c r="CA371" s="84"/>
      <c r="CD371" s="143"/>
    </row>
    <row r="372" spans="2:82" s="152" customFormat="1" ht="12.75" customHeight="1" x14ac:dyDescent="0.2">
      <c r="B372" s="220">
        <f t="shared" si="5"/>
        <v>42180</v>
      </c>
      <c r="C372" s="217">
        <v>0.18185469709999999</v>
      </c>
      <c r="D372" s="217">
        <v>0.18185469709999999</v>
      </c>
      <c r="E372" s="217">
        <v>0</v>
      </c>
      <c r="F372" s="217">
        <v>0</v>
      </c>
      <c r="G372" s="217">
        <v>0</v>
      </c>
      <c r="H372" s="217">
        <v>0</v>
      </c>
      <c r="I372" s="217">
        <v>2.09603646E-2</v>
      </c>
      <c r="J372" s="217">
        <v>2.021338E-2</v>
      </c>
      <c r="K372" s="217">
        <v>7.6662641599999998E-2</v>
      </c>
      <c r="L372" s="217">
        <v>7.6611053499999998E-2</v>
      </c>
      <c r="M372" s="217">
        <v>0.62744514559999998</v>
      </c>
      <c r="N372" s="217">
        <v>0.62740323409999998</v>
      </c>
      <c r="O372" s="217">
        <v>0</v>
      </c>
      <c r="P372" s="217">
        <v>1.0926076E-3</v>
      </c>
      <c r="Q372" s="217">
        <v>0</v>
      </c>
      <c r="R372" s="217">
        <v>0</v>
      </c>
      <c r="S372" s="217">
        <v>0</v>
      </c>
      <c r="T372" s="217">
        <v>0</v>
      </c>
      <c r="U372" s="217">
        <v>3.9910299999999999E-4</v>
      </c>
      <c r="V372" s="217">
        <v>3.948345E-4</v>
      </c>
      <c r="W372" s="217">
        <v>4.3463010000000001E-4</v>
      </c>
      <c r="X372" s="217">
        <v>4.2431249999999999E-4</v>
      </c>
      <c r="Y372" s="217">
        <v>3.2544313E-3</v>
      </c>
      <c r="Z372" s="217">
        <v>3.246049E-3</v>
      </c>
      <c r="AA372" s="217">
        <v>1.1104660000000001E-2</v>
      </c>
      <c r="AB372" s="217">
        <v>1.1104660000000001E-2</v>
      </c>
      <c r="AC372" s="217">
        <v>0</v>
      </c>
      <c r="AD372" s="217">
        <v>0</v>
      </c>
      <c r="AE372" s="217">
        <v>0</v>
      </c>
      <c r="AF372" s="217">
        <v>0</v>
      </c>
      <c r="AG372" s="217">
        <v>1.08654127E-2</v>
      </c>
      <c r="AH372" s="217">
        <v>1.08654127E-2</v>
      </c>
      <c r="AI372" s="217">
        <v>4.3708052000000002E-3</v>
      </c>
      <c r="AJ372" s="217">
        <v>4.3708052000000002E-3</v>
      </c>
      <c r="AK372" s="217">
        <v>1.9742432599999998E-2</v>
      </c>
      <c r="AL372" s="217">
        <v>1.9742432599999998E-2</v>
      </c>
      <c r="AM372" s="217">
        <v>161</v>
      </c>
      <c r="AN372" s="217">
        <v>124</v>
      </c>
      <c r="AO372" s="217" t="s">
        <v>253</v>
      </c>
      <c r="AP372" s="96"/>
      <c r="AQ372" s="66"/>
      <c r="AR372" s="82"/>
      <c r="AS372" s="82"/>
      <c r="AT372" s="80"/>
      <c r="AU372" s="82"/>
      <c r="AV372" s="82"/>
      <c r="AW372" s="82"/>
      <c r="AX372" s="82"/>
      <c r="AY372" s="82"/>
      <c r="AZ372" s="82"/>
      <c r="BA372" s="82"/>
      <c r="BB372" s="82"/>
      <c r="BC372" s="82"/>
      <c r="BD372" s="82"/>
      <c r="BE372" s="82"/>
      <c r="BF372" s="82"/>
      <c r="BG372" s="82"/>
      <c r="BH372" s="82"/>
      <c r="BI372" s="82"/>
      <c r="BJ372" s="82"/>
      <c r="BK372" s="82"/>
      <c r="BL372" s="82"/>
      <c r="BM372" s="82"/>
      <c r="BN372" s="82"/>
      <c r="BO372" s="82"/>
      <c r="BP372" s="82"/>
      <c r="BQ372" s="82"/>
      <c r="BR372" s="82"/>
      <c r="BS372" s="82"/>
      <c r="BT372" s="82"/>
      <c r="BU372" s="82"/>
      <c r="BV372" s="82"/>
      <c r="BW372" s="82"/>
      <c r="BX372" s="80"/>
      <c r="BY372" s="80"/>
      <c r="BZ372" s="84"/>
      <c r="CA372" s="84"/>
      <c r="CD372" s="143"/>
    </row>
    <row r="373" spans="2:82" s="152" customFormat="1" ht="12.75" customHeight="1" x14ac:dyDescent="0.2">
      <c r="B373" s="220">
        <f t="shared" si="5"/>
        <v>42181</v>
      </c>
      <c r="C373" s="217">
        <v>0.29974194300000001</v>
      </c>
      <c r="D373" s="217">
        <v>0.29974194300000001</v>
      </c>
      <c r="E373" s="217">
        <v>0</v>
      </c>
      <c r="F373" s="217">
        <v>0</v>
      </c>
      <c r="G373" s="217">
        <v>0</v>
      </c>
      <c r="H373" s="217">
        <v>0</v>
      </c>
      <c r="I373" s="217">
        <v>2.6891424E-3</v>
      </c>
      <c r="J373" s="217">
        <v>2.6891424E-3</v>
      </c>
      <c r="K373" s="217">
        <v>0.64732062140000002</v>
      </c>
      <c r="L373" s="217">
        <v>0.64732062140000002</v>
      </c>
      <c r="M373" s="217">
        <v>0.67350694379999998</v>
      </c>
      <c r="N373" s="217">
        <v>0.67346503229999999</v>
      </c>
      <c r="O373" s="217">
        <v>0</v>
      </c>
      <c r="P373" s="217">
        <v>1.5071259000000001E-3</v>
      </c>
      <c r="Q373" s="217">
        <v>0</v>
      </c>
      <c r="R373" s="217">
        <v>0</v>
      </c>
      <c r="S373" s="217">
        <v>0</v>
      </c>
      <c r="T373" s="217">
        <v>0</v>
      </c>
      <c r="U373" s="217">
        <v>1.4086E-4</v>
      </c>
      <c r="V373" s="217">
        <v>1.4086E-4</v>
      </c>
      <c r="W373" s="217">
        <v>3.4319011999999999E-3</v>
      </c>
      <c r="X373" s="217">
        <v>3.4319011999999999E-3</v>
      </c>
      <c r="Y373" s="217">
        <v>2.9924841000000002E-3</v>
      </c>
      <c r="Z373" s="217">
        <v>2.9841018000000001E-3</v>
      </c>
      <c r="AA373" s="217">
        <v>1.4972195000000001E-3</v>
      </c>
      <c r="AB373" s="217">
        <v>1.4972195000000001E-3</v>
      </c>
      <c r="AC373" s="217">
        <v>0</v>
      </c>
      <c r="AD373" s="217">
        <v>0</v>
      </c>
      <c r="AE373" s="217">
        <v>0</v>
      </c>
      <c r="AF373" s="217">
        <v>0</v>
      </c>
      <c r="AG373" s="217">
        <v>0</v>
      </c>
      <c r="AH373" s="217">
        <v>0</v>
      </c>
      <c r="AI373" s="217">
        <v>0</v>
      </c>
      <c r="AJ373" s="217">
        <v>0</v>
      </c>
      <c r="AK373" s="217">
        <v>6.0174499000000001E-3</v>
      </c>
      <c r="AL373" s="217">
        <v>6.0174499000000001E-3</v>
      </c>
      <c r="AM373" s="217">
        <v>111</v>
      </c>
      <c r="AN373" s="217">
        <v>81</v>
      </c>
      <c r="AO373" s="217" t="s">
        <v>253</v>
      </c>
      <c r="AP373" s="96"/>
      <c r="AQ373" s="66"/>
      <c r="AR373" s="82"/>
      <c r="AS373" s="82"/>
      <c r="AT373" s="80"/>
      <c r="AU373" s="82"/>
      <c r="AV373" s="82"/>
      <c r="AW373" s="82"/>
      <c r="AX373" s="82"/>
      <c r="AY373" s="82"/>
      <c r="AZ373" s="82"/>
      <c r="BA373" s="82"/>
      <c r="BB373" s="82"/>
      <c r="BC373" s="82"/>
      <c r="BD373" s="82"/>
      <c r="BE373" s="82"/>
      <c r="BF373" s="82"/>
      <c r="BG373" s="82"/>
      <c r="BH373" s="82"/>
      <c r="BI373" s="82"/>
      <c r="BJ373" s="82"/>
      <c r="BK373" s="82"/>
      <c r="BL373" s="82"/>
      <c r="BM373" s="82"/>
      <c r="BN373" s="82"/>
      <c r="BO373" s="82"/>
      <c r="BP373" s="82"/>
      <c r="BQ373" s="82"/>
      <c r="BR373" s="82"/>
      <c r="BS373" s="82"/>
      <c r="BT373" s="82"/>
      <c r="BU373" s="82"/>
      <c r="BV373" s="82"/>
      <c r="BW373" s="82"/>
      <c r="BX373" s="80"/>
      <c r="BY373" s="80"/>
      <c r="BZ373" s="84"/>
      <c r="CA373" s="84"/>
      <c r="CD373" s="143"/>
    </row>
    <row r="374" spans="2:82" s="152" customFormat="1" ht="12.75" customHeight="1" x14ac:dyDescent="0.2">
      <c r="B374" s="220">
        <f t="shared" si="5"/>
        <v>42182</v>
      </c>
      <c r="C374" s="217">
        <v>0.20355640450000001</v>
      </c>
      <c r="D374" s="217">
        <v>0.20355640450000001</v>
      </c>
      <c r="E374" s="217">
        <v>0</v>
      </c>
      <c r="F374" s="217">
        <v>0</v>
      </c>
      <c r="G374" s="217">
        <v>0</v>
      </c>
      <c r="H374" s="217">
        <v>0</v>
      </c>
      <c r="I374" s="217">
        <v>0.37536089410000001</v>
      </c>
      <c r="J374" s="217">
        <v>0.37536089410000001</v>
      </c>
      <c r="K374" s="217">
        <v>9.6985910000000003E-4</v>
      </c>
      <c r="L374" s="217">
        <v>9.6985910000000003E-4</v>
      </c>
      <c r="M374" s="217">
        <v>8.0199920999999993E-2</v>
      </c>
      <c r="N374" s="217">
        <v>7.9286247700000007E-2</v>
      </c>
      <c r="O374" s="217">
        <v>0</v>
      </c>
      <c r="P374" s="217">
        <v>1.5806443000000001E-3</v>
      </c>
      <c r="Q374" s="217">
        <v>0</v>
      </c>
      <c r="R374" s="217">
        <v>0</v>
      </c>
      <c r="S374" s="217">
        <v>0</v>
      </c>
      <c r="T374" s="217">
        <v>0</v>
      </c>
      <c r="U374" s="217">
        <v>2.9761969999999999E-3</v>
      </c>
      <c r="V374" s="217">
        <v>2.9761969999999999E-3</v>
      </c>
      <c r="W374" s="217">
        <v>1.0317599999999999E-5</v>
      </c>
      <c r="X374" s="217">
        <v>1.0317599999999999E-5</v>
      </c>
      <c r="Y374" s="217">
        <v>4.997952E-4</v>
      </c>
      <c r="Z374" s="217">
        <v>4.9141289999999997E-4</v>
      </c>
      <c r="AA374" s="217">
        <v>9.2888620000000004E-4</v>
      </c>
      <c r="AB374" s="217">
        <v>9.2888620000000004E-4</v>
      </c>
      <c r="AC374" s="217">
        <v>0</v>
      </c>
      <c r="AD374" s="217">
        <v>0</v>
      </c>
      <c r="AE374" s="217">
        <v>0</v>
      </c>
      <c r="AF374" s="217">
        <v>0</v>
      </c>
      <c r="AG374" s="217">
        <v>5.6717409999999997E-4</v>
      </c>
      <c r="AH374" s="217">
        <v>5.6717409999999997E-4</v>
      </c>
      <c r="AI374" s="217">
        <v>2.5471644999999999E-3</v>
      </c>
      <c r="AJ374" s="217">
        <v>2.5471644999999999E-3</v>
      </c>
      <c r="AK374" s="217">
        <v>5.5008900000000002E-4</v>
      </c>
      <c r="AL374" s="217">
        <v>5.5008900000000002E-4</v>
      </c>
      <c r="AM374" s="217">
        <v>74</v>
      </c>
      <c r="AN374" s="217">
        <v>67</v>
      </c>
      <c r="AO374" s="217" t="s">
        <v>253</v>
      </c>
      <c r="AP374" s="96"/>
      <c r="AQ374" s="66"/>
      <c r="AR374" s="82"/>
      <c r="AS374" s="82"/>
      <c r="AT374" s="80"/>
      <c r="AU374" s="82"/>
      <c r="AV374" s="82"/>
      <c r="AW374" s="82"/>
      <c r="AX374" s="82"/>
      <c r="AY374" s="82"/>
      <c r="AZ374" s="82"/>
      <c r="BA374" s="82"/>
      <c r="BB374" s="82"/>
      <c r="BC374" s="82"/>
      <c r="BD374" s="82"/>
      <c r="BE374" s="82"/>
      <c r="BF374" s="82"/>
      <c r="BG374" s="82"/>
      <c r="BH374" s="82"/>
      <c r="BI374" s="82"/>
      <c r="BJ374" s="82"/>
      <c r="BK374" s="82"/>
      <c r="BL374" s="82"/>
      <c r="BM374" s="82"/>
      <c r="BN374" s="82"/>
      <c r="BO374" s="82"/>
      <c r="BP374" s="82"/>
      <c r="BQ374" s="82"/>
      <c r="BR374" s="82"/>
      <c r="BS374" s="82"/>
      <c r="BT374" s="82"/>
      <c r="BU374" s="82"/>
      <c r="BV374" s="82"/>
      <c r="BW374" s="82"/>
      <c r="BX374" s="80"/>
      <c r="BY374" s="80"/>
      <c r="BZ374" s="84"/>
      <c r="CA374" s="84"/>
      <c r="CD374" s="143"/>
    </row>
    <row r="375" spans="2:82" s="152" customFormat="1" ht="12.75" customHeight="1" x14ac:dyDescent="0.2">
      <c r="B375" s="220">
        <f t="shared" si="5"/>
        <v>42183</v>
      </c>
      <c r="C375" s="217">
        <v>6.4819925700000003E-2</v>
      </c>
      <c r="D375" s="217">
        <v>6.4819925700000003E-2</v>
      </c>
      <c r="E375" s="217">
        <v>0</v>
      </c>
      <c r="F375" s="217">
        <v>0</v>
      </c>
      <c r="G375" s="217">
        <v>0</v>
      </c>
      <c r="H375" s="217">
        <v>0</v>
      </c>
      <c r="I375" s="217">
        <v>2.3561991999999999E-3</v>
      </c>
      <c r="J375" s="217">
        <v>2.3476623E-3</v>
      </c>
      <c r="K375" s="217">
        <v>7.43643051E-2</v>
      </c>
      <c r="L375" s="217">
        <v>7.43643051E-2</v>
      </c>
      <c r="M375" s="217">
        <v>0.19547416379999999</v>
      </c>
      <c r="N375" s="217">
        <v>0.19547416379999999</v>
      </c>
      <c r="O375" s="217">
        <v>0</v>
      </c>
      <c r="P375" s="217">
        <v>2.6693417999999998E-3</v>
      </c>
      <c r="Q375" s="217">
        <v>0</v>
      </c>
      <c r="R375" s="217">
        <v>0</v>
      </c>
      <c r="S375" s="217">
        <v>0</v>
      </c>
      <c r="T375" s="217">
        <v>0</v>
      </c>
      <c r="U375" s="217">
        <v>5.7624499999999997E-5</v>
      </c>
      <c r="V375" s="217">
        <v>5.3356000000000002E-5</v>
      </c>
      <c r="W375" s="217">
        <v>8.1896170000000002E-4</v>
      </c>
      <c r="X375" s="217">
        <v>8.1896170000000002E-4</v>
      </c>
      <c r="Y375" s="217">
        <v>9.9498004999999997E-3</v>
      </c>
      <c r="Z375" s="217">
        <v>9.9498004999999997E-3</v>
      </c>
      <c r="AA375" s="217">
        <v>3.3448242999999998E-3</v>
      </c>
      <c r="AB375" s="217">
        <v>3.3448242999999998E-3</v>
      </c>
      <c r="AC375" s="217">
        <v>0</v>
      </c>
      <c r="AD375" s="217">
        <v>0</v>
      </c>
      <c r="AE375" s="217">
        <v>0</v>
      </c>
      <c r="AF375" s="217">
        <v>0</v>
      </c>
      <c r="AG375" s="217">
        <v>0</v>
      </c>
      <c r="AH375" s="217">
        <v>0</v>
      </c>
      <c r="AI375" s="217">
        <v>4.4004684000000004E-3</v>
      </c>
      <c r="AJ375" s="217">
        <v>4.4004684000000004E-3</v>
      </c>
      <c r="AK375" s="217">
        <v>9.8680729999999998E-3</v>
      </c>
      <c r="AL375" s="217">
        <v>9.8680729999999998E-3</v>
      </c>
      <c r="AM375" s="217">
        <v>58</v>
      </c>
      <c r="AN375" s="217">
        <v>49</v>
      </c>
      <c r="AO375" s="217" t="s">
        <v>253</v>
      </c>
      <c r="AP375" s="96"/>
      <c r="AQ375" s="66"/>
      <c r="AR375" s="82"/>
      <c r="AS375" s="82"/>
      <c r="AT375" s="80"/>
      <c r="AU375" s="82"/>
      <c r="AV375" s="82"/>
      <c r="AW375" s="82"/>
      <c r="AX375" s="82"/>
      <c r="AY375" s="82"/>
      <c r="AZ375" s="82"/>
      <c r="BA375" s="82"/>
      <c r="BB375" s="82"/>
      <c r="BC375" s="82"/>
      <c r="BD375" s="82"/>
      <c r="BE375" s="82"/>
      <c r="BF375" s="82"/>
      <c r="BG375" s="82"/>
      <c r="BH375" s="82"/>
      <c r="BI375" s="82"/>
      <c r="BJ375" s="82"/>
      <c r="BK375" s="82"/>
      <c r="BL375" s="82"/>
      <c r="BM375" s="82"/>
      <c r="BN375" s="82"/>
      <c r="BO375" s="82"/>
      <c r="BP375" s="82"/>
      <c r="BQ375" s="82"/>
      <c r="BR375" s="82"/>
      <c r="BS375" s="82"/>
      <c r="BT375" s="82"/>
      <c r="BU375" s="82"/>
      <c r="BV375" s="82"/>
      <c r="BW375" s="82"/>
      <c r="BX375" s="80"/>
      <c r="BY375" s="80"/>
      <c r="BZ375" s="84"/>
      <c r="CA375" s="84"/>
      <c r="CD375" s="143"/>
    </row>
    <row r="376" spans="2:82" s="152" customFormat="1" ht="12.75" customHeight="1" x14ac:dyDescent="0.2">
      <c r="B376" s="220">
        <f>B375+1</f>
        <v>42184</v>
      </c>
      <c r="C376" s="217">
        <v>4.7934271200000003E-2</v>
      </c>
      <c r="D376" s="217">
        <v>4.7934271200000003E-2</v>
      </c>
      <c r="E376" s="217">
        <v>0</v>
      </c>
      <c r="F376" s="217">
        <v>0</v>
      </c>
      <c r="G376" s="217">
        <v>0</v>
      </c>
      <c r="H376" s="217">
        <v>0</v>
      </c>
      <c r="I376" s="217">
        <v>1.7799564E-3</v>
      </c>
      <c r="J376" s="217">
        <v>9.7321389999999999E-4</v>
      </c>
      <c r="K376" s="217">
        <v>7.05725767E-2</v>
      </c>
      <c r="L376" s="217">
        <v>7.05725767E-2</v>
      </c>
      <c r="M376" s="217">
        <v>0.1318214171</v>
      </c>
      <c r="N376" s="217">
        <v>0.1318214171</v>
      </c>
      <c r="O376" s="217">
        <v>0</v>
      </c>
      <c r="P376" s="217">
        <v>3.9079419999999999E-4</v>
      </c>
      <c r="Q376" s="217">
        <v>0</v>
      </c>
      <c r="R376" s="217">
        <v>0</v>
      </c>
      <c r="S376" s="217">
        <v>0</v>
      </c>
      <c r="T376" s="217">
        <v>0</v>
      </c>
      <c r="U376" s="217">
        <v>2.1342500000000001E-5</v>
      </c>
      <c r="V376" s="217">
        <v>1.28055E-5</v>
      </c>
      <c r="W376" s="217">
        <v>2.7857590000000002E-4</v>
      </c>
      <c r="X376" s="217">
        <v>2.7857590000000002E-4</v>
      </c>
      <c r="Y376" s="217">
        <v>1.3024010999999999E-3</v>
      </c>
      <c r="Z376" s="217">
        <v>1.3024010999999999E-3</v>
      </c>
      <c r="AA376" s="217">
        <v>0</v>
      </c>
      <c r="AB376" s="217">
        <v>0</v>
      </c>
      <c r="AC376" s="217">
        <v>0</v>
      </c>
      <c r="AD376" s="217">
        <v>0</v>
      </c>
      <c r="AE376" s="217">
        <v>0</v>
      </c>
      <c r="AF376" s="217">
        <v>0</v>
      </c>
      <c r="AG376" s="217">
        <v>0</v>
      </c>
      <c r="AH376" s="217">
        <v>0</v>
      </c>
      <c r="AI376" s="217">
        <v>0</v>
      </c>
      <c r="AJ376" s="217">
        <v>0</v>
      </c>
      <c r="AK376" s="217">
        <v>0</v>
      </c>
      <c r="AL376" s="217">
        <v>0</v>
      </c>
      <c r="AM376" s="217">
        <v>109</v>
      </c>
      <c r="AN376" s="217">
        <v>83</v>
      </c>
      <c r="AO376" s="217" t="s">
        <v>253</v>
      </c>
      <c r="AP376" s="96"/>
      <c r="AQ376" s="66"/>
      <c r="AR376" s="82"/>
      <c r="AS376" s="82"/>
      <c r="AT376" s="80"/>
      <c r="AU376" s="82"/>
      <c r="AV376" s="82"/>
      <c r="AW376" s="82"/>
      <c r="AX376" s="82"/>
      <c r="AY376" s="82"/>
      <c r="AZ376" s="82"/>
      <c r="BA376" s="82"/>
      <c r="BB376" s="82"/>
      <c r="BC376" s="82"/>
      <c r="BD376" s="82"/>
      <c r="BE376" s="82"/>
      <c r="BF376" s="82"/>
      <c r="BG376" s="82"/>
      <c r="BH376" s="82"/>
      <c r="BI376" s="82"/>
      <c r="BJ376" s="82"/>
      <c r="BK376" s="82"/>
      <c r="BL376" s="82"/>
      <c r="BM376" s="82"/>
      <c r="BN376" s="82"/>
      <c r="BO376" s="82"/>
      <c r="BP376" s="82"/>
      <c r="BQ376" s="82"/>
      <c r="BR376" s="82"/>
      <c r="BS376" s="82"/>
      <c r="BT376" s="82"/>
      <c r="BU376" s="82"/>
      <c r="BV376" s="82"/>
      <c r="BW376" s="82"/>
      <c r="BX376" s="80"/>
      <c r="BY376" s="80"/>
      <c r="BZ376" s="84"/>
      <c r="CA376" s="84"/>
      <c r="CD376" s="143"/>
    </row>
    <row r="377" spans="2:82" s="152" customFormat="1" ht="12.75" customHeight="1" x14ac:dyDescent="0.2">
      <c r="B377" s="220">
        <f>B376+1</f>
        <v>42185</v>
      </c>
      <c r="C377" s="217">
        <v>8.4101816999999995E-2</v>
      </c>
      <c r="D377" s="217">
        <v>8.4101816999999995E-2</v>
      </c>
      <c r="E377" s="217">
        <v>0</v>
      </c>
      <c r="F377" s="217">
        <v>0</v>
      </c>
      <c r="G377" s="217">
        <v>0</v>
      </c>
      <c r="H377" s="217">
        <v>0</v>
      </c>
      <c r="I377" s="217">
        <v>3.6302825400000002E-2</v>
      </c>
      <c r="J377" s="217">
        <v>3.5598526300000002E-2</v>
      </c>
      <c r="K377" s="217">
        <v>7.9676518000000002E-2</v>
      </c>
      <c r="L377" s="217">
        <v>7.9624929900000002E-2</v>
      </c>
      <c r="M377" s="217">
        <v>0.20199056260000001</v>
      </c>
      <c r="N377" s="217">
        <v>0.20199056260000001</v>
      </c>
      <c r="O377" s="217">
        <v>0</v>
      </c>
      <c r="P377" s="217">
        <v>7.2084449999999995E-4</v>
      </c>
      <c r="Q377" s="217">
        <v>0</v>
      </c>
      <c r="R377" s="217">
        <v>0</v>
      </c>
      <c r="S377" s="217">
        <v>0</v>
      </c>
      <c r="T377" s="217">
        <v>0</v>
      </c>
      <c r="U377" s="217">
        <v>4.8714050000000001E-4</v>
      </c>
      <c r="V377" s="217">
        <v>4.7433499999999999E-4</v>
      </c>
      <c r="W377" s="217">
        <v>9.1439980000000004E-4</v>
      </c>
      <c r="X377" s="217">
        <v>9.0408220000000002E-4</v>
      </c>
      <c r="Y377" s="217">
        <v>1.1976223000000001E-3</v>
      </c>
      <c r="Z377" s="217">
        <v>1.1976223000000001E-3</v>
      </c>
      <c r="AA377" s="217">
        <v>5.2088530000000001E-4</v>
      </c>
      <c r="AB377" s="217">
        <v>5.2088530000000001E-4</v>
      </c>
      <c r="AC377" s="217">
        <v>0</v>
      </c>
      <c r="AD377" s="217">
        <v>0</v>
      </c>
      <c r="AE377" s="217">
        <v>0</v>
      </c>
      <c r="AF377" s="217">
        <v>0</v>
      </c>
      <c r="AG377" s="217">
        <v>0</v>
      </c>
      <c r="AH377" s="217">
        <v>0</v>
      </c>
      <c r="AI377" s="217">
        <v>0</v>
      </c>
      <c r="AJ377" s="217">
        <v>0</v>
      </c>
      <c r="AK377" s="217">
        <v>2.0934816000000001E-3</v>
      </c>
      <c r="AL377" s="217">
        <v>2.0934816000000001E-3</v>
      </c>
      <c r="AM377" s="217">
        <v>118</v>
      </c>
      <c r="AN377" s="217">
        <v>87</v>
      </c>
      <c r="AO377" s="217" t="s">
        <v>253</v>
      </c>
      <c r="AP377" s="96"/>
      <c r="AQ377" s="66"/>
      <c r="AR377" s="82"/>
      <c r="AS377" s="82"/>
      <c r="AT377" s="80"/>
      <c r="AU377" s="82"/>
      <c r="AV377" s="82"/>
      <c r="AW377" s="82"/>
      <c r="AX377" s="82"/>
      <c r="AY377" s="82"/>
      <c r="AZ377" s="82"/>
      <c r="BA377" s="82"/>
      <c r="BB377" s="82"/>
      <c r="BC377" s="82"/>
      <c r="BD377" s="82"/>
      <c r="BE377" s="82"/>
      <c r="BF377" s="82"/>
      <c r="BG377" s="82"/>
      <c r="BH377" s="82"/>
      <c r="BI377" s="82"/>
      <c r="BJ377" s="82"/>
      <c r="BK377" s="82"/>
      <c r="BL377" s="82"/>
      <c r="BM377" s="82"/>
      <c r="BN377" s="82"/>
      <c r="BO377" s="82"/>
      <c r="BP377" s="82"/>
      <c r="BQ377" s="82"/>
      <c r="BR377" s="82"/>
      <c r="BS377" s="82"/>
      <c r="BT377" s="82"/>
      <c r="BU377" s="82"/>
      <c r="BV377" s="82"/>
      <c r="BW377" s="82"/>
      <c r="BX377" s="80"/>
      <c r="BY377" s="80"/>
      <c r="BZ377" s="84"/>
      <c r="CA377" s="84"/>
      <c r="CD377" s="143"/>
    </row>
    <row r="378" spans="2:82" s="152" customFormat="1" ht="12.75" customHeight="1" x14ac:dyDescent="0.2">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c r="AA378" s="218"/>
      <c r="AB378" s="96"/>
      <c r="AC378" s="96"/>
      <c r="AD378" s="96"/>
      <c r="AE378" s="96"/>
      <c r="AF378" s="96"/>
      <c r="AG378" s="96"/>
      <c r="AH378" s="96"/>
      <c r="AI378" s="96"/>
      <c r="AJ378" s="96"/>
      <c r="AK378" s="96"/>
      <c r="AL378" s="96"/>
      <c r="AM378" s="96"/>
      <c r="AN378" s="96"/>
      <c r="AO378" s="96"/>
      <c r="AP378" s="96"/>
      <c r="AQ378" s="66"/>
      <c r="AR378" s="82"/>
      <c r="AS378" s="82"/>
      <c r="AT378" s="80"/>
      <c r="AU378" s="82"/>
      <c r="AV378" s="82"/>
      <c r="AW378" s="82"/>
      <c r="AX378" s="82"/>
      <c r="AY378" s="82"/>
      <c r="AZ378" s="82"/>
      <c r="BA378" s="82"/>
      <c r="BB378" s="82"/>
      <c r="BC378" s="82"/>
      <c r="BD378" s="82"/>
      <c r="BE378" s="82"/>
      <c r="BF378" s="82"/>
      <c r="BG378" s="82"/>
      <c r="BH378" s="82"/>
      <c r="BI378" s="82"/>
      <c r="BJ378" s="82"/>
      <c r="BK378" s="82"/>
      <c r="BL378" s="82"/>
      <c r="BM378" s="82"/>
      <c r="BN378" s="82"/>
      <c r="BO378" s="82"/>
      <c r="BP378" s="82"/>
      <c r="BQ378" s="82"/>
      <c r="BR378" s="82"/>
      <c r="BS378" s="82"/>
      <c r="BT378" s="82"/>
      <c r="BU378" s="82"/>
      <c r="BV378" s="82"/>
      <c r="BW378" s="82"/>
      <c r="BX378" s="80"/>
      <c r="BY378" s="80"/>
      <c r="BZ378" s="84"/>
      <c r="CA378" s="84"/>
      <c r="CD378" s="143"/>
    </row>
    <row r="379" spans="2:82" s="152" customFormat="1" ht="12.75" customHeight="1" x14ac:dyDescent="0.2">
      <c r="B379" s="96"/>
      <c r="C379" s="82"/>
      <c r="D379" s="80"/>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0"/>
      <c r="AI379" s="80"/>
      <c r="AJ379" s="84"/>
      <c r="AK379" s="84"/>
      <c r="AN379" s="143"/>
    </row>
    <row r="380" spans="2:82" s="152" customFormat="1" ht="12.75" customHeight="1" x14ac:dyDescent="0.2">
      <c r="B380" s="96"/>
      <c r="C380" s="82"/>
      <c r="D380" s="80"/>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0"/>
      <c r="AI380" s="80"/>
      <c r="AJ380" s="84"/>
      <c r="AK380" s="84"/>
      <c r="AN380" s="143"/>
    </row>
    <row r="381" spans="2:82" s="152" customFormat="1" ht="12.75" customHeight="1" x14ac:dyDescent="0.2">
      <c r="B381" s="82"/>
      <c r="C381" s="82"/>
      <c r="D381" s="80"/>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0"/>
      <c r="AI381" s="80"/>
      <c r="AJ381" s="84"/>
      <c r="AK381" s="84"/>
      <c r="AN381" s="143"/>
    </row>
    <row r="382" spans="2:82" s="152" customFormat="1" ht="12.75" customHeight="1" x14ac:dyDescent="0.2">
      <c r="B382" s="82"/>
      <c r="C382" s="82"/>
      <c r="D382" s="80"/>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0"/>
      <c r="AI382" s="80"/>
      <c r="AJ382" s="84"/>
      <c r="AK382" s="84"/>
      <c r="AN382" s="143"/>
    </row>
    <row r="383" spans="2:82" s="152" customFormat="1" ht="12.75" customHeight="1" x14ac:dyDescent="0.2">
      <c r="B383" s="82"/>
      <c r="C383" s="82"/>
      <c r="D383" s="80"/>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0"/>
      <c r="AI383" s="80"/>
      <c r="AJ383" s="84"/>
      <c r="AK383" s="84"/>
      <c r="AN383" s="143"/>
    </row>
    <row r="384" spans="2:82" s="152" customFormat="1" ht="12.75" customHeight="1" x14ac:dyDescent="0.2">
      <c r="B384" s="82"/>
      <c r="C384" s="82"/>
      <c r="D384" s="80"/>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0"/>
      <c r="AI384" s="80"/>
      <c r="AJ384" s="84"/>
      <c r="AK384" s="84"/>
      <c r="AN384" s="143"/>
    </row>
    <row r="385" spans="2:40" s="152" customFormat="1" ht="12.75" customHeight="1" x14ac:dyDescent="0.2">
      <c r="B385" s="82"/>
      <c r="C385" s="82"/>
      <c r="D385" s="80"/>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0"/>
      <c r="AI385" s="80"/>
      <c r="AJ385" s="84"/>
      <c r="AK385" s="84"/>
      <c r="AN385" s="143"/>
    </row>
    <row r="386" spans="2:40" s="152" customFormat="1" ht="12.75" customHeight="1" x14ac:dyDescent="0.2">
      <c r="B386" s="82"/>
      <c r="C386" s="82"/>
      <c r="D386" s="80"/>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0"/>
      <c r="AI386" s="80"/>
      <c r="AJ386" s="84"/>
      <c r="AK386" s="84"/>
      <c r="AN386" s="143"/>
    </row>
    <row r="387" spans="2:40" s="152" customFormat="1" ht="12.75" customHeight="1" x14ac:dyDescent="0.2">
      <c r="B387" s="82"/>
      <c r="C387" s="82"/>
      <c r="D387" s="80"/>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0"/>
      <c r="AI387" s="80"/>
      <c r="AJ387" s="84"/>
      <c r="AK387" s="84"/>
      <c r="AN387" s="143"/>
    </row>
    <row r="388" spans="2:40" s="152" customFormat="1" ht="12.75" customHeight="1" x14ac:dyDescent="0.2">
      <c r="B388" s="82"/>
      <c r="C388" s="82"/>
      <c r="D388" s="80"/>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0"/>
      <c r="AI388" s="80"/>
      <c r="AJ388" s="84"/>
      <c r="AK388" s="84"/>
      <c r="AN388" s="143"/>
    </row>
    <row r="389" spans="2:40" s="152" customFormat="1" ht="12.75" customHeight="1" x14ac:dyDescent="0.2">
      <c r="B389" s="82"/>
      <c r="C389" s="82"/>
      <c r="D389" s="80"/>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0"/>
      <c r="AI389" s="80"/>
      <c r="AJ389" s="84"/>
      <c r="AK389" s="84"/>
      <c r="AN389" s="143"/>
    </row>
    <row r="390" spans="2:40" s="152" customFormat="1" ht="12.75" customHeight="1" x14ac:dyDescent="0.2">
      <c r="B390" s="82"/>
      <c r="C390" s="82"/>
      <c r="D390" s="80"/>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0"/>
      <c r="AI390" s="80"/>
      <c r="AJ390" s="84"/>
      <c r="AK390" s="84"/>
      <c r="AN390" s="143"/>
    </row>
    <row r="391" spans="2:40" s="152" customFormat="1" ht="12.75" customHeight="1" x14ac:dyDescent="0.2">
      <c r="B391" s="82"/>
      <c r="C391" s="82"/>
      <c r="D391" s="80"/>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0"/>
      <c r="AI391" s="80"/>
      <c r="AJ391" s="84"/>
      <c r="AK391" s="84"/>
      <c r="AN391" s="143"/>
    </row>
    <row r="392" spans="2:40" s="152" customFormat="1" ht="12.75" customHeight="1" x14ac:dyDescent="0.2">
      <c r="B392" s="82"/>
      <c r="C392" s="82"/>
      <c r="D392" s="80"/>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0"/>
      <c r="AI392" s="80"/>
      <c r="AJ392" s="84"/>
      <c r="AK392" s="84"/>
      <c r="AN392" s="143"/>
    </row>
    <row r="393" spans="2:40" s="152" customFormat="1" ht="12.75" customHeight="1" x14ac:dyDescent="0.2">
      <c r="B393" s="82"/>
      <c r="C393" s="82"/>
      <c r="D393" s="80"/>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0"/>
      <c r="AI393" s="80"/>
      <c r="AJ393" s="84"/>
      <c r="AK393" s="84"/>
      <c r="AN393" s="143"/>
    </row>
    <row r="394" spans="2:40" s="152" customFormat="1" ht="12.75" customHeight="1" x14ac:dyDescent="0.2">
      <c r="B394" s="82"/>
      <c r="C394" s="82"/>
      <c r="D394" s="80"/>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0"/>
      <c r="AI394" s="80"/>
      <c r="AJ394" s="84"/>
      <c r="AK394" s="84"/>
      <c r="AN394" s="143"/>
    </row>
    <row r="395" spans="2:40" s="152" customFormat="1" ht="12.75" customHeight="1" x14ac:dyDescent="0.2">
      <c r="B395" s="82"/>
      <c r="C395" s="82"/>
      <c r="D395" s="80"/>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0"/>
      <c r="AI395" s="80"/>
      <c r="AJ395" s="84"/>
      <c r="AK395" s="84"/>
      <c r="AN395" s="143"/>
    </row>
    <row r="396" spans="2:40" s="152" customFormat="1" ht="12.75" customHeight="1" x14ac:dyDescent="0.2">
      <c r="B396" s="82"/>
      <c r="C396" s="82"/>
      <c r="D396" s="80"/>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0"/>
      <c r="AI396" s="80"/>
      <c r="AJ396" s="84"/>
      <c r="AK396" s="84"/>
      <c r="AN396" s="143"/>
    </row>
    <row r="397" spans="2:40" s="152" customFormat="1" ht="12.75" customHeight="1" x14ac:dyDescent="0.2">
      <c r="B397" s="82"/>
      <c r="C397" s="82"/>
      <c r="D397" s="80"/>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0"/>
      <c r="AI397" s="80"/>
      <c r="AJ397" s="84"/>
      <c r="AK397" s="84"/>
      <c r="AN397" s="143"/>
    </row>
    <row r="398" spans="2:40" s="152" customFormat="1" ht="12.75" customHeight="1" x14ac:dyDescent="0.2">
      <c r="B398" s="82"/>
      <c r="C398" s="82"/>
      <c r="D398" s="80"/>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0"/>
      <c r="AI398" s="80"/>
      <c r="AJ398" s="84"/>
      <c r="AK398" s="84"/>
      <c r="AN398" s="143"/>
    </row>
    <row r="399" spans="2:40" s="152" customFormat="1" ht="12.75" customHeight="1" x14ac:dyDescent="0.2">
      <c r="B399" s="82"/>
      <c r="C399" s="82"/>
      <c r="D399" s="80"/>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0"/>
      <c r="AI399" s="80"/>
      <c r="AJ399" s="84"/>
      <c r="AK399" s="84"/>
      <c r="AN399" s="143"/>
    </row>
    <row r="400" spans="2:40" s="152" customFormat="1" ht="12.75" customHeight="1" x14ac:dyDescent="0.2">
      <c r="B400" s="82"/>
      <c r="C400" s="82"/>
      <c r="D400" s="80"/>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0"/>
      <c r="AI400" s="80"/>
      <c r="AJ400" s="84"/>
      <c r="AK400" s="84"/>
      <c r="AN400" s="143"/>
    </row>
    <row r="401" spans="2:40" s="152" customFormat="1" ht="12.75" customHeight="1" x14ac:dyDescent="0.2">
      <c r="B401" s="82"/>
      <c r="C401" s="82"/>
      <c r="D401" s="80"/>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0"/>
      <c r="AI401" s="80"/>
      <c r="AJ401" s="84"/>
      <c r="AK401" s="84"/>
      <c r="AN401" s="143"/>
    </row>
    <row r="402" spans="2:40" s="152" customFormat="1" ht="12.75" customHeight="1" x14ac:dyDescent="0.2">
      <c r="B402" s="82"/>
      <c r="C402" s="82"/>
      <c r="D402" s="80"/>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0"/>
      <c r="AI402" s="80"/>
      <c r="AJ402" s="84"/>
      <c r="AK402" s="84"/>
      <c r="AN402" s="143"/>
    </row>
    <row r="403" spans="2:40" s="152" customFormat="1" ht="12.75" customHeight="1" x14ac:dyDescent="0.2">
      <c r="B403" s="82"/>
      <c r="C403" s="82"/>
      <c r="D403" s="80"/>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0"/>
      <c r="AI403" s="80"/>
      <c r="AJ403" s="84"/>
      <c r="AK403" s="84"/>
      <c r="AN403" s="143"/>
    </row>
    <row r="404" spans="2:40" s="152" customFormat="1" ht="12.75" customHeight="1" x14ac:dyDescent="0.2">
      <c r="B404" s="82"/>
      <c r="C404" s="82"/>
      <c r="D404" s="80"/>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0"/>
      <c r="AI404" s="80"/>
      <c r="AJ404" s="84"/>
      <c r="AK404" s="84"/>
      <c r="AN404" s="143"/>
    </row>
    <row r="405" spans="2:40" s="152" customFormat="1" ht="12.75" customHeight="1" x14ac:dyDescent="0.2">
      <c r="B405" s="82"/>
      <c r="C405" s="82"/>
      <c r="D405" s="80"/>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0"/>
      <c r="AI405" s="80"/>
      <c r="AJ405" s="84"/>
      <c r="AK405" s="84"/>
      <c r="AN405" s="143"/>
    </row>
    <row r="406" spans="2:40" s="152" customFormat="1" ht="12.75" customHeight="1" x14ac:dyDescent="0.2">
      <c r="B406" s="82"/>
      <c r="C406" s="82"/>
      <c r="D406" s="80"/>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0"/>
      <c r="AI406" s="80"/>
      <c r="AJ406" s="84"/>
      <c r="AK406" s="84"/>
      <c r="AN406" s="143"/>
    </row>
    <row r="407" spans="2:40" s="152" customFormat="1" ht="12.75" customHeight="1" x14ac:dyDescent="0.2">
      <c r="B407" s="82"/>
      <c r="C407" s="82"/>
      <c r="D407" s="80"/>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0"/>
      <c r="AI407" s="80"/>
      <c r="AJ407" s="84"/>
      <c r="AK407" s="84"/>
      <c r="AN407" s="143"/>
    </row>
    <row r="408" spans="2:40" s="152" customFormat="1" ht="12.75" customHeight="1" x14ac:dyDescent="0.2">
      <c r="B408" s="82"/>
      <c r="C408" s="82"/>
      <c r="D408" s="80"/>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0"/>
      <c r="AI408" s="80"/>
      <c r="AJ408" s="84"/>
      <c r="AK408" s="84"/>
      <c r="AN408" s="143"/>
    </row>
    <row r="409" spans="2:40" s="152" customFormat="1" ht="12.75" customHeight="1" x14ac:dyDescent="0.2">
      <c r="B409" s="82"/>
      <c r="C409" s="82"/>
      <c r="D409" s="80"/>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0"/>
      <c r="AI409" s="80"/>
      <c r="AJ409" s="84"/>
      <c r="AK409" s="84"/>
      <c r="AN409" s="143"/>
    </row>
    <row r="410" spans="2:40" s="152" customFormat="1" ht="12.75" customHeight="1" x14ac:dyDescent="0.2">
      <c r="B410" s="82"/>
      <c r="C410" s="82"/>
      <c r="D410" s="80"/>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0"/>
      <c r="AI410" s="80"/>
      <c r="AJ410" s="84"/>
      <c r="AK410" s="84"/>
      <c r="AN410" s="143"/>
    </row>
    <row r="411" spans="2:40" s="152" customFormat="1" ht="12.75" customHeight="1" x14ac:dyDescent="0.2">
      <c r="B411" s="82"/>
      <c r="C411" s="82"/>
      <c r="D411" s="80"/>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0"/>
      <c r="AI411" s="80"/>
      <c r="AJ411" s="84"/>
      <c r="AK411" s="84"/>
      <c r="AN411" s="143"/>
    </row>
    <row r="412" spans="2:40" s="152" customFormat="1" ht="12.75" customHeight="1" x14ac:dyDescent="0.2">
      <c r="B412" s="82"/>
      <c r="C412" s="82"/>
      <c r="D412" s="80"/>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0"/>
      <c r="AI412" s="80"/>
      <c r="AJ412" s="84"/>
      <c r="AK412" s="84"/>
      <c r="AN412" s="143"/>
    </row>
    <row r="413" spans="2:40" s="152" customFormat="1" ht="12.75" customHeight="1" x14ac:dyDescent="0.2">
      <c r="B413" s="82"/>
      <c r="C413" s="82"/>
      <c r="D413" s="80"/>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0"/>
      <c r="AI413" s="80"/>
      <c r="AJ413" s="84"/>
      <c r="AK413" s="84"/>
      <c r="AN413" s="143"/>
    </row>
    <row r="414" spans="2:40" s="152" customFormat="1" ht="12.75" customHeight="1" x14ac:dyDescent="0.2">
      <c r="B414" s="82"/>
      <c r="C414" s="82"/>
      <c r="D414" s="80"/>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0"/>
      <c r="AI414" s="80"/>
      <c r="AJ414" s="84"/>
      <c r="AK414" s="84"/>
      <c r="AN414" s="143"/>
    </row>
    <row r="415" spans="2:40" s="152" customFormat="1" ht="12.75" customHeight="1" x14ac:dyDescent="0.2">
      <c r="B415" s="82"/>
      <c r="C415" s="82"/>
      <c r="D415" s="80"/>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0"/>
      <c r="AI415" s="80"/>
      <c r="AJ415" s="84"/>
      <c r="AK415" s="84"/>
      <c r="AN415" s="143"/>
    </row>
    <row r="416" spans="2:40" s="152" customFormat="1" ht="12.75" customHeight="1" x14ac:dyDescent="0.2">
      <c r="B416" s="82"/>
      <c r="C416" s="82"/>
      <c r="D416" s="80"/>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0"/>
      <c r="AI416" s="80"/>
      <c r="AJ416" s="84"/>
      <c r="AK416" s="84"/>
      <c r="AN416" s="143"/>
    </row>
    <row r="417" spans="2:40" s="152" customFormat="1" ht="12.75" customHeight="1" x14ac:dyDescent="0.2">
      <c r="B417" s="82"/>
      <c r="C417" s="82"/>
      <c r="D417" s="80"/>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0"/>
      <c r="AI417" s="80"/>
      <c r="AJ417" s="84"/>
      <c r="AK417" s="84"/>
      <c r="AN417" s="143"/>
    </row>
    <row r="418" spans="2:40" s="152" customFormat="1" ht="12.75" customHeight="1" x14ac:dyDescent="0.2">
      <c r="B418" s="82"/>
      <c r="C418" s="82"/>
      <c r="D418" s="80"/>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0"/>
      <c r="AI418" s="80"/>
      <c r="AJ418" s="84"/>
      <c r="AK418" s="84"/>
      <c r="AN418" s="143"/>
    </row>
    <row r="419" spans="2:40" s="152" customFormat="1" ht="12.75" customHeight="1" x14ac:dyDescent="0.2">
      <c r="B419" s="82"/>
      <c r="C419" s="82"/>
      <c r="D419" s="80"/>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0"/>
      <c r="AI419" s="80"/>
      <c r="AJ419" s="84"/>
      <c r="AK419" s="84"/>
      <c r="AN419" s="143"/>
    </row>
    <row r="420" spans="2:40" s="152" customFormat="1" ht="12.75" customHeight="1" x14ac:dyDescent="0.2">
      <c r="B420" s="82"/>
      <c r="C420" s="82"/>
      <c r="D420" s="80"/>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0"/>
      <c r="AI420" s="80"/>
      <c r="AJ420" s="84"/>
      <c r="AK420" s="84"/>
      <c r="AN420" s="143"/>
    </row>
    <row r="421" spans="2:40" s="152" customFormat="1" ht="12.75" customHeight="1" x14ac:dyDescent="0.2">
      <c r="B421" s="82"/>
      <c r="C421" s="82"/>
      <c r="D421" s="80"/>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0"/>
      <c r="AI421" s="80"/>
      <c r="AJ421" s="84"/>
      <c r="AK421" s="84"/>
      <c r="AN421" s="143"/>
    </row>
    <row r="422" spans="2:40" s="152" customFormat="1" ht="12.75" customHeight="1" x14ac:dyDescent="0.2">
      <c r="B422" s="82"/>
      <c r="C422" s="82"/>
      <c r="D422" s="80"/>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0"/>
      <c r="AI422" s="80"/>
      <c r="AJ422" s="84"/>
      <c r="AK422" s="84"/>
      <c r="AN422" s="143"/>
    </row>
    <row r="423" spans="2:40" s="152" customFormat="1" ht="12.75" customHeight="1" x14ac:dyDescent="0.2">
      <c r="B423" s="82"/>
      <c r="C423" s="82"/>
      <c r="D423" s="80"/>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0"/>
      <c r="AI423" s="80"/>
      <c r="AJ423" s="84"/>
      <c r="AK423" s="84"/>
      <c r="AN423" s="143"/>
    </row>
    <row r="424" spans="2:40" s="152" customFormat="1" ht="12.75" customHeight="1" x14ac:dyDescent="0.2">
      <c r="B424" s="82"/>
      <c r="C424" s="82"/>
      <c r="D424" s="80"/>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0"/>
      <c r="AI424" s="80"/>
      <c r="AJ424" s="84"/>
      <c r="AK424" s="84"/>
      <c r="AN424" s="143"/>
    </row>
    <row r="425" spans="2:40" s="152" customFormat="1" ht="12.75" customHeight="1" x14ac:dyDescent="0.2">
      <c r="B425" s="82"/>
      <c r="C425" s="82"/>
      <c r="D425" s="80"/>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0"/>
      <c r="AI425" s="80"/>
      <c r="AJ425" s="84"/>
      <c r="AK425" s="84"/>
      <c r="AN425" s="143"/>
    </row>
    <row r="426" spans="2:40" s="152" customFormat="1" ht="12.75" customHeight="1" x14ac:dyDescent="0.2">
      <c r="B426" s="82"/>
      <c r="C426" s="82"/>
      <c r="D426" s="80"/>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0"/>
      <c r="AI426" s="80"/>
      <c r="AJ426" s="84"/>
      <c r="AK426" s="84"/>
      <c r="AN426" s="143"/>
    </row>
    <row r="427" spans="2:40" s="152" customFormat="1" ht="12.75" customHeight="1" x14ac:dyDescent="0.2">
      <c r="B427" s="82"/>
      <c r="C427" s="82"/>
      <c r="D427" s="80"/>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0"/>
      <c r="AI427" s="80"/>
      <c r="AJ427" s="84"/>
      <c r="AK427" s="84"/>
      <c r="AN427" s="143"/>
    </row>
    <row r="428" spans="2:40" s="152" customFormat="1" ht="12.75" customHeight="1" x14ac:dyDescent="0.2">
      <c r="B428" s="82"/>
      <c r="C428" s="82"/>
      <c r="D428" s="80"/>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0"/>
      <c r="AI428" s="80"/>
      <c r="AJ428" s="84"/>
      <c r="AK428" s="84"/>
      <c r="AN428" s="143"/>
    </row>
    <row r="429" spans="2:40" s="152" customFormat="1" ht="12.75" customHeight="1" x14ac:dyDescent="0.2">
      <c r="B429" s="82"/>
      <c r="C429" s="82"/>
      <c r="D429" s="80"/>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0"/>
      <c r="AI429" s="80"/>
      <c r="AJ429" s="84"/>
      <c r="AK429" s="84"/>
      <c r="AN429" s="143"/>
    </row>
    <row r="430" spans="2:40" s="152" customFormat="1" ht="12.75" customHeight="1" x14ac:dyDescent="0.2">
      <c r="B430" s="82"/>
      <c r="C430" s="82"/>
      <c r="D430" s="80"/>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0"/>
      <c r="AI430" s="80"/>
      <c r="AJ430" s="84"/>
      <c r="AK430" s="84"/>
      <c r="AN430" s="143"/>
    </row>
    <row r="431" spans="2:40" s="152" customFormat="1" ht="12.75" customHeight="1" x14ac:dyDescent="0.2">
      <c r="B431" s="82"/>
      <c r="C431" s="82"/>
      <c r="D431" s="80"/>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0"/>
      <c r="AI431" s="80"/>
      <c r="AJ431" s="84"/>
      <c r="AK431" s="84"/>
      <c r="AN431" s="143"/>
    </row>
    <row r="432" spans="2:40" s="152" customFormat="1" ht="12.75" customHeight="1" x14ac:dyDescent="0.2">
      <c r="B432" s="82"/>
      <c r="C432" s="82"/>
      <c r="D432" s="80"/>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0"/>
      <c r="AI432" s="80"/>
      <c r="AJ432" s="84"/>
      <c r="AK432" s="84"/>
      <c r="AN432" s="143"/>
    </row>
    <row r="433" spans="2:40" s="152" customFormat="1" ht="12.75" customHeight="1" x14ac:dyDescent="0.2">
      <c r="B433" s="82"/>
      <c r="C433" s="82"/>
      <c r="D433" s="80"/>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0"/>
      <c r="AI433" s="80"/>
      <c r="AJ433" s="84"/>
      <c r="AK433" s="84"/>
      <c r="AN433" s="143"/>
    </row>
    <row r="434" spans="2:40" s="152" customFormat="1" ht="12.75" customHeight="1" x14ac:dyDescent="0.2">
      <c r="B434" s="82"/>
      <c r="C434" s="82"/>
      <c r="D434" s="80"/>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0"/>
      <c r="AI434" s="80"/>
      <c r="AJ434" s="84"/>
      <c r="AK434" s="84"/>
      <c r="AN434" s="143"/>
    </row>
    <row r="435" spans="2:40" s="152" customFormat="1" ht="12.75" customHeight="1" x14ac:dyDescent="0.2">
      <c r="B435" s="82"/>
      <c r="C435" s="82"/>
      <c r="D435" s="80"/>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0"/>
      <c r="AI435" s="80"/>
      <c r="AJ435" s="84"/>
      <c r="AK435" s="84"/>
      <c r="AN435" s="143"/>
    </row>
    <row r="436" spans="2:40" s="152" customFormat="1" ht="12.75" customHeight="1" x14ac:dyDescent="0.2">
      <c r="B436" s="82"/>
      <c r="C436" s="82"/>
      <c r="D436" s="80"/>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0"/>
      <c r="AI436" s="80"/>
      <c r="AJ436" s="84"/>
      <c r="AK436" s="84"/>
      <c r="AN436" s="143"/>
    </row>
    <row r="437" spans="2:40" s="152" customFormat="1" ht="12.75" customHeight="1" x14ac:dyDescent="0.2">
      <c r="B437" s="82"/>
      <c r="C437" s="82"/>
      <c r="D437" s="80"/>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0"/>
      <c r="AI437" s="80"/>
      <c r="AJ437" s="84"/>
      <c r="AK437" s="84"/>
      <c r="AN437" s="143"/>
    </row>
    <row r="438" spans="2:40" s="152" customFormat="1" ht="12.75" customHeight="1" x14ac:dyDescent="0.2">
      <c r="B438" s="82"/>
      <c r="C438" s="82"/>
      <c r="D438" s="80"/>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0"/>
      <c r="AI438" s="80"/>
      <c r="AJ438" s="84"/>
      <c r="AK438" s="84"/>
      <c r="AN438" s="143"/>
    </row>
    <row r="439" spans="2:40" s="152" customFormat="1" ht="12.75" customHeight="1" x14ac:dyDescent="0.2">
      <c r="B439" s="82"/>
      <c r="C439" s="82"/>
      <c r="D439" s="80"/>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0"/>
      <c r="AI439" s="80"/>
      <c r="AJ439" s="84"/>
      <c r="AK439" s="84"/>
      <c r="AN439" s="143"/>
    </row>
    <row r="440" spans="2:40" s="152" customFormat="1" ht="12.75" customHeight="1" x14ac:dyDescent="0.2">
      <c r="B440" s="82"/>
      <c r="C440" s="82"/>
      <c r="D440" s="80"/>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0"/>
      <c r="AI440" s="80"/>
      <c r="AJ440" s="84"/>
      <c r="AK440" s="84"/>
      <c r="AN440" s="143"/>
    </row>
    <row r="441" spans="2:40" s="152" customFormat="1" ht="12.75" customHeight="1" x14ac:dyDescent="0.2">
      <c r="B441" s="82"/>
      <c r="C441" s="82"/>
      <c r="D441" s="80"/>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0"/>
      <c r="AI441" s="80"/>
      <c r="AJ441" s="84"/>
      <c r="AK441" s="84"/>
      <c r="AN441" s="143"/>
    </row>
    <row r="442" spans="2:40" s="152" customFormat="1" ht="12.75" customHeight="1" x14ac:dyDescent="0.2">
      <c r="B442" s="82"/>
      <c r="C442" s="82"/>
      <c r="D442" s="80"/>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0"/>
      <c r="AI442" s="80"/>
      <c r="AJ442" s="84"/>
      <c r="AK442" s="84"/>
      <c r="AN442" s="143"/>
    </row>
    <row r="443" spans="2:40" s="152" customFormat="1" ht="12.75" customHeight="1" x14ac:dyDescent="0.2">
      <c r="B443" s="82"/>
      <c r="C443" s="82"/>
      <c r="D443" s="80"/>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0"/>
      <c r="AI443" s="80"/>
      <c r="AJ443" s="84"/>
      <c r="AK443" s="84"/>
      <c r="AN443" s="143"/>
    </row>
    <row r="444" spans="2:40" s="152" customFormat="1" ht="12.75" customHeight="1" x14ac:dyDescent="0.2">
      <c r="B444" s="82"/>
      <c r="C444" s="82"/>
      <c r="D444" s="80"/>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0"/>
      <c r="AI444" s="80"/>
      <c r="AJ444" s="84"/>
      <c r="AK444" s="84"/>
      <c r="AN444" s="143"/>
    </row>
    <row r="445" spans="2:40" s="152" customFormat="1" ht="12.75" customHeight="1" x14ac:dyDescent="0.2">
      <c r="B445" s="82"/>
      <c r="C445" s="82"/>
      <c r="D445" s="80"/>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0"/>
      <c r="AI445" s="80"/>
      <c r="AJ445" s="84"/>
      <c r="AK445" s="84"/>
      <c r="AN445" s="143"/>
    </row>
    <row r="446" spans="2:40" s="152" customFormat="1" ht="12.75" customHeight="1" x14ac:dyDescent="0.2">
      <c r="B446" s="82"/>
      <c r="C446" s="82"/>
      <c r="D446" s="80"/>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0"/>
      <c r="AI446" s="80"/>
      <c r="AJ446" s="84"/>
      <c r="AK446" s="84"/>
      <c r="AN446" s="143"/>
    </row>
    <row r="447" spans="2:40" s="152" customFormat="1" ht="12.75" customHeight="1" x14ac:dyDescent="0.2">
      <c r="B447" s="82"/>
      <c r="C447" s="82"/>
      <c r="D447" s="80"/>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0"/>
      <c r="AI447" s="80"/>
      <c r="AJ447" s="84"/>
      <c r="AK447" s="84"/>
      <c r="AN447" s="143"/>
    </row>
    <row r="448" spans="2:40" s="152" customFormat="1" ht="12.75" customHeight="1" x14ac:dyDescent="0.2">
      <c r="B448" s="82"/>
      <c r="C448" s="82"/>
      <c r="D448" s="80"/>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0"/>
      <c r="AI448" s="80"/>
      <c r="AJ448" s="84"/>
      <c r="AK448" s="84"/>
      <c r="AN448" s="143"/>
    </row>
    <row r="449" spans="2:40" s="152" customFormat="1" ht="12.75" customHeight="1" x14ac:dyDescent="0.2">
      <c r="B449" s="82"/>
      <c r="C449" s="82"/>
      <c r="D449" s="80"/>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0"/>
      <c r="AI449" s="80"/>
      <c r="AJ449" s="84"/>
      <c r="AK449" s="84"/>
      <c r="AN449" s="143"/>
    </row>
    <row r="450" spans="2:40" s="152" customFormat="1" ht="12.75" customHeight="1" x14ac:dyDescent="0.2">
      <c r="B450" s="82"/>
      <c r="C450" s="82"/>
      <c r="D450" s="80"/>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0"/>
      <c r="AI450" s="80"/>
      <c r="AJ450" s="84"/>
      <c r="AK450" s="84"/>
      <c r="AN450" s="143"/>
    </row>
    <row r="451" spans="2:40" s="152" customFormat="1" ht="12.75" customHeight="1" x14ac:dyDescent="0.2">
      <c r="B451" s="82"/>
      <c r="C451" s="82"/>
      <c r="D451" s="80"/>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0"/>
      <c r="AI451" s="80"/>
      <c r="AJ451" s="84"/>
      <c r="AK451" s="84"/>
      <c r="AN451" s="143"/>
    </row>
    <row r="452" spans="2:40" s="152" customFormat="1" ht="12.75" customHeight="1" x14ac:dyDescent="0.2">
      <c r="B452" s="82"/>
      <c r="C452" s="82"/>
      <c r="D452" s="80"/>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0"/>
      <c r="AI452" s="80"/>
      <c r="AJ452" s="84"/>
      <c r="AK452" s="84"/>
      <c r="AN452" s="143"/>
    </row>
    <row r="453" spans="2:40" s="152" customFormat="1" ht="12.75" customHeight="1" x14ac:dyDescent="0.2">
      <c r="B453" s="82"/>
      <c r="C453" s="82"/>
      <c r="D453" s="80"/>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0"/>
      <c r="AI453" s="80"/>
      <c r="AJ453" s="84"/>
      <c r="AK453" s="84"/>
      <c r="AN453" s="143"/>
    </row>
    <row r="454" spans="2:40" s="152" customFormat="1" ht="12.75" customHeight="1" x14ac:dyDescent="0.2">
      <c r="B454" s="82"/>
      <c r="C454" s="82"/>
      <c r="D454" s="80"/>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0"/>
      <c r="AI454" s="80"/>
      <c r="AJ454" s="84"/>
      <c r="AK454" s="84"/>
      <c r="AN454" s="143"/>
    </row>
    <row r="455" spans="2:40" s="152" customFormat="1" ht="12.75" customHeight="1" x14ac:dyDescent="0.2">
      <c r="B455" s="82"/>
      <c r="C455" s="82"/>
      <c r="D455" s="80"/>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0"/>
      <c r="AI455" s="80"/>
      <c r="AJ455" s="84"/>
      <c r="AK455" s="84"/>
      <c r="AN455" s="143"/>
    </row>
    <row r="456" spans="2:40" s="152" customFormat="1" ht="12.75" customHeight="1" x14ac:dyDescent="0.2">
      <c r="B456" s="82"/>
      <c r="C456" s="82"/>
      <c r="D456" s="80"/>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0"/>
      <c r="AI456" s="80"/>
      <c r="AJ456" s="84"/>
      <c r="AK456" s="84"/>
      <c r="AN456" s="143"/>
    </row>
    <row r="457" spans="2:40" s="152" customFormat="1" ht="12.75" customHeight="1" x14ac:dyDescent="0.2">
      <c r="B457" s="82"/>
      <c r="C457" s="82"/>
      <c r="D457" s="80"/>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0"/>
      <c r="AI457" s="80"/>
      <c r="AJ457" s="84"/>
      <c r="AK457" s="84"/>
      <c r="AN457" s="143"/>
    </row>
    <row r="458" spans="2:40" s="152" customFormat="1" ht="12.75" customHeight="1" x14ac:dyDescent="0.2">
      <c r="B458" s="82"/>
      <c r="C458" s="82"/>
      <c r="D458" s="80"/>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0"/>
      <c r="AI458" s="80"/>
      <c r="AJ458" s="84"/>
      <c r="AK458" s="84"/>
      <c r="AN458" s="143"/>
    </row>
    <row r="459" spans="2:40" s="152" customFormat="1" ht="12.75" customHeight="1" x14ac:dyDescent="0.2">
      <c r="B459" s="82"/>
      <c r="C459" s="82"/>
      <c r="D459" s="80"/>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0"/>
      <c r="AI459" s="80"/>
      <c r="AJ459" s="84"/>
      <c r="AK459" s="84"/>
      <c r="AN459" s="143"/>
    </row>
    <row r="460" spans="2:40" s="152" customFormat="1" ht="12.75" customHeight="1" x14ac:dyDescent="0.2">
      <c r="B460" s="82"/>
      <c r="C460" s="82"/>
      <c r="D460" s="80"/>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0"/>
      <c r="AI460" s="80"/>
      <c r="AJ460" s="84"/>
      <c r="AK460" s="84"/>
      <c r="AN460" s="143"/>
    </row>
    <row r="461" spans="2:40" s="152" customFormat="1" ht="12.75" customHeight="1" x14ac:dyDescent="0.2">
      <c r="B461" s="82"/>
      <c r="C461" s="82"/>
      <c r="D461" s="80"/>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0"/>
      <c r="AI461" s="80"/>
      <c r="AJ461" s="84"/>
      <c r="AK461" s="84"/>
      <c r="AN461" s="143"/>
    </row>
    <row r="462" spans="2:40" s="152" customFormat="1" ht="12.75" customHeight="1" x14ac:dyDescent="0.2">
      <c r="B462" s="82"/>
      <c r="C462" s="82"/>
      <c r="D462" s="80"/>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0"/>
      <c r="AI462" s="80"/>
      <c r="AJ462" s="84"/>
      <c r="AK462" s="84"/>
      <c r="AN462" s="143"/>
    </row>
    <row r="463" spans="2:40" s="152" customFormat="1" ht="12.75" customHeight="1" x14ac:dyDescent="0.2">
      <c r="B463" s="82"/>
      <c r="C463" s="82"/>
      <c r="D463" s="80"/>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0"/>
      <c r="AI463" s="80"/>
      <c r="AJ463" s="84"/>
      <c r="AK463" s="84"/>
      <c r="AN463" s="143"/>
    </row>
    <row r="464" spans="2:40" s="152" customFormat="1" ht="12.75" customHeight="1" x14ac:dyDescent="0.2">
      <c r="B464" s="82"/>
      <c r="C464" s="82"/>
      <c r="D464" s="80"/>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0"/>
      <c r="AI464" s="80"/>
      <c r="AJ464" s="84"/>
      <c r="AK464" s="84"/>
      <c r="AN464" s="143"/>
    </row>
    <row r="465" spans="2:40" s="152" customFormat="1" ht="12.75" customHeight="1" x14ac:dyDescent="0.2">
      <c r="B465" s="82"/>
      <c r="C465" s="82"/>
      <c r="D465" s="80"/>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0"/>
      <c r="AI465" s="80"/>
      <c r="AJ465" s="84"/>
      <c r="AK465" s="84"/>
      <c r="AN465" s="143"/>
    </row>
    <row r="466" spans="2:40" s="152" customFormat="1" ht="12.75" customHeight="1" x14ac:dyDescent="0.2">
      <c r="B466" s="82"/>
      <c r="C466" s="82"/>
      <c r="D466" s="80"/>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0"/>
      <c r="AI466" s="80"/>
      <c r="AJ466" s="84"/>
      <c r="AK466" s="84"/>
      <c r="AN466" s="143"/>
    </row>
    <row r="467" spans="2:40" s="152" customFormat="1" ht="12.75" customHeight="1" x14ac:dyDescent="0.2">
      <c r="B467" s="82"/>
      <c r="C467" s="82"/>
      <c r="D467" s="80"/>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0"/>
      <c r="AI467" s="80"/>
      <c r="AJ467" s="84"/>
      <c r="AK467" s="84"/>
      <c r="AN467" s="143"/>
    </row>
    <row r="468" spans="2:40" s="152" customFormat="1" ht="12.75" customHeight="1" x14ac:dyDescent="0.2">
      <c r="B468" s="82"/>
      <c r="C468" s="82"/>
      <c r="D468" s="80"/>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0"/>
      <c r="AI468" s="80"/>
      <c r="AJ468" s="84"/>
      <c r="AK468" s="84"/>
      <c r="AN468" s="143"/>
    </row>
    <row r="469" spans="2:40" s="152" customFormat="1" ht="12.75" customHeight="1" x14ac:dyDescent="0.2">
      <c r="B469" s="82"/>
      <c r="C469" s="82"/>
      <c r="D469" s="80"/>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0"/>
      <c r="AI469" s="80"/>
      <c r="AJ469" s="84"/>
      <c r="AK469" s="84"/>
      <c r="AN469" s="143"/>
    </row>
    <row r="470" spans="2:40" s="152" customFormat="1" ht="12.75" customHeight="1" x14ac:dyDescent="0.2">
      <c r="B470" s="82"/>
      <c r="C470" s="82"/>
      <c r="D470" s="80"/>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0"/>
      <c r="AI470" s="80"/>
      <c r="AJ470" s="84"/>
      <c r="AK470" s="84"/>
      <c r="AN470" s="143"/>
    </row>
    <row r="471" spans="2:40" s="152" customFormat="1" ht="12.75" customHeight="1" x14ac:dyDescent="0.2">
      <c r="B471" s="82"/>
      <c r="C471" s="82"/>
      <c r="D471" s="80"/>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0"/>
      <c r="AI471" s="80"/>
      <c r="AJ471" s="84"/>
      <c r="AK471" s="84"/>
      <c r="AN471" s="143"/>
    </row>
    <row r="472" spans="2:40" s="152" customFormat="1" ht="12.75" customHeight="1" x14ac:dyDescent="0.2">
      <c r="B472" s="82"/>
      <c r="C472" s="82"/>
      <c r="D472" s="80"/>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0"/>
      <c r="AI472" s="80"/>
      <c r="AJ472" s="84"/>
      <c r="AK472" s="84"/>
      <c r="AN472" s="143"/>
    </row>
    <row r="473" spans="2:40" s="152" customFormat="1" ht="12.75" customHeight="1" x14ac:dyDescent="0.2">
      <c r="B473" s="82"/>
      <c r="C473" s="82"/>
      <c r="D473" s="80"/>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0"/>
      <c r="AI473" s="80"/>
      <c r="AJ473" s="84"/>
      <c r="AK473" s="84"/>
      <c r="AN473" s="143"/>
    </row>
    <row r="474" spans="2:40" s="152" customFormat="1" ht="12.75" customHeight="1" x14ac:dyDescent="0.2">
      <c r="B474" s="82"/>
      <c r="C474" s="82"/>
      <c r="D474" s="80"/>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0"/>
      <c r="AI474" s="80"/>
      <c r="AJ474" s="84"/>
      <c r="AK474" s="84"/>
      <c r="AN474" s="143"/>
    </row>
    <row r="475" spans="2:40" s="152" customFormat="1" ht="12.75" customHeight="1" x14ac:dyDescent="0.2">
      <c r="B475" s="82"/>
      <c r="C475" s="82"/>
      <c r="D475" s="80"/>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0"/>
      <c r="AI475" s="80"/>
      <c r="AJ475" s="84"/>
      <c r="AK475" s="84"/>
      <c r="AN475" s="143"/>
    </row>
    <row r="476" spans="2:40" s="152" customFormat="1" ht="12.75" customHeight="1" x14ac:dyDescent="0.2">
      <c r="B476" s="82"/>
      <c r="C476" s="82"/>
      <c r="D476" s="80"/>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0"/>
      <c r="AI476" s="80"/>
      <c r="AJ476" s="84"/>
      <c r="AK476" s="84"/>
      <c r="AN476" s="143"/>
    </row>
    <row r="477" spans="2:40" s="152" customFormat="1" ht="12.75" customHeight="1" x14ac:dyDescent="0.2">
      <c r="B477" s="82"/>
      <c r="C477" s="82"/>
      <c r="D477" s="80"/>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0"/>
      <c r="AI477" s="80"/>
      <c r="AJ477" s="84"/>
      <c r="AK477" s="84"/>
      <c r="AN477" s="143"/>
    </row>
    <row r="478" spans="2:40" s="152" customFormat="1" ht="12.75" customHeight="1" x14ac:dyDescent="0.2">
      <c r="B478" s="82"/>
      <c r="C478" s="82"/>
      <c r="D478" s="80"/>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0"/>
      <c r="AI478" s="80"/>
      <c r="AJ478" s="84"/>
      <c r="AK478" s="84"/>
      <c r="AN478" s="143"/>
    </row>
    <row r="479" spans="2:40" s="152" customFormat="1" ht="12.75" customHeight="1" x14ac:dyDescent="0.2">
      <c r="B479" s="82"/>
      <c r="C479" s="82"/>
      <c r="D479" s="80"/>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0"/>
      <c r="AI479" s="80"/>
      <c r="AJ479" s="84"/>
      <c r="AK479" s="84"/>
      <c r="AN479" s="143"/>
    </row>
    <row r="480" spans="2:40" s="152" customFormat="1" ht="12.75" customHeight="1" x14ac:dyDescent="0.2">
      <c r="B480" s="82"/>
      <c r="C480" s="82"/>
      <c r="D480" s="80"/>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0"/>
      <c r="AI480" s="80"/>
      <c r="AJ480" s="84"/>
      <c r="AK480" s="84"/>
      <c r="AN480" s="143"/>
    </row>
    <row r="481" spans="2:40" s="152" customFormat="1" ht="12.75" customHeight="1" x14ac:dyDescent="0.2">
      <c r="B481" s="82"/>
      <c r="C481" s="82"/>
      <c r="D481" s="80"/>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0"/>
      <c r="AI481" s="80"/>
      <c r="AJ481" s="84"/>
      <c r="AK481" s="84"/>
      <c r="AN481" s="143"/>
    </row>
    <row r="482" spans="2:40" s="152" customFormat="1" ht="12.75" customHeight="1" x14ac:dyDescent="0.2">
      <c r="B482" s="82"/>
      <c r="C482" s="82"/>
      <c r="D482" s="80"/>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0"/>
      <c r="AI482" s="80"/>
      <c r="AJ482" s="84"/>
      <c r="AK482" s="84"/>
      <c r="AN482" s="143"/>
    </row>
    <row r="483" spans="2:40" s="152" customFormat="1" ht="12.75" customHeight="1" x14ac:dyDescent="0.2">
      <c r="B483" s="82"/>
      <c r="C483" s="82"/>
      <c r="D483" s="80"/>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0"/>
      <c r="AI483" s="80"/>
      <c r="AJ483" s="84"/>
      <c r="AK483" s="84"/>
      <c r="AN483" s="143"/>
    </row>
    <row r="484" spans="2:40" s="152" customFormat="1" ht="12.75" customHeight="1" x14ac:dyDescent="0.2">
      <c r="B484" s="82"/>
      <c r="C484" s="82"/>
      <c r="D484" s="80"/>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0"/>
      <c r="AI484" s="80"/>
      <c r="AJ484" s="84"/>
      <c r="AK484" s="84"/>
      <c r="AN484" s="143"/>
    </row>
    <row r="485" spans="2:40" s="152" customFormat="1" ht="12.75" customHeight="1" x14ac:dyDescent="0.2">
      <c r="B485" s="82"/>
      <c r="C485" s="82"/>
      <c r="D485" s="80"/>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0"/>
      <c r="AI485" s="80"/>
      <c r="AJ485" s="84"/>
      <c r="AK485" s="84"/>
      <c r="AN485" s="143"/>
    </row>
    <row r="486" spans="2:40" s="152" customFormat="1" ht="12.75" customHeight="1" x14ac:dyDescent="0.2">
      <c r="B486" s="82"/>
      <c r="C486" s="82"/>
      <c r="D486" s="80"/>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0"/>
      <c r="AI486" s="80"/>
      <c r="AJ486" s="84"/>
      <c r="AK486" s="84"/>
      <c r="AN486" s="143"/>
    </row>
    <row r="487" spans="2:40" s="152" customFormat="1" ht="12.75" customHeight="1" x14ac:dyDescent="0.2">
      <c r="B487" s="82"/>
      <c r="C487" s="82"/>
      <c r="D487" s="80"/>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0"/>
      <c r="AI487" s="80"/>
      <c r="AJ487" s="84"/>
      <c r="AK487" s="84"/>
      <c r="AN487" s="143"/>
    </row>
    <row r="488" spans="2:40" s="152" customFormat="1" ht="12.75" customHeight="1" x14ac:dyDescent="0.2">
      <c r="B488" s="82"/>
      <c r="C488" s="82"/>
      <c r="D488" s="80"/>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0"/>
      <c r="AI488" s="80"/>
      <c r="AJ488" s="84"/>
      <c r="AK488" s="84"/>
      <c r="AN488" s="143"/>
    </row>
    <row r="489" spans="2:40" s="152" customFormat="1" ht="12.75" customHeight="1" x14ac:dyDescent="0.2">
      <c r="B489" s="82"/>
      <c r="C489" s="82"/>
      <c r="D489" s="80"/>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0"/>
      <c r="AI489" s="80"/>
      <c r="AJ489" s="84"/>
      <c r="AK489" s="84"/>
      <c r="AN489" s="143"/>
    </row>
    <row r="490" spans="2:40" s="152" customFormat="1" ht="12.75" customHeight="1" x14ac:dyDescent="0.2">
      <c r="B490" s="82"/>
      <c r="C490" s="82"/>
      <c r="D490" s="80"/>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0"/>
      <c r="AI490" s="80"/>
      <c r="AJ490" s="84"/>
      <c r="AK490" s="84"/>
      <c r="AN490" s="143"/>
    </row>
    <row r="491" spans="2:40" s="152" customFormat="1" ht="12.75" customHeight="1" x14ac:dyDescent="0.2">
      <c r="B491" s="82"/>
      <c r="C491" s="82"/>
      <c r="D491" s="80"/>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0"/>
      <c r="AI491" s="80"/>
      <c r="AJ491" s="84"/>
      <c r="AK491" s="84"/>
      <c r="AN491" s="143"/>
    </row>
    <row r="492" spans="2:40" s="152" customFormat="1" ht="12.75" customHeight="1" x14ac:dyDescent="0.2">
      <c r="B492" s="82"/>
      <c r="C492" s="82"/>
      <c r="D492" s="80"/>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0"/>
      <c r="AI492" s="80"/>
      <c r="AJ492" s="84"/>
      <c r="AK492" s="84"/>
      <c r="AN492" s="143"/>
    </row>
    <row r="493" spans="2:40" s="152" customFormat="1" ht="12.75" customHeight="1" x14ac:dyDescent="0.2">
      <c r="B493" s="82"/>
      <c r="C493" s="82"/>
      <c r="D493" s="80"/>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0"/>
      <c r="AI493" s="80"/>
      <c r="AJ493" s="84"/>
      <c r="AK493" s="84"/>
      <c r="AN493" s="143"/>
    </row>
    <row r="494" spans="2:40" s="152" customFormat="1" ht="12.75" customHeight="1" x14ac:dyDescent="0.2">
      <c r="B494" s="82"/>
      <c r="C494" s="82"/>
      <c r="D494" s="80"/>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0"/>
      <c r="AI494" s="80"/>
      <c r="AJ494" s="84"/>
      <c r="AK494" s="84"/>
      <c r="AN494" s="143"/>
    </row>
    <row r="495" spans="2:40" s="152" customFormat="1" ht="12.75" customHeight="1" x14ac:dyDescent="0.2">
      <c r="B495" s="82"/>
      <c r="C495" s="82"/>
      <c r="D495" s="80"/>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0"/>
      <c r="AI495" s="80"/>
      <c r="AJ495" s="84"/>
      <c r="AK495" s="84"/>
      <c r="AN495" s="143"/>
    </row>
    <row r="496" spans="2:40" s="152" customFormat="1" ht="12.75" customHeight="1" x14ac:dyDescent="0.2">
      <c r="B496" s="82"/>
      <c r="C496" s="82"/>
      <c r="D496" s="80"/>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0"/>
      <c r="AI496" s="80"/>
      <c r="AJ496" s="84"/>
      <c r="AK496" s="84"/>
      <c r="AN496" s="143"/>
    </row>
    <row r="497" spans="2:40" s="152" customFormat="1" ht="12.75" customHeight="1" x14ac:dyDescent="0.2">
      <c r="B497" s="82"/>
      <c r="C497" s="82"/>
      <c r="D497" s="80"/>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0"/>
      <c r="AI497" s="80"/>
      <c r="AJ497" s="84"/>
      <c r="AK497" s="84"/>
      <c r="AN497" s="143"/>
    </row>
    <row r="498" spans="2:40" s="152" customFormat="1" ht="12.75" customHeight="1" x14ac:dyDescent="0.2">
      <c r="B498" s="82"/>
      <c r="C498" s="82"/>
      <c r="D498" s="80"/>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0"/>
      <c r="AI498" s="80"/>
      <c r="AJ498" s="84"/>
      <c r="AK498" s="84"/>
      <c r="AN498" s="143"/>
    </row>
    <row r="499" spans="2:40" s="152" customFormat="1" ht="12.75" customHeight="1" x14ac:dyDescent="0.2">
      <c r="B499" s="82"/>
      <c r="C499" s="82"/>
      <c r="D499" s="80"/>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0"/>
      <c r="AI499" s="80"/>
      <c r="AJ499" s="84"/>
      <c r="AK499" s="84"/>
      <c r="AN499" s="143"/>
    </row>
    <row r="500" spans="2:40" s="152" customFormat="1" ht="12.75" customHeight="1" x14ac:dyDescent="0.2">
      <c r="B500" s="82"/>
      <c r="C500" s="82"/>
      <c r="D500" s="80"/>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0"/>
      <c r="AI500" s="80"/>
      <c r="AJ500" s="84"/>
      <c r="AK500" s="84"/>
      <c r="AN500" s="143"/>
    </row>
    <row r="501" spans="2:40" s="152" customFormat="1" ht="12.75" customHeight="1" x14ac:dyDescent="0.2">
      <c r="B501" s="82"/>
      <c r="C501" s="82"/>
      <c r="D501" s="80"/>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0"/>
      <c r="AI501" s="80"/>
      <c r="AJ501" s="84"/>
      <c r="AK501" s="84"/>
      <c r="AN501" s="143"/>
    </row>
    <row r="502" spans="2:40" s="152" customFormat="1" ht="12.75" customHeight="1" x14ac:dyDescent="0.2">
      <c r="B502" s="82"/>
      <c r="C502" s="82"/>
      <c r="D502" s="80"/>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0"/>
      <c r="AI502" s="80"/>
      <c r="AJ502" s="84"/>
      <c r="AK502" s="84"/>
      <c r="AN502" s="143"/>
    </row>
    <row r="503" spans="2:40" s="152" customFormat="1" ht="12.75" customHeight="1" x14ac:dyDescent="0.2">
      <c r="B503" s="82"/>
      <c r="C503" s="82"/>
      <c r="D503" s="80"/>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0"/>
      <c r="AI503" s="80"/>
      <c r="AJ503" s="84"/>
      <c r="AK503" s="84"/>
      <c r="AN503" s="143"/>
    </row>
    <row r="504" spans="2:40" s="152" customFormat="1" ht="12.75" customHeight="1" x14ac:dyDescent="0.2">
      <c r="B504" s="82"/>
      <c r="C504" s="82"/>
      <c r="D504" s="80"/>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0"/>
      <c r="AI504" s="80"/>
      <c r="AJ504" s="84"/>
      <c r="AK504" s="84"/>
      <c r="AN504" s="143"/>
    </row>
    <row r="505" spans="2:40" s="152" customFormat="1" ht="12.75" customHeight="1" x14ac:dyDescent="0.2">
      <c r="B505" s="82"/>
      <c r="C505" s="82"/>
      <c r="D505" s="80"/>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0"/>
      <c r="AI505" s="80"/>
      <c r="AJ505" s="84"/>
      <c r="AK505" s="84"/>
      <c r="AN505" s="143"/>
    </row>
    <row r="506" spans="2:40" s="152" customFormat="1" ht="12.75" customHeight="1" x14ac:dyDescent="0.2">
      <c r="B506" s="82"/>
      <c r="C506" s="82"/>
      <c r="D506" s="80"/>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0"/>
      <c r="AI506" s="80"/>
      <c r="AJ506" s="84"/>
      <c r="AK506" s="84"/>
      <c r="AN506" s="143"/>
    </row>
    <row r="507" spans="2:40" s="152" customFormat="1" ht="12.75" customHeight="1" x14ac:dyDescent="0.2">
      <c r="B507" s="82"/>
      <c r="C507" s="82"/>
      <c r="D507" s="80"/>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0"/>
      <c r="AI507" s="80"/>
      <c r="AJ507" s="84"/>
      <c r="AK507" s="84"/>
      <c r="AN507" s="143"/>
    </row>
    <row r="508" spans="2:40" s="152" customFormat="1" ht="12.75" customHeight="1" x14ac:dyDescent="0.2">
      <c r="B508" s="82"/>
      <c r="C508" s="82"/>
      <c r="D508" s="80"/>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0"/>
      <c r="AI508" s="80"/>
      <c r="AJ508" s="84"/>
      <c r="AK508" s="84"/>
      <c r="AN508" s="143"/>
    </row>
    <row r="509" spans="2:40" s="152" customFormat="1" ht="12.75" customHeight="1" x14ac:dyDescent="0.2">
      <c r="B509" s="82"/>
      <c r="C509" s="82"/>
      <c r="D509" s="80"/>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0"/>
      <c r="AI509" s="80"/>
      <c r="AJ509" s="84"/>
      <c r="AK509" s="84"/>
      <c r="AN509" s="143"/>
    </row>
    <row r="510" spans="2:40" s="152" customFormat="1" ht="12.75" customHeight="1" x14ac:dyDescent="0.2">
      <c r="B510" s="82"/>
      <c r="C510" s="82"/>
      <c r="D510" s="80"/>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0"/>
      <c r="AI510" s="80"/>
      <c r="AJ510" s="84"/>
      <c r="AK510" s="84"/>
      <c r="AN510" s="143"/>
    </row>
    <row r="511" spans="2:40" s="152" customFormat="1" ht="12.75" customHeight="1" x14ac:dyDescent="0.2">
      <c r="B511" s="82"/>
      <c r="C511" s="82"/>
      <c r="D511" s="80"/>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0"/>
      <c r="AI511" s="80"/>
      <c r="AJ511" s="84"/>
      <c r="AK511" s="84"/>
      <c r="AN511" s="143"/>
    </row>
    <row r="512" spans="2:40" s="152" customFormat="1" ht="12.75" customHeight="1" x14ac:dyDescent="0.2">
      <c r="B512" s="82"/>
      <c r="C512" s="82"/>
      <c r="D512" s="80"/>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0"/>
      <c r="AI512" s="80"/>
      <c r="AJ512" s="84"/>
      <c r="AK512" s="84"/>
      <c r="AN512" s="143"/>
    </row>
    <row r="513" spans="2:40" s="152" customFormat="1" ht="12.75" customHeight="1" x14ac:dyDescent="0.2">
      <c r="B513" s="82"/>
      <c r="C513" s="82"/>
      <c r="D513" s="80"/>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0"/>
      <c r="AI513" s="80"/>
      <c r="AJ513" s="84"/>
      <c r="AK513" s="84"/>
      <c r="AN513" s="143"/>
    </row>
    <row r="514" spans="2:40" s="152" customFormat="1" ht="12.75" customHeight="1" x14ac:dyDescent="0.2">
      <c r="B514" s="82"/>
      <c r="C514" s="82"/>
      <c r="D514" s="80"/>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0"/>
      <c r="AI514" s="80"/>
      <c r="AJ514" s="84"/>
      <c r="AK514" s="84"/>
      <c r="AN514" s="143"/>
    </row>
    <row r="515" spans="2:40" s="152" customFormat="1" ht="12.75" customHeight="1" x14ac:dyDescent="0.2">
      <c r="B515" s="82"/>
      <c r="C515" s="82"/>
      <c r="D515" s="80"/>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0"/>
      <c r="AI515" s="80"/>
      <c r="AJ515" s="84"/>
      <c r="AK515" s="84"/>
      <c r="AN515" s="143"/>
    </row>
    <row r="516" spans="2:40" s="152" customFormat="1" ht="12.75" customHeight="1" x14ac:dyDescent="0.2">
      <c r="B516" s="82"/>
      <c r="C516" s="82"/>
      <c r="D516" s="80"/>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0"/>
      <c r="AI516" s="80"/>
      <c r="AJ516" s="84"/>
      <c r="AK516" s="84"/>
      <c r="AN516" s="143"/>
    </row>
    <row r="517" spans="2:40" s="152" customFormat="1" ht="12.75" customHeight="1" x14ac:dyDescent="0.2">
      <c r="B517" s="82"/>
      <c r="C517" s="82"/>
      <c r="D517" s="80"/>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0"/>
      <c r="AI517" s="80"/>
      <c r="AJ517" s="84"/>
      <c r="AK517" s="84"/>
      <c r="AN517" s="143"/>
    </row>
    <row r="518" spans="2:40" s="152" customFormat="1" ht="12.75" customHeight="1" x14ac:dyDescent="0.2">
      <c r="B518" s="82"/>
      <c r="C518" s="82"/>
      <c r="D518" s="80"/>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0"/>
      <c r="AI518" s="80"/>
      <c r="AJ518" s="84"/>
      <c r="AK518" s="84"/>
      <c r="AN518" s="143"/>
    </row>
    <row r="519" spans="2:40" s="152" customFormat="1" ht="12.75" customHeight="1" x14ac:dyDescent="0.2">
      <c r="B519" s="82"/>
      <c r="C519" s="82"/>
      <c r="D519" s="80"/>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0"/>
      <c r="AI519" s="80"/>
      <c r="AJ519" s="84"/>
      <c r="AK519" s="84"/>
      <c r="AN519" s="143"/>
    </row>
    <row r="520" spans="2:40" s="152" customFormat="1" ht="12.75" customHeight="1" x14ac:dyDescent="0.2">
      <c r="B520" s="82"/>
      <c r="C520" s="82"/>
      <c r="D520" s="80"/>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0"/>
      <c r="AI520" s="80"/>
      <c r="AJ520" s="84"/>
      <c r="AK520" s="84"/>
      <c r="AN520" s="143"/>
    </row>
    <row r="521" spans="2:40" s="152" customFormat="1" ht="12.75" customHeight="1" x14ac:dyDescent="0.2">
      <c r="B521" s="82"/>
      <c r="C521" s="82"/>
      <c r="D521" s="80"/>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0"/>
      <c r="AI521" s="80"/>
      <c r="AJ521" s="84"/>
      <c r="AK521" s="84"/>
      <c r="AN521" s="143"/>
    </row>
    <row r="522" spans="2:40" s="152" customFormat="1" ht="12.75" customHeight="1" x14ac:dyDescent="0.2">
      <c r="B522" s="82"/>
      <c r="C522" s="82"/>
      <c r="D522" s="80"/>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0"/>
      <c r="AI522" s="80"/>
      <c r="AJ522" s="84"/>
      <c r="AK522" s="84"/>
      <c r="AN522" s="143"/>
    </row>
    <row r="523" spans="2:40" s="152" customFormat="1" ht="12.75" customHeight="1" x14ac:dyDescent="0.2">
      <c r="B523" s="66"/>
      <c r="C523" s="82"/>
      <c r="D523" s="80"/>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0"/>
      <c r="AI523" s="80"/>
      <c r="AJ523" s="84"/>
      <c r="AK523" s="84"/>
      <c r="AN523" s="143"/>
    </row>
    <row r="524" spans="2:40" s="152" customFormat="1" ht="12.75" customHeight="1" x14ac:dyDescent="0.2">
      <c r="B524" s="66"/>
      <c r="C524" s="82"/>
      <c r="D524" s="80"/>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0"/>
      <c r="AI524" s="80"/>
      <c r="AJ524" s="84"/>
      <c r="AK524" s="84"/>
      <c r="AN524" s="143"/>
    </row>
    <row r="525" spans="2:40" s="152" customFormat="1" ht="12.75" customHeight="1" x14ac:dyDescent="0.2">
      <c r="B525" s="66"/>
      <c r="C525" s="82"/>
      <c r="D525" s="80"/>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0"/>
      <c r="AI525" s="80"/>
      <c r="AJ525" s="84"/>
      <c r="AK525" s="84"/>
      <c r="AN525" s="143"/>
    </row>
    <row r="526" spans="2:40" s="152" customFormat="1" ht="12.75" customHeight="1" x14ac:dyDescent="0.2">
      <c r="B526" s="66"/>
      <c r="C526" s="82"/>
      <c r="D526" s="80"/>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0"/>
      <c r="AI526" s="80"/>
      <c r="AJ526" s="84"/>
      <c r="AK526" s="84"/>
      <c r="AN526" s="143"/>
    </row>
    <row r="527" spans="2:40" s="152" customFormat="1" ht="12.75" customHeight="1" x14ac:dyDescent="0.2">
      <c r="B527" s="66"/>
      <c r="C527" s="82"/>
      <c r="D527" s="80"/>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0"/>
      <c r="AI527" s="80"/>
      <c r="AJ527" s="84"/>
      <c r="AK527" s="84"/>
      <c r="AN527" s="143"/>
    </row>
    <row r="528" spans="2:40" s="152" customFormat="1" ht="12.75" customHeight="1" x14ac:dyDescent="0.2">
      <c r="B528" s="66"/>
      <c r="C528" s="82"/>
      <c r="D528" s="80"/>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0"/>
      <c r="AI528" s="80"/>
      <c r="AJ528" s="84"/>
      <c r="AK528" s="84"/>
      <c r="AN528" s="143"/>
    </row>
    <row r="529" spans="2:40" s="152" customFormat="1" ht="12.75" customHeight="1" x14ac:dyDescent="0.2">
      <c r="B529" s="66"/>
      <c r="C529" s="82"/>
      <c r="D529" s="80"/>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0"/>
      <c r="AI529" s="80"/>
      <c r="AJ529" s="84"/>
      <c r="AK529" s="84"/>
      <c r="AN529" s="143"/>
    </row>
    <row r="530" spans="2:40" s="152" customFormat="1" ht="12.75" customHeight="1" x14ac:dyDescent="0.2">
      <c r="B530" s="66"/>
      <c r="C530" s="82"/>
      <c r="D530" s="80"/>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0"/>
      <c r="AI530" s="80"/>
      <c r="AJ530" s="84"/>
      <c r="AK530" s="84"/>
      <c r="AN530" s="143"/>
    </row>
    <row r="531" spans="2:40" s="152" customFormat="1" ht="12.75" customHeight="1" x14ac:dyDescent="0.2">
      <c r="B531" s="66"/>
      <c r="C531" s="82"/>
      <c r="D531" s="80"/>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0"/>
      <c r="AI531" s="80"/>
      <c r="AJ531" s="84"/>
      <c r="AK531" s="84"/>
      <c r="AN531" s="143"/>
    </row>
    <row r="532" spans="2:40" s="152" customFormat="1" ht="12.75" customHeight="1" x14ac:dyDescent="0.2">
      <c r="B532" s="66"/>
      <c r="C532" s="82"/>
      <c r="D532" s="80"/>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0"/>
      <c r="AI532" s="80"/>
      <c r="AJ532" s="84"/>
      <c r="AK532" s="84"/>
      <c r="AN532" s="143"/>
    </row>
    <row r="533" spans="2:40" s="152" customFormat="1" ht="12.75" customHeight="1" x14ac:dyDescent="0.2">
      <c r="B533" s="66"/>
      <c r="C533" s="82"/>
      <c r="D533" s="80"/>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0"/>
      <c r="AI533" s="80"/>
      <c r="AJ533" s="84"/>
      <c r="AK533" s="84"/>
      <c r="AN533" s="143"/>
    </row>
    <row r="534" spans="2:40" s="152" customFormat="1" ht="12.75" customHeight="1" x14ac:dyDescent="0.2">
      <c r="B534" s="66"/>
      <c r="C534" s="82"/>
      <c r="D534" s="80"/>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0"/>
      <c r="AI534" s="80"/>
      <c r="AJ534" s="84"/>
      <c r="AK534" s="84"/>
      <c r="AN534" s="143"/>
    </row>
    <row r="535" spans="2:40" s="152" customFormat="1" ht="12.75" customHeight="1" x14ac:dyDescent="0.2">
      <c r="B535" s="66"/>
      <c r="C535" s="82"/>
      <c r="D535" s="80"/>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0"/>
      <c r="AI535" s="80"/>
      <c r="AJ535" s="84"/>
      <c r="AK535" s="84"/>
      <c r="AN535" s="143"/>
    </row>
    <row r="536" spans="2:40" s="152" customFormat="1" ht="12.75" customHeight="1" x14ac:dyDescent="0.2">
      <c r="B536" s="66"/>
      <c r="C536" s="82"/>
      <c r="D536" s="80"/>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0"/>
      <c r="AI536" s="80"/>
      <c r="AJ536" s="84"/>
      <c r="AK536" s="84"/>
      <c r="AN536" s="143"/>
    </row>
    <row r="537" spans="2:40" s="152" customFormat="1" ht="12.75" customHeight="1" x14ac:dyDescent="0.2">
      <c r="B537" s="66"/>
      <c r="C537" s="82"/>
      <c r="D537" s="80"/>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0"/>
      <c r="AI537" s="80"/>
      <c r="AJ537" s="84"/>
      <c r="AK537" s="84"/>
      <c r="AN537" s="143"/>
    </row>
    <row r="538" spans="2:40" s="152" customFormat="1" ht="12.75" customHeight="1" x14ac:dyDescent="0.2">
      <c r="B538" s="66"/>
      <c r="C538" s="82"/>
      <c r="D538" s="80"/>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0"/>
      <c r="AI538" s="80"/>
      <c r="AJ538" s="84"/>
      <c r="AK538" s="84"/>
      <c r="AN538" s="143"/>
    </row>
    <row r="539" spans="2:40" s="152" customFormat="1" ht="12.75" customHeight="1" x14ac:dyDescent="0.2">
      <c r="B539" s="82"/>
      <c r="C539" s="82"/>
      <c r="D539" s="80"/>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0"/>
      <c r="AI539" s="80"/>
      <c r="AJ539" s="84"/>
      <c r="AK539" s="84"/>
      <c r="AN539" s="143"/>
    </row>
    <row r="540" spans="2:40" s="152" customFormat="1" ht="12.75" customHeight="1" x14ac:dyDescent="0.2">
      <c r="B540" s="82"/>
      <c r="C540" s="82"/>
      <c r="D540" s="80"/>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0"/>
      <c r="AI540" s="80"/>
      <c r="AJ540" s="84"/>
      <c r="AK540" s="84"/>
      <c r="AN540" s="143"/>
    </row>
    <row r="541" spans="2:40" s="152" customFormat="1" ht="12.75" customHeight="1" x14ac:dyDescent="0.2">
      <c r="B541" s="82"/>
      <c r="C541" s="82"/>
      <c r="D541" s="80"/>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0"/>
      <c r="AI541" s="80"/>
      <c r="AJ541" s="84"/>
      <c r="AK541" s="84"/>
      <c r="AN541" s="143"/>
    </row>
    <row r="542" spans="2:40" s="152" customFormat="1" ht="12.75" customHeight="1" x14ac:dyDescent="0.2">
      <c r="B542" s="82"/>
      <c r="C542" s="82"/>
      <c r="D542" s="80"/>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0"/>
      <c r="AI542" s="80"/>
      <c r="AJ542" s="84"/>
      <c r="AK542" s="84"/>
      <c r="AN542" s="143"/>
    </row>
    <row r="543" spans="2:40" s="152" customFormat="1" ht="12.75" customHeight="1" x14ac:dyDescent="0.2">
      <c r="B543" s="82"/>
      <c r="C543" s="82"/>
      <c r="D543" s="80"/>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0"/>
      <c r="AI543" s="80"/>
      <c r="AJ543" s="84"/>
      <c r="AK543" s="84"/>
      <c r="AN543" s="143"/>
    </row>
    <row r="544" spans="2:40" s="152" customFormat="1" ht="12.75" customHeight="1" x14ac:dyDescent="0.2">
      <c r="B544" s="82"/>
      <c r="C544" s="82"/>
      <c r="D544" s="80"/>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0"/>
      <c r="AI544" s="80"/>
      <c r="AJ544" s="84"/>
      <c r="AK544" s="84"/>
      <c r="AN544" s="143"/>
    </row>
    <row r="545" spans="2:40" s="152" customFormat="1" ht="12.75" customHeight="1" x14ac:dyDescent="0.2">
      <c r="B545" s="82"/>
      <c r="C545" s="82"/>
      <c r="D545" s="80"/>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0"/>
      <c r="AI545" s="80"/>
      <c r="AJ545" s="84"/>
      <c r="AK545" s="84"/>
      <c r="AN545" s="143"/>
    </row>
    <row r="546" spans="2:40" s="152" customFormat="1" ht="12.75" customHeight="1" x14ac:dyDescent="0.2">
      <c r="B546" s="82"/>
      <c r="C546" s="82"/>
      <c r="D546" s="80"/>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0"/>
      <c r="AI546" s="80"/>
      <c r="AJ546" s="84"/>
      <c r="AK546" s="84"/>
      <c r="AN546" s="143"/>
    </row>
    <row r="547" spans="2:40" x14ac:dyDescent="0.2">
      <c r="B547" s="82"/>
      <c r="N547" s="82"/>
      <c r="O547" s="82"/>
    </row>
    <row r="548" spans="2:40" x14ac:dyDescent="0.2">
      <c r="B548" s="82"/>
    </row>
  </sheetData>
  <customSheetViews>
    <customSheetView guid="{12548F66-3706-4126-8BB8-663EB3B7FE4B}" showPageBreaks="1" showGridLines="0" fitToPage="1" printArea="1" view="pageBreakPreview">
      <pageMargins left="0.75" right="0.75" top="1" bottom="1" header="0.5" footer="0.5"/>
      <pageSetup paperSize="8" scale="28" fitToHeight="2" orientation="landscape" r:id="rId1"/>
      <headerFooter alignWithMargins="0"/>
    </customSheetView>
  </customSheetViews>
  <mergeCells count="3">
    <mergeCell ref="B6:E6"/>
    <mergeCell ref="B10:I10"/>
    <mergeCell ref="AM11:AN11"/>
  </mergeCells>
  <phoneticPr fontId="32" type="noConversion"/>
  <pageMargins left="0.75" right="0.75" top="1" bottom="1" header="0.5" footer="0.5"/>
  <pageSetup paperSize="8" scale="19" fitToHeight="2"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zoomScale="80" zoomScaleNormal="80" zoomScaleSheetLayoutView="100" workbookViewId="0"/>
  </sheetViews>
  <sheetFormatPr defaultColWidth="8.85546875" defaultRowHeight="12.75" x14ac:dyDescent="0.2"/>
  <cols>
    <col min="1" max="1" width="12.85546875" style="90" customWidth="1"/>
    <col min="2" max="2" width="43.5703125" style="90" customWidth="1"/>
    <col min="3" max="3" width="29.85546875" style="90" customWidth="1"/>
    <col min="4" max="4" width="16.140625" style="90" customWidth="1"/>
    <col min="5" max="5" width="5" style="90" customWidth="1"/>
    <col min="6" max="252" width="8.85546875" style="90"/>
    <col min="253" max="253" width="12.85546875" style="90" customWidth="1"/>
    <col min="254" max="254" width="24.140625" style="90" customWidth="1"/>
    <col min="255" max="255" width="21.28515625" style="90" customWidth="1"/>
    <col min="256" max="256" width="15.28515625" style="90" customWidth="1"/>
    <col min="257" max="257" width="16.5703125" style="90" customWidth="1"/>
    <col min="258" max="258" width="14.28515625" style="90" customWidth="1"/>
    <col min="259" max="259" width="14.7109375" style="90" customWidth="1"/>
    <col min="260" max="260" width="16.140625" style="90" customWidth="1"/>
    <col min="261" max="261" width="5" style="90" customWidth="1"/>
    <col min="262" max="508" width="8.85546875" style="90"/>
    <col min="509" max="509" width="12.85546875" style="90" customWidth="1"/>
    <col min="510" max="510" width="24.140625" style="90" customWidth="1"/>
    <col min="511" max="511" width="21.28515625" style="90" customWidth="1"/>
    <col min="512" max="512" width="15.28515625" style="90" customWidth="1"/>
    <col min="513" max="513" width="16.5703125" style="90" customWidth="1"/>
    <col min="514" max="514" width="14.28515625" style="90" customWidth="1"/>
    <col min="515" max="515" width="14.7109375" style="90" customWidth="1"/>
    <col min="516" max="516" width="16.140625" style="90" customWidth="1"/>
    <col min="517" max="517" width="5" style="90" customWidth="1"/>
    <col min="518" max="764" width="8.85546875" style="90"/>
    <col min="765" max="765" width="12.85546875" style="90" customWidth="1"/>
    <col min="766" max="766" width="24.140625" style="90" customWidth="1"/>
    <col min="767" max="767" width="21.28515625" style="90" customWidth="1"/>
    <col min="768" max="768" width="15.28515625" style="90" customWidth="1"/>
    <col min="769" max="769" width="16.5703125" style="90" customWidth="1"/>
    <col min="770" max="770" width="14.28515625" style="90" customWidth="1"/>
    <col min="771" max="771" width="14.7109375" style="90" customWidth="1"/>
    <col min="772" max="772" width="16.140625" style="90" customWidth="1"/>
    <col min="773" max="773" width="5" style="90" customWidth="1"/>
    <col min="774" max="1020" width="8.85546875" style="90"/>
    <col min="1021" max="1021" width="12.85546875" style="90" customWidth="1"/>
    <col min="1022" max="1022" width="24.140625" style="90" customWidth="1"/>
    <col min="1023" max="1023" width="21.28515625" style="90" customWidth="1"/>
    <col min="1024" max="1024" width="15.28515625" style="90" customWidth="1"/>
    <col min="1025" max="1025" width="16.5703125" style="90" customWidth="1"/>
    <col min="1026" max="1026" width="14.28515625" style="90" customWidth="1"/>
    <col min="1027" max="1027" width="14.7109375" style="90" customWidth="1"/>
    <col min="1028" max="1028" width="16.140625" style="90" customWidth="1"/>
    <col min="1029" max="1029" width="5" style="90" customWidth="1"/>
    <col min="1030" max="1276" width="8.85546875" style="90"/>
    <col min="1277" max="1277" width="12.85546875" style="90" customWidth="1"/>
    <col min="1278" max="1278" width="24.140625" style="90" customWidth="1"/>
    <col min="1279" max="1279" width="21.28515625" style="90" customWidth="1"/>
    <col min="1280" max="1280" width="15.28515625" style="90" customWidth="1"/>
    <col min="1281" max="1281" width="16.5703125" style="90" customWidth="1"/>
    <col min="1282" max="1282" width="14.28515625" style="90" customWidth="1"/>
    <col min="1283" max="1283" width="14.7109375" style="90" customWidth="1"/>
    <col min="1284" max="1284" width="16.140625" style="90" customWidth="1"/>
    <col min="1285" max="1285" width="5" style="90" customWidth="1"/>
    <col min="1286" max="1532" width="8.85546875" style="90"/>
    <col min="1533" max="1533" width="12.85546875" style="90" customWidth="1"/>
    <col min="1534" max="1534" width="24.140625" style="90" customWidth="1"/>
    <col min="1535" max="1535" width="21.28515625" style="90" customWidth="1"/>
    <col min="1536" max="1536" width="15.28515625" style="90" customWidth="1"/>
    <col min="1537" max="1537" width="16.5703125" style="90" customWidth="1"/>
    <col min="1538" max="1538" width="14.28515625" style="90" customWidth="1"/>
    <col min="1539" max="1539" width="14.7109375" style="90" customWidth="1"/>
    <col min="1540" max="1540" width="16.140625" style="90" customWidth="1"/>
    <col min="1541" max="1541" width="5" style="90" customWidth="1"/>
    <col min="1542" max="1788" width="8.85546875" style="90"/>
    <col min="1789" max="1789" width="12.85546875" style="90" customWidth="1"/>
    <col min="1790" max="1790" width="24.140625" style="90" customWidth="1"/>
    <col min="1791" max="1791" width="21.28515625" style="90" customWidth="1"/>
    <col min="1792" max="1792" width="15.28515625" style="90" customWidth="1"/>
    <col min="1793" max="1793" width="16.5703125" style="90" customWidth="1"/>
    <col min="1794" max="1794" width="14.28515625" style="90" customWidth="1"/>
    <col min="1795" max="1795" width="14.7109375" style="90" customWidth="1"/>
    <col min="1796" max="1796" width="16.140625" style="90" customWidth="1"/>
    <col min="1797" max="1797" width="5" style="90" customWidth="1"/>
    <col min="1798" max="2044" width="8.85546875" style="90"/>
    <col min="2045" max="2045" width="12.85546875" style="90" customWidth="1"/>
    <col min="2046" max="2046" width="24.140625" style="90" customWidth="1"/>
    <col min="2047" max="2047" width="21.28515625" style="90" customWidth="1"/>
    <col min="2048" max="2048" width="15.28515625" style="90" customWidth="1"/>
    <col min="2049" max="2049" width="16.5703125" style="90" customWidth="1"/>
    <col min="2050" max="2050" width="14.28515625" style="90" customWidth="1"/>
    <col min="2051" max="2051" width="14.7109375" style="90" customWidth="1"/>
    <col min="2052" max="2052" width="16.140625" style="90" customWidth="1"/>
    <col min="2053" max="2053" width="5" style="90" customWidth="1"/>
    <col min="2054" max="2300" width="8.85546875" style="90"/>
    <col min="2301" max="2301" width="12.85546875" style="90" customWidth="1"/>
    <col min="2302" max="2302" width="24.140625" style="90" customWidth="1"/>
    <col min="2303" max="2303" width="21.28515625" style="90" customWidth="1"/>
    <col min="2304" max="2304" width="15.28515625" style="90" customWidth="1"/>
    <col min="2305" max="2305" width="16.5703125" style="90" customWidth="1"/>
    <col min="2306" max="2306" width="14.28515625" style="90" customWidth="1"/>
    <col min="2307" max="2307" width="14.7109375" style="90" customWidth="1"/>
    <col min="2308" max="2308" width="16.140625" style="90" customWidth="1"/>
    <col min="2309" max="2309" width="5" style="90" customWidth="1"/>
    <col min="2310" max="2556" width="8.85546875" style="90"/>
    <col min="2557" max="2557" width="12.85546875" style="90" customWidth="1"/>
    <col min="2558" max="2558" width="24.140625" style="90" customWidth="1"/>
    <col min="2559" max="2559" width="21.28515625" style="90" customWidth="1"/>
    <col min="2560" max="2560" width="15.28515625" style="90" customWidth="1"/>
    <col min="2561" max="2561" width="16.5703125" style="90" customWidth="1"/>
    <col min="2562" max="2562" width="14.28515625" style="90" customWidth="1"/>
    <col min="2563" max="2563" width="14.7109375" style="90" customWidth="1"/>
    <col min="2564" max="2564" width="16.140625" style="90" customWidth="1"/>
    <col min="2565" max="2565" width="5" style="90" customWidth="1"/>
    <col min="2566" max="2812" width="8.85546875" style="90"/>
    <col min="2813" max="2813" width="12.85546875" style="90" customWidth="1"/>
    <col min="2814" max="2814" width="24.140625" style="90" customWidth="1"/>
    <col min="2815" max="2815" width="21.28515625" style="90" customWidth="1"/>
    <col min="2816" max="2816" width="15.28515625" style="90" customWidth="1"/>
    <col min="2817" max="2817" width="16.5703125" style="90" customWidth="1"/>
    <col min="2818" max="2818" width="14.28515625" style="90" customWidth="1"/>
    <col min="2819" max="2819" width="14.7109375" style="90" customWidth="1"/>
    <col min="2820" max="2820" width="16.140625" style="90" customWidth="1"/>
    <col min="2821" max="2821" width="5" style="90" customWidth="1"/>
    <col min="2822" max="3068" width="8.85546875" style="90"/>
    <col min="3069" max="3069" width="12.85546875" style="90" customWidth="1"/>
    <col min="3070" max="3070" width="24.140625" style="90" customWidth="1"/>
    <col min="3071" max="3071" width="21.28515625" style="90" customWidth="1"/>
    <col min="3072" max="3072" width="15.28515625" style="90" customWidth="1"/>
    <col min="3073" max="3073" width="16.5703125" style="90" customWidth="1"/>
    <col min="3074" max="3074" width="14.28515625" style="90" customWidth="1"/>
    <col min="3075" max="3075" width="14.7109375" style="90" customWidth="1"/>
    <col min="3076" max="3076" width="16.140625" style="90" customWidth="1"/>
    <col min="3077" max="3077" width="5" style="90" customWidth="1"/>
    <col min="3078" max="3324" width="8.85546875" style="90"/>
    <col min="3325" max="3325" width="12.85546875" style="90" customWidth="1"/>
    <col min="3326" max="3326" width="24.140625" style="90" customWidth="1"/>
    <col min="3327" max="3327" width="21.28515625" style="90" customWidth="1"/>
    <col min="3328" max="3328" width="15.28515625" style="90" customWidth="1"/>
    <col min="3329" max="3329" width="16.5703125" style="90" customWidth="1"/>
    <col min="3330" max="3330" width="14.28515625" style="90" customWidth="1"/>
    <col min="3331" max="3331" width="14.7109375" style="90" customWidth="1"/>
    <col min="3332" max="3332" width="16.140625" style="90" customWidth="1"/>
    <col min="3333" max="3333" width="5" style="90" customWidth="1"/>
    <col min="3334" max="3580" width="8.85546875" style="90"/>
    <col min="3581" max="3581" width="12.85546875" style="90" customWidth="1"/>
    <col min="3582" max="3582" width="24.140625" style="90" customWidth="1"/>
    <col min="3583" max="3583" width="21.28515625" style="90" customWidth="1"/>
    <col min="3584" max="3584" width="15.28515625" style="90" customWidth="1"/>
    <col min="3585" max="3585" width="16.5703125" style="90" customWidth="1"/>
    <col min="3586" max="3586" width="14.28515625" style="90" customWidth="1"/>
    <col min="3587" max="3587" width="14.7109375" style="90" customWidth="1"/>
    <col min="3588" max="3588" width="16.140625" style="90" customWidth="1"/>
    <col min="3589" max="3589" width="5" style="90" customWidth="1"/>
    <col min="3590" max="3836" width="8.85546875" style="90"/>
    <col min="3837" max="3837" width="12.85546875" style="90" customWidth="1"/>
    <col min="3838" max="3838" width="24.140625" style="90" customWidth="1"/>
    <col min="3839" max="3839" width="21.28515625" style="90" customWidth="1"/>
    <col min="3840" max="3840" width="15.28515625" style="90" customWidth="1"/>
    <col min="3841" max="3841" width="16.5703125" style="90" customWidth="1"/>
    <col min="3842" max="3842" width="14.28515625" style="90" customWidth="1"/>
    <col min="3843" max="3843" width="14.7109375" style="90" customWidth="1"/>
    <col min="3844" max="3844" width="16.140625" style="90" customWidth="1"/>
    <col min="3845" max="3845" width="5" style="90" customWidth="1"/>
    <col min="3846" max="4092" width="8.85546875" style="90"/>
    <col min="4093" max="4093" width="12.85546875" style="90" customWidth="1"/>
    <col min="4094" max="4094" width="24.140625" style="90" customWidth="1"/>
    <col min="4095" max="4095" width="21.28515625" style="90" customWidth="1"/>
    <col min="4096" max="4096" width="15.28515625" style="90" customWidth="1"/>
    <col min="4097" max="4097" width="16.5703125" style="90" customWidth="1"/>
    <col min="4098" max="4098" width="14.28515625" style="90" customWidth="1"/>
    <col min="4099" max="4099" width="14.7109375" style="90" customWidth="1"/>
    <col min="4100" max="4100" width="16.140625" style="90" customWidth="1"/>
    <col min="4101" max="4101" width="5" style="90" customWidth="1"/>
    <col min="4102" max="4348" width="8.85546875" style="90"/>
    <col min="4349" max="4349" width="12.85546875" style="90" customWidth="1"/>
    <col min="4350" max="4350" width="24.140625" style="90" customWidth="1"/>
    <col min="4351" max="4351" width="21.28515625" style="90" customWidth="1"/>
    <col min="4352" max="4352" width="15.28515625" style="90" customWidth="1"/>
    <col min="4353" max="4353" width="16.5703125" style="90" customWidth="1"/>
    <col min="4354" max="4354" width="14.28515625" style="90" customWidth="1"/>
    <col min="4355" max="4355" width="14.7109375" style="90" customWidth="1"/>
    <col min="4356" max="4356" width="16.140625" style="90" customWidth="1"/>
    <col min="4357" max="4357" width="5" style="90" customWidth="1"/>
    <col min="4358" max="4604" width="8.85546875" style="90"/>
    <col min="4605" max="4605" width="12.85546875" style="90" customWidth="1"/>
    <col min="4606" max="4606" width="24.140625" style="90" customWidth="1"/>
    <col min="4607" max="4607" width="21.28515625" style="90" customWidth="1"/>
    <col min="4608" max="4608" width="15.28515625" style="90" customWidth="1"/>
    <col min="4609" max="4609" width="16.5703125" style="90" customWidth="1"/>
    <col min="4610" max="4610" width="14.28515625" style="90" customWidth="1"/>
    <col min="4611" max="4611" width="14.7109375" style="90" customWidth="1"/>
    <col min="4612" max="4612" width="16.140625" style="90" customWidth="1"/>
    <col min="4613" max="4613" width="5" style="90" customWidth="1"/>
    <col min="4614" max="4860" width="8.85546875" style="90"/>
    <col min="4861" max="4861" width="12.85546875" style="90" customWidth="1"/>
    <col min="4862" max="4862" width="24.140625" style="90" customWidth="1"/>
    <col min="4863" max="4863" width="21.28515625" style="90" customWidth="1"/>
    <col min="4864" max="4864" width="15.28515625" style="90" customWidth="1"/>
    <col min="4865" max="4865" width="16.5703125" style="90" customWidth="1"/>
    <col min="4866" max="4866" width="14.28515625" style="90" customWidth="1"/>
    <col min="4867" max="4867" width="14.7109375" style="90" customWidth="1"/>
    <col min="4868" max="4868" width="16.140625" style="90" customWidth="1"/>
    <col min="4869" max="4869" width="5" style="90" customWidth="1"/>
    <col min="4870" max="5116" width="8.85546875" style="90"/>
    <col min="5117" max="5117" width="12.85546875" style="90" customWidth="1"/>
    <col min="5118" max="5118" width="24.140625" style="90" customWidth="1"/>
    <col min="5119" max="5119" width="21.28515625" style="90" customWidth="1"/>
    <col min="5120" max="5120" width="15.28515625" style="90" customWidth="1"/>
    <col min="5121" max="5121" width="16.5703125" style="90" customWidth="1"/>
    <col min="5122" max="5122" width="14.28515625" style="90" customWidth="1"/>
    <col min="5123" max="5123" width="14.7109375" style="90" customWidth="1"/>
    <col min="5124" max="5124" width="16.140625" style="90" customWidth="1"/>
    <col min="5125" max="5125" width="5" style="90" customWidth="1"/>
    <col min="5126" max="5372" width="8.85546875" style="90"/>
    <col min="5373" max="5373" width="12.85546875" style="90" customWidth="1"/>
    <col min="5374" max="5374" width="24.140625" style="90" customWidth="1"/>
    <col min="5375" max="5375" width="21.28515625" style="90" customWidth="1"/>
    <col min="5376" max="5376" width="15.28515625" style="90" customWidth="1"/>
    <col min="5377" max="5377" width="16.5703125" style="90" customWidth="1"/>
    <col min="5378" max="5378" width="14.28515625" style="90" customWidth="1"/>
    <col min="5379" max="5379" width="14.7109375" style="90" customWidth="1"/>
    <col min="5380" max="5380" width="16.140625" style="90" customWidth="1"/>
    <col min="5381" max="5381" width="5" style="90" customWidth="1"/>
    <col min="5382" max="5628" width="8.85546875" style="90"/>
    <col min="5629" max="5629" width="12.85546875" style="90" customWidth="1"/>
    <col min="5630" max="5630" width="24.140625" style="90" customWidth="1"/>
    <col min="5631" max="5631" width="21.28515625" style="90" customWidth="1"/>
    <col min="5632" max="5632" width="15.28515625" style="90" customWidth="1"/>
    <col min="5633" max="5633" width="16.5703125" style="90" customWidth="1"/>
    <col min="5634" max="5634" width="14.28515625" style="90" customWidth="1"/>
    <col min="5635" max="5635" width="14.7109375" style="90" customWidth="1"/>
    <col min="5636" max="5636" width="16.140625" style="90" customWidth="1"/>
    <col min="5637" max="5637" width="5" style="90" customWidth="1"/>
    <col min="5638" max="5884" width="8.85546875" style="90"/>
    <col min="5885" max="5885" width="12.85546875" style="90" customWidth="1"/>
    <col min="5886" max="5886" width="24.140625" style="90" customWidth="1"/>
    <col min="5887" max="5887" width="21.28515625" style="90" customWidth="1"/>
    <col min="5888" max="5888" width="15.28515625" style="90" customWidth="1"/>
    <col min="5889" max="5889" width="16.5703125" style="90" customWidth="1"/>
    <col min="5890" max="5890" width="14.28515625" style="90" customWidth="1"/>
    <col min="5891" max="5891" width="14.7109375" style="90" customWidth="1"/>
    <col min="5892" max="5892" width="16.140625" style="90" customWidth="1"/>
    <col min="5893" max="5893" width="5" style="90" customWidth="1"/>
    <col min="5894" max="6140" width="8.85546875" style="90"/>
    <col min="6141" max="6141" width="12.85546875" style="90" customWidth="1"/>
    <col min="6142" max="6142" width="24.140625" style="90" customWidth="1"/>
    <col min="6143" max="6143" width="21.28515625" style="90" customWidth="1"/>
    <col min="6144" max="6144" width="15.28515625" style="90" customWidth="1"/>
    <col min="6145" max="6145" width="16.5703125" style="90" customWidth="1"/>
    <col min="6146" max="6146" width="14.28515625" style="90" customWidth="1"/>
    <col min="6147" max="6147" width="14.7109375" style="90" customWidth="1"/>
    <col min="6148" max="6148" width="16.140625" style="90" customWidth="1"/>
    <col min="6149" max="6149" width="5" style="90" customWidth="1"/>
    <col min="6150" max="6396" width="8.85546875" style="90"/>
    <col min="6397" max="6397" width="12.85546875" style="90" customWidth="1"/>
    <col min="6398" max="6398" width="24.140625" style="90" customWidth="1"/>
    <col min="6399" max="6399" width="21.28515625" style="90" customWidth="1"/>
    <col min="6400" max="6400" width="15.28515625" style="90" customWidth="1"/>
    <col min="6401" max="6401" width="16.5703125" style="90" customWidth="1"/>
    <col min="6402" max="6402" width="14.28515625" style="90" customWidth="1"/>
    <col min="6403" max="6403" width="14.7109375" style="90" customWidth="1"/>
    <col min="6404" max="6404" width="16.140625" style="90" customWidth="1"/>
    <col min="6405" max="6405" width="5" style="90" customWidth="1"/>
    <col min="6406" max="6652" width="8.85546875" style="90"/>
    <col min="6653" max="6653" width="12.85546875" style="90" customWidth="1"/>
    <col min="6654" max="6654" width="24.140625" style="90" customWidth="1"/>
    <col min="6655" max="6655" width="21.28515625" style="90" customWidth="1"/>
    <col min="6656" max="6656" width="15.28515625" style="90" customWidth="1"/>
    <col min="6657" max="6657" width="16.5703125" style="90" customWidth="1"/>
    <col min="6658" max="6658" width="14.28515625" style="90" customWidth="1"/>
    <col min="6659" max="6659" width="14.7109375" style="90" customWidth="1"/>
    <col min="6660" max="6660" width="16.140625" style="90" customWidth="1"/>
    <col min="6661" max="6661" width="5" style="90" customWidth="1"/>
    <col min="6662" max="6908" width="8.85546875" style="90"/>
    <col min="6909" max="6909" width="12.85546875" style="90" customWidth="1"/>
    <col min="6910" max="6910" width="24.140625" style="90" customWidth="1"/>
    <col min="6911" max="6911" width="21.28515625" style="90" customWidth="1"/>
    <col min="6912" max="6912" width="15.28515625" style="90" customWidth="1"/>
    <col min="6913" max="6913" width="16.5703125" style="90" customWidth="1"/>
    <col min="6914" max="6914" width="14.28515625" style="90" customWidth="1"/>
    <col min="6915" max="6915" width="14.7109375" style="90" customWidth="1"/>
    <col min="6916" max="6916" width="16.140625" style="90" customWidth="1"/>
    <col min="6917" max="6917" width="5" style="90" customWidth="1"/>
    <col min="6918" max="7164" width="8.85546875" style="90"/>
    <col min="7165" max="7165" width="12.85546875" style="90" customWidth="1"/>
    <col min="7166" max="7166" width="24.140625" style="90" customWidth="1"/>
    <col min="7167" max="7167" width="21.28515625" style="90" customWidth="1"/>
    <col min="7168" max="7168" width="15.28515625" style="90" customWidth="1"/>
    <col min="7169" max="7169" width="16.5703125" style="90" customWidth="1"/>
    <col min="7170" max="7170" width="14.28515625" style="90" customWidth="1"/>
    <col min="7171" max="7171" width="14.7109375" style="90" customWidth="1"/>
    <col min="7172" max="7172" width="16.140625" style="90" customWidth="1"/>
    <col min="7173" max="7173" width="5" style="90" customWidth="1"/>
    <col min="7174" max="7420" width="8.85546875" style="90"/>
    <col min="7421" max="7421" width="12.85546875" style="90" customWidth="1"/>
    <col min="7422" max="7422" width="24.140625" style="90" customWidth="1"/>
    <col min="7423" max="7423" width="21.28515625" style="90" customWidth="1"/>
    <col min="7424" max="7424" width="15.28515625" style="90" customWidth="1"/>
    <col min="7425" max="7425" width="16.5703125" style="90" customWidth="1"/>
    <col min="7426" max="7426" width="14.28515625" style="90" customWidth="1"/>
    <col min="7427" max="7427" width="14.7109375" style="90" customWidth="1"/>
    <col min="7428" max="7428" width="16.140625" style="90" customWidth="1"/>
    <col min="7429" max="7429" width="5" style="90" customWidth="1"/>
    <col min="7430" max="7676" width="8.85546875" style="90"/>
    <col min="7677" max="7677" width="12.85546875" style="90" customWidth="1"/>
    <col min="7678" max="7678" width="24.140625" style="90" customWidth="1"/>
    <col min="7679" max="7679" width="21.28515625" style="90" customWidth="1"/>
    <col min="7680" max="7680" width="15.28515625" style="90" customWidth="1"/>
    <col min="7681" max="7681" width="16.5703125" style="90" customWidth="1"/>
    <col min="7682" max="7682" width="14.28515625" style="90" customWidth="1"/>
    <col min="7683" max="7683" width="14.7109375" style="90" customWidth="1"/>
    <col min="7684" max="7684" width="16.140625" style="90" customWidth="1"/>
    <col min="7685" max="7685" width="5" style="90" customWidth="1"/>
    <col min="7686" max="7932" width="8.85546875" style="90"/>
    <col min="7933" max="7933" width="12.85546875" style="90" customWidth="1"/>
    <col min="7934" max="7934" width="24.140625" style="90" customWidth="1"/>
    <col min="7935" max="7935" width="21.28515625" style="90" customWidth="1"/>
    <col min="7936" max="7936" width="15.28515625" style="90" customWidth="1"/>
    <col min="7937" max="7937" width="16.5703125" style="90" customWidth="1"/>
    <col min="7938" max="7938" width="14.28515625" style="90" customWidth="1"/>
    <col min="7939" max="7939" width="14.7109375" style="90" customWidth="1"/>
    <col min="7940" max="7940" width="16.140625" style="90" customWidth="1"/>
    <col min="7941" max="7941" width="5" style="90" customWidth="1"/>
    <col min="7942" max="8188" width="8.85546875" style="90"/>
    <col min="8189" max="8189" width="12.85546875" style="90" customWidth="1"/>
    <col min="8190" max="8190" width="24.140625" style="90" customWidth="1"/>
    <col min="8191" max="8191" width="21.28515625" style="90" customWidth="1"/>
    <col min="8192" max="8192" width="15.28515625" style="90" customWidth="1"/>
    <col min="8193" max="8193" width="16.5703125" style="90" customWidth="1"/>
    <col min="8194" max="8194" width="14.28515625" style="90" customWidth="1"/>
    <col min="8195" max="8195" width="14.7109375" style="90" customWidth="1"/>
    <col min="8196" max="8196" width="16.140625" style="90" customWidth="1"/>
    <col min="8197" max="8197" width="5" style="90" customWidth="1"/>
    <col min="8198" max="8444" width="8.85546875" style="90"/>
    <col min="8445" max="8445" width="12.85546875" style="90" customWidth="1"/>
    <col min="8446" max="8446" width="24.140625" style="90" customWidth="1"/>
    <col min="8447" max="8447" width="21.28515625" style="90" customWidth="1"/>
    <col min="8448" max="8448" width="15.28515625" style="90" customWidth="1"/>
    <col min="8449" max="8449" width="16.5703125" style="90" customWidth="1"/>
    <col min="8450" max="8450" width="14.28515625" style="90" customWidth="1"/>
    <col min="8451" max="8451" width="14.7109375" style="90" customWidth="1"/>
    <col min="8452" max="8452" width="16.140625" style="90" customWidth="1"/>
    <col min="8453" max="8453" width="5" style="90" customWidth="1"/>
    <col min="8454" max="8700" width="8.85546875" style="90"/>
    <col min="8701" max="8701" width="12.85546875" style="90" customWidth="1"/>
    <col min="8702" max="8702" width="24.140625" style="90" customWidth="1"/>
    <col min="8703" max="8703" width="21.28515625" style="90" customWidth="1"/>
    <col min="8704" max="8704" width="15.28515625" style="90" customWidth="1"/>
    <col min="8705" max="8705" width="16.5703125" style="90" customWidth="1"/>
    <col min="8706" max="8706" width="14.28515625" style="90" customWidth="1"/>
    <col min="8707" max="8707" width="14.7109375" style="90" customWidth="1"/>
    <col min="8708" max="8708" width="16.140625" style="90" customWidth="1"/>
    <col min="8709" max="8709" width="5" style="90" customWidth="1"/>
    <col min="8710" max="8956" width="8.85546875" style="90"/>
    <col min="8957" max="8957" width="12.85546875" style="90" customWidth="1"/>
    <col min="8958" max="8958" width="24.140625" style="90" customWidth="1"/>
    <col min="8959" max="8959" width="21.28515625" style="90" customWidth="1"/>
    <col min="8960" max="8960" width="15.28515625" style="90" customWidth="1"/>
    <col min="8961" max="8961" width="16.5703125" style="90" customWidth="1"/>
    <col min="8962" max="8962" width="14.28515625" style="90" customWidth="1"/>
    <col min="8963" max="8963" width="14.7109375" style="90" customWidth="1"/>
    <col min="8964" max="8964" width="16.140625" style="90" customWidth="1"/>
    <col min="8965" max="8965" width="5" style="90" customWidth="1"/>
    <col min="8966" max="9212" width="8.85546875" style="90"/>
    <col min="9213" max="9213" width="12.85546875" style="90" customWidth="1"/>
    <col min="9214" max="9214" width="24.140625" style="90" customWidth="1"/>
    <col min="9215" max="9215" width="21.28515625" style="90" customWidth="1"/>
    <col min="9216" max="9216" width="15.28515625" style="90" customWidth="1"/>
    <col min="9217" max="9217" width="16.5703125" style="90" customWidth="1"/>
    <col min="9218" max="9218" width="14.28515625" style="90" customWidth="1"/>
    <col min="9219" max="9219" width="14.7109375" style="90" customWidth="1"/>
    <col min="9220" max="9220" width="16.140625" style="90" customWidth="1"/>
    <col min="9221" max="9221" width="5" style="90" customWidth="1"/>
    <col min="9222" max="9468" width="8.85546875" style="90"/>
    <col min="9469" max="9469" width="12.85546875" style="90" customWidth="1"/>
    <col min="9470" max="9470" width="24.140625" style="90" customWidth="1"/>
    <col min="9471" max="9471" width="21.28515625" style="90" customWidth="1"/>
    <col min="9472" max="9472" width="15.28515625" style="90" customWidth="1"/>
    <col min="9473" max="9473" width="16.5703125" style="90" customWidth="1"/>
    <col min="9474" max="9474" width="14.28515625" style="90" customWidth="1"/>
    <col min="9475" max="9475" width="14.7109375" style="90" customWidth="1"/>
    <col min="9476" max="9476" width="16.140625" style="90" customWidth="1"/>
    <col min="9477" max="9477" width="5" style="90" customWidth="1"/>
    <col min="9478" max="9724" width="8.85546875" style="90"/>
    <col min="9725" max="9725" width="12.85546875" style="90" customWidth="1"/>
    <col min="9726" max="9726" width="24.140625" style="90" customWidth="1"/>
    <col min="9727" max="9727" width="21.28515625" style="90" customWidth="1"/>
    <col min="9728" max="9728" width="15.28515625" style="90" customWidth="1"/>
    <col min="9729" max="9729" width="16.5703125" style="90" customWidth="1"/>
    <col min="9730" max="9730" width="14.28515625" style="90" customWidth="1"/>
    <col min="9731" max="9731" width="14.7109375" style="90" customWidth="1"/>
    <col min="9732" max="9732" width="16.140625" style="90" customWidth="1"/>
    <col min="9733" max="9733" width="5" style="90" customWidth="1"/>
    <col min="9734" max="9980" width="8.85546875" style="90"/>
    <col min="9981" max="9981" width="12.85546875" style="90" customWidth="1"/>
    <col min="9982" max="9982" width="24.140625" style="90" customWidth="1"/>
    <col min="9983" max="9983" width="21.28515625" style="90" customWidth="1"/>
    <col min="9984" max="9984" width="15.28515625" style="90" customWidth="1"/>
    <col min="9985" max="9985" width="16.5703125" style="90" customWidth="1"/>
    <col min="9986" max="9986" width="14.28515625" style="90" customWidth="1"/>
    <col min="9987" max="9987" width="14.7109375" style="90" customWidth="1"/>
    <col min="9988" max="9988" width="16.140625" style="90" customWidth="1"/>
    <col min="9989" max="9989" width="5" style="90" customWidth="1"/>
    <col min="9990" max="10236" width="8.85546875" style="90"/>
    <col min="10237" max="10237" width="12.85546875" style="90" customWidth="1"/>
    <col min="10238" max="10238" width="24.140625" style="90" customWidth="1"/>
    <col min="10239" max="10239" width="21.28515625" style="90" customWidth="1"/>
    <col min="10240" max="10240" width="15.28515625" style="90" customWidth="1"/>
    <col min="10241" max="10241" width="16.5703125" style="90" customWidth="1"/>
    <col min="10242" max="10242" width="14.28515625" style="90" customWidth="1"/>
    <col min="10243" max="10243" width="14.7109375" style="90" customWidth="1"/>
    <col min="10244" max="10244" width="16.140625" style="90" customWidth="1"/>
    <col min="10245" max="10245" width="5" style="90" customWidth="1"/>
    <col min="10246" max="10492" width="8.85546875" style="90"/>
    <col min="10493" max="10493" width="12.85546875" style="90" customWidth="1"/>
    <col min="10494" max="10494" width="24.140625" style="90" customWidth="1"/>
    <col min="10495" max="10495" width="21.28515625" style="90" customWidth="1"/>
    <col min="10496" max="10496" width="15.28515625" style="90" customWidth="1"/>
    <col min="10497" max="10497" width="16.5703125" style="90" customWidth="1"/>
    <col min="10498" max="10498" width="14.28515625" style="90" customWidth="1"/>
    <col min="10499" max="10499" width="14.7109375" style="90" customWidth="1"/>
    <col min="10500" max="10500" width="16.140625" style="90" customWidth="1"/>
    <col min="10501" max="10501" width="5" style="90" customWidth="1"/>
    <col min="10502" max="10748" width="8.85546875" style="90"/>
    <col min="10749" max="10749" width="12.85546875" style="90" customWidth="1"/>
    <col min="10750" max="10750" width="24.140625" style="90" customWidth="1"/>
    <col min="10751" max="10751" width="21.28515625" style="90" customWidth="1"/>
    <col min="10752" max="10752" width="15.28515625" style="90" customWidth="1"/>
    <col min="10753" max="10753" width="16.5703125" style="90" customWidth="1"/>
    <col min="10754" max="10754" width="14.28515625" style="90" customWidth="1"/>
    <col min="10755" max="10755" width="14.7109375" style="90" customWidth="1"/>
    <col min="10756" max="10756" width="16.140625" style="90" customWidth="1"/>
    <col min="10757" max="10757" width="5" style="90" customWidth="1"/>
    <col min="10758" max="11004" width="8.85546875" style="90"/>
    <col min="11005" max="11005" width="12.85546875" style="90" customWidth="1"/>
    <col min="11006" max="11006" width="24.140625" style="90" customWidth="1"/>
    <col min="11007" max="11007" width="21.28515625" style="90" customWidth="1"/>
    <col min="11008" max="11008" width="15.28515625" style="90" customWidth="1"/>
    <col min="11009" max="11009" width="16.5703125" style="90" customWidth="1"/>
    <col min="11010" max="11010" width="14.28515625" style="90" customWidth="1"/>
    <col min="11011" max="11011" width="14.7109375" style="90" customWidth="1"/>
    <col min="11012" max="11012" width="16.140625" style="90" customWidth="1"/>
    <col min="11013" max="11013" width="5" style="90" customWidth="1"/>
    <col min="11014" max="11260" width="8.85546875" style="90"/>
    <col min="11261" max="11261" width="12.85546875" style="90" customWidth="1"/>
    <col min="11262" max="11262" width="24.140625" style="90" customWidth="1"/>
    <col min="11263" max="11263" width="21.28515625" style="90" customWidth="1"/>
    <col min="11264" max="11264" width="15.28515625" style="90" customWidth="1"/>
    <col min="11265" max="11265" width="16.5703125" style="90" customWidth="1"/>
    <col min="11266" max="11266" width="14.28515625" style="90" customWidth="1"/>
    <col min="11267" max="11267" width="14.7109375" style="90" customWidth="1"/>
    <col min="11268" max="11268" width="16.140625" style="90" customWidth="1"/>
    <col min="11269" max="11269" width="5" style="90" customWidth="1"/>
    <col min="11270" max="11516" width="8.85546875" style="90"/>
    <col min="11517" max="11517" width="12.85546875" style="90" customWidth="1"/>
    <col min="11518" max="11518" width="24.140625" style="90" customWidth="1"/>
    <col min="11519" max="11519" width="21.28515625" style="90" customWidth="1"/>
    <col min="11520" max="11520" width="15.28515625" style="90" customWidth="1"/>
    <col min="11521" max="11521" width="16.5703125" style="90" customWidth="1"/>
    <col min="11522" max="11522" width="14.28515625" style="90" customWidth="1"/>
    <col min="11523" max="11523" width="14.7109375" style="90" customWidth="1"/>
    <col min="11524" max="11524" width="16.140625" style="90" customWidth="1"/>
    <col min="11525" max="11525" width="5" style="90" customWidth="1"/>
    <col min="11526" max="11772" width="8.85546875" style="90"/>
    <col min="11773" max="11773" width="12.85546875" style="90" customWidth="1"/>
    <col min="11774" max="11774" width="24.140625" style="90" customWidth="1"/>
    <col min="11775" max="11775" width="21.28515625" style="90" customWidth="1"/>
    <col min="11776" max="11776" width="15.28515625" style="90" customWidth="1"/>
    <col min="11777" max="11777" width="16.5703125" style="90" customWidth="1"/>
    <col min="11778" max="11778" width="14.28515625" style="90" customWidth="1"/>
    <col min="11779" max="11779" width="14.7109375" style="90" customWidth="1"/>
    <col min="11780" max="11780" width="16.140625" style="90" customWidth="1"/>
    <col min="11781" max="11781" width="5" style="90" customWidth="1"/>
    <col min="11782" max="12028" width="8.85546875" style="90"/>
    <col min="12029" max="12029" width="12.85546875" style="90" customWidth="1"/>
    <col min="12030" max="12030" width="24.140625" style="90" customWidth="1"/>
    <col min="12031" max="12031" width="21.28515625" style="90" customWidth="1"/>
    <col min="12032" max="12032" width="15.28515625" style="90" customWidth="1"/>
    <col min="12033" max="12033" width="16.5703125" style="90" customWidth="1"/>
    <col min="12034" max="12034" width="14.28515625" style="90" customWidth="1"/>
    <col min="12035" max="12035" width="14.7109375" style="90" customWidth="1"/>
    <col min="12036" max="12036" width="16.140625" style="90" customWidth="1"/>
    <col min="12037" max="12037" width="5" style="90" customWidth="1"/>
    <col min="12038" max="12284" width="8.85546875" style="90"/>
    <col min="12285" max="12285" width="12.85546875" style="90" customWidth="1"/>
    <col min="12286" max="12286" width="24.140625" style="90" customWidth="1"/>
    <col min="12287" max="12287" width="21.28515625" style="90" customWidth="1"/>
    <col min="12288" max="12288" width="15.28515625" style="90" customWidth="1"/>
    <col min="12289" max="12289" width="16.5703125" style="90" customWidth="1"/>
    <col min="12290" max="12290" width="14.28515625" style="90" customWidth="1"/>
    <col min="12291" max="12291" width="14.7109375" style="90" customWidth="1"/>
    <col min="12292" max="12292" width="16.140625" style="90" customWidth="1"/>
    <col min="12293" max="12293" width="5" style="90" customWidth="1"/>
    <col min="12294" max="12540" width="8.85546875" style="90"/>
    <col min="12541" max="12541" width="12.85546875" style="90" customWidth="1"/>
    <col min="12542" max="12542" width="24.140625" style="90" customWidth="1"/>
    <col min="12543" max="12543" width="21.28515625" style="90" customWidth="1"/>
    <col min="12544" max="12544" width="15.28515625" style="90" customWidth="1"/>
    <col min="12545" max="12545" width="16.5703125" style="90" customWidth="1"/>
    <col min="12546" max="12546" width="14.28515625" style="90" customWidth="1"/>
    <col min="12547" max="12547" width="14.7109375" style="90" customWidth="1"/>
    <col min="12548" max="12548" width="16.140625" style="90" customWidth="1"/>
    <col min="12549" max="12549" width="5" style="90" customWidth="1"/>
    <col min="12550" max="12796" width="8.85546875" style="90"/>
    <col min="12797" max="12797" width="12.85546875" style="90" customWidth="1"/>
    <col min="12798" max="12798" width="24.140625" style="90" customWidth="1"/>
    <col min="12799" max="12799" width="21.28515625" style="90" customWidth="1"/>
    <col min="12800" max="12800" width="15.28515625" style="90" customWidth="1"/>
    <col min="12801" max="12801" width="16.5703125" style="90" customWidth="1"/>
    <col min="12802" max="12802" width="14.28515625" style="90" customWidth="1"/>
    <col min="12803" max="12803" width="14.7109375" style="90" customWidth="1"/>
    <col min="12804" max="12804" width="16.140625" style="90" customWidth="1"/>
    <col min="12805" max="12805" width="5" style="90" customWidth="1"/>
    <col min="12806" max="13052" width="8.85546875" style="90"/>
    <col min="13053" max="13053" width="12.85546875" style="90" customWidth="1"/>
    <col min="13054" max="13054" width="24.140625" style="90" customWidth="1"/>
    <col min="13055" max="13055" width="21.28515625" style="90" customWidth="1"/>
    <col min="13056" max="13056" width="15.28515625" style="90" customWidth="1"/>
    <col min="13057" max="13057" width="16.5703125" style="90" customWidth="1"/>
    <col min="13058" max="13058" width="14.28515625" style="90" customWidth="1"/>
    <col min="13059" max="13059" width="14.7109375" style="90" customWidth="1"/>
    <col min="13060" max="13060" width="16.140625" style="90" customWidth="1"/>
    <col min="13061" max="13061" width="5" style="90" customWidth="1"/>
    <col min="13062" max="13308" width="8.85546875" style="90"/>
    <col min="13309" max="13309" width="12.85546875" style="90" customWidth="1"/>
    <col min="13310" max="13310" width="24.140625" style="90" customWidth="1"/>
    <col min="13311" max="13311" width="21.28515625" style="90" customWidth="1"/>
    <col min="13312" max="13312" width="15.28515625" style="90" customWidth="1"/>
    <col min="13313" max="13313" width="16.5703125" style="90" customWidth="1"/>
    <col min="13314" max="13314" width="14.28515625" style="90" customWidth="1"/>
    <col min="13315" max="13315" width="14.7109375" style="90" customWidth="1"/>
    <col min="13316" max="13316" width="16.140625" style="90" customWidth="1"/>
    <col min="13317" max="13317" width="5" style="90" customWidth="1"/>
    <col min="13318" max="13564" width="8.85546875" style="90"/>
    <col min="13565" max="13565" width="12.85546875" style="90" customWidth="1"/>
    <col min="13566" max="13566" width="24.140625" style="90" customWidth="1"/>
    <col min="13567" max="13567" width="21.28515625" style="90" customWidth="1"/>
    <col min="13568" max="13568" width="15.28515625" style="90" customWidth="1"/>
    <col min="13569" max="13569" width="16.5703125" style="90" customWidth="1"/>
    <col min="13570" max="13570" width="14.28515625" style="90" customWidth="1"/>
    <col min="13571" max="13571" width="14.7109375" style="90" customWidth="1"/>
    <col min="13572" max="13572" width="16.140625" style="90" customWidth="1"/>
    <col min="13573" max="13573" width="5" style="90" customWidth="1"/>
    <col min="13574" max="13820" width="8.85546875" style="90"/>
    <col min="13821" max="13821" width="12.85546875" style="90" customWidth="1"/>
    <col min="13822" max="13822" width="24.140625" style="90" customWidth="1"/>
    <col min="13823" max="13823" width="21.28515625" style="90" customWidth="1"/>
    <col min="13824" max="13824" width="15.28515625" style="90" customWidth="1"/>
    <col min="13825" max="13825" width="16.5703125" style="90" customWidth="1"/>
    <col min="13826" max="13826" width="14.28515625" style="90" customWidth="1"/>
    <col min="13827" max="13827" width="14.7109375" style="90" customWidth="1"/>
    <col min="13828" max="13828" width="16.140625" style="90" customWidth="1"/>
    <col min="13829" max="13829" width="5" style="90" customWidth="1"/>
    <col min="13830" max="14076" width="8.85546875" style="90"/>
    <col min="14077" max="14077" width="12.85546875" style="90" customWidth="1"/>
    <col min="14078" max="14078" width="24.140625" style="90" customWidth="1"/>
    <col min="14079" max="14079" width="21.28515625" style="90" customWidth="1"/>
    <col min="14080" max="14080" width="15.28515625" style="90" customWidth="1"/>
    <col min="14081" max="14081" width="16.5703125" style="90" customWidth="1"/>
    <col min="14082" max="14082" width="14.28515625" style="90" customWidth="1"/>
    <col min="14083" max="14083" width="14.7109375" style="90" customWidth="1"/>
    <col min="14084" max="14084" width="16.140625" style="90" customWidth="1"/>
    <col min="14085" max="14085" width="5" style="90" customWidth="1"/>
    <col min="14086" max="14332" width="8.85546875" style="90"/>
    <col min="14333" max="14333" width="12.85546875" style="90" customWidth="1"/>
    <col min="14334" max="14334" width="24.140625" style="90" customWidth="1"/>
    <col min="14335" max="14335" width="21.28515625" style="90" customWidth="1"/>
    <col min="14336" max="14336" width="15.28515625" style="90" customWidth="1"/>
    <col min="14337" max="14337" width="16.5703125" style="90" customWidth="1"/>
    <col min="14338" max="14338" width="14.28515625" style="90" customWidth="1"/>
    <col min="14339" max="14339" width="14.7109375" style="90" customWidth="1"/>
    <col min="14340" max="14340" width="16.140625" style="90" customWidth="1"/>
    <col min="14341" max="14341" width="5" style="90" customWidth="1"/>
    <col min="14342" max="14588" width="8.85546875" style="90"/>
    <col min="14589" max="14589" width="12.85546875" style="90" customWidth="1"/>
    <col min="14590" max="14590" width="24.140625" style="90" customWidth="1"/>
    <col min="14591" max="14591" width="21.28515625" style="90" customWidth="1"/>
    <col min="14592" max="14592" width="15.28515625" style="90" customWidth="1"/>
    <col min="14593" max="14593" width="16.5703125" style="90" customWidth="1"/>
    <col min="14594" max="14594" width="14.28515625" style="90" customWidth="1"/>
    <col min="14595" max="14595" width="14.7109375" style="90" customWidth="1"/>
    <col min="14596" max="14596" width="16.140625" style="90" customWidth="1"/>
    <col min="14597" max="14597" width="5" style="90" customWidth="1"/>
    <col min="14598" max="14844" width="8.85546875" style="90"/>
    <col min="14845" max="14845" width="12.85546875" style="90" customWidth="1"/>
    <col min="14846" max="14846" width="24.140625" style="90" customWidth="1"/>
    <col min="14847" max="14847" width="21.28515625" style="90" customWidth="1"/>
    <col min="14848" max="14848" width="15.28515625" style="90" customWidth="1"/>
    <col min="14849" max="14849" width="16.5703125" style="90" customWidth="1"/>
    <col min="14850" max="14850" width="14.28515625" style="90" customWidth="1"/>
    <col min="14851" max="14851" width="14.7109375" style="90" customWidth="1"/>
    <col min="14852" max="14852" width="16.140625" style="90" customWidth="1"/>
    <col min="14853" max="14853" width="5" style="90" customWidth="1"/>
    <col min="14854" max="15100" width="8.85546875" style="90"/>
    <col min="15101" max="15101" width="12.85546875" style="90" customWidth="1"/>
    <col min="15102" max="15102" width="24.140625" style="90" customWidth="1"/>
    <col min="15103" max="15103" width="21.28515625" style="90" customWidth="1"/>
    <col min="15104" max="15104" width="15.28515625" style="90" customWidth="1"/>
    <col min="15105" max="15105" width="16.5703125" style="90" customWidth="1"/>
    <col min="15106" max="15106" width="14.28515625" style="90" customWidth="1"/>
    <col min="15107" max="15107" width="14.7109375" style="90" customWidth="1"/>
    <col min="15108" max="15108" width="16.140625" style="90" customWidth="1"/>
    <col min="15109" max="15109" width="5" style="90" customWidth="1"/>
    <col min="15110" max="15356" width="8.85546875" style="90"/>
    <col min="15357" max="15357" width="12.85546875" style="90" customWidth="1"/>
    <col min="15358" max="15358" width="24.140625" style="90" customWidth="1"/>
    <col min="15359" max="15359" width="21.28515625" style="90" customWidth="1"/>
    <col min="15360" max="15360" width="15.28515625" style="90" customWidth="1"/>
    <col min="15361" max="15361" width="16.5703125" style="90" customWidth="1"/>
    <col min="15362" max="15362" width="14.28515625" style="90" customWidth="1"/>
    <col min="15363" max="15363" width="14.7109375" style="90" customWidth="1"/>
    <col min="15364" max="15364" width="16.140625" style="90" customWidth="1"/>
    <col min="15365" max="15365" width="5" style="90" customWidth="1"/>
    <col min="15366" max="15612" width="8.85546875" style="90"/>
    <col min="15613" max="15613" width="12.85546875" style="90" customWidth="1"/>
    <col min="15614" max="15614" width="24.140625" style="90" customWidth="1"/>
    <col min="15615" max="15615" width="21.28515625" style="90" customWidth="1"/>
    <col min="15616" max="15616" width="15.28515625" style="90" customWidth="1"/>
    <col min="15617" max="15617" width="16.5703125" style="90" customWidth="1"/>
    <col min="15618" max="15618" width="14.28515625" style="90" customWidth="1"/>
    <col min="15619" max="15619" width="14.7109375" style="90" customWidth="1"/>
    <col min="15620" max="15620" width="16.140625" style="90" customWidth="1"/>
    <col min="15621" max="15621" width="5" style="90" customWidth="1"/>
    <col min="15622" max="15868" width="8.85546875" style="90"/>
    <col min="15869" max="15869" width="12.85546875" style="90" customWidth="1"/>
    <col min="15870" max="15870" width="24.140625" style="90" customWidth="1"/>
    <col min="15871" max="15871" width="21.28515625" style="90" customWidth="1"/>
    <col min="15872" max="15872" width="15.28515625" style="90" customWidth="1"/>
    <col min="15873" max="15873" width="16.5703125" style="90" customWidth="1"/>
    <col min="15874" max="15874" width="14.28515625" style="90" customWidth="1"/>
    <col min="15875" max="15875" width="14.7109375" style="90" customWidth="1"/>
    <col min="15876" max="15876" width="16.140625" style="90" customWidth="1"/>
    <col min="15877" max="15877" width="5" style="90" customWidth="1"/>
    <col min="15878" max="16124" width="8.85546875" style="90"/>
    <col min="16125" max="16125" width="12.85546875" style="90" customWidth="1"/>
    <col min="16126" max="16126" width="24.140625" style="90" customWidth="1"/>
    <col min="16127" max="16127" width="21.28515625" style="90" customWidth="1"/>
    <col min="16128" max="16128" width="15.28515625" style="90" customWidth="1"/>
    <col min="16129" max="16129" width="16.5703125" style="90" customWidth="1"/>
    <col min="16130" max="16130" width="14.28515625" style="90" customWidth="1"/>
    <col min="16131" max="16131" width="14.7109375" style="90" customWidth="1"/>
    <col min="16132" max="16132" width="16.140625" style="90" customWidth="1"/>
    <col min="16133" max="16133" width="5" style="90" customWidth="1"/>
    <col min="16134" max="16384" width="8.85546875" style="90"/>
  </cols>
  <sheetData>
    <row r="1" spans="1:7" ht="20.25" x14ac:dyDescent="0.3">
      <c r="A1" s="186" t="s">
        <v>183</v>
      </c>
      <c r="B1" s="89" t="str">
        <f>Cover!C22</f>
        <v>TasNetworks</v>
      </c>
    </row>
    <row r="2" spans="1:7" ht="20.25" x14ac:dyDescent="0.3">
      <c r="B2" s="89" t="s">
        <v>98</v>
      </c>
      <c r="G2" s="91"/>
    </row>
    <row r="3" spans="1:7" ht="20.25" x14ac:dyDescent="0.3">
      <c r="B3" s="92" t="str">
        <f>Cover!C26</f>
        <v>2014-15</v>
      </c>
      <c r="G3" s="91"/>
    </row>
    <row r="4" spans="1:7" ht="20.25" x14ac:dyDescent="0.3">
      <c r="B4" s="89" t="s">
        <v>125</v>
      </c>
    </row>
    <row r="6" spans="1:7" ht="48" customHeight="1" x14ac:dyDescent="0.2">
      <c r="B6" s="261" t="s">
        <v>126</v>
      </c>
      <c r="C6" s="279"/>
    </row>
    <row r="8" spans="1:7" x14ac:dyDescent="0.2">
      <c r="B8" s="280" t="s">
        <v>127</v>
      </c>
      <c r="C8" s="281"/>
      <c r="D8" s="93" t="s">
        <v>128</v>
      </c>
      <c r="E8" s="94"/>
      <c r="F8" s="94"/>
    </row>
    <row r="9" spans="1:7" ht="18" x14ac:dyDescent="0.25">
      <c r="B9" s="95"/>
      <c r="D9" s="94"/>
      <c r="E9" s="94"/>
      <c r="F9" s="94"/>
    </row>
    <row r="10" spans="1:7" x14ac:dyDescent="0.2">
      <c r="B10" s="282" t="s">
        <v>195</v>
      </c>
      <c r="C10" s="283"/>
      <c r="D10" s="284"/>
    </row>
    <row r="11" spans="1:7" x14ac:dyDescent="0.2">
      <c r="B11" s="285"/>
      <c r="C11" s="286"/>
      <c r="D11" s="287"/>
      <c r="E11" s="96"/>
      <c r="F11" s="96"/>
      <c r="G11" s="96"/>
    </row>
    <row r="12" spans="1:7" ht="15.75" x14ac:dyDescent="0.25">
      <c r="B12" s="97"/>
      <c r="C12" s="96"/>
      <c r="D12" s="96"/>
      <c r="E12" s="96"/>
      <c r="F12" s="96"/>
      <c r="G12" s="96"/>
    </row>
    <row r="13" spans="1:7" ht="15.75" x14ac:dyDescent="0.25">
      <c r="B13" s="97" t="s">
        <v>192</v>
      </c>
      <c r="C13" s="96"/>
      <c r="E13" s="96"/>
      <c r="F13" s="96"/>
      <c r="G13" s="96"/>
    </row>
    <row r="14" spans="1:7" x14ac:dyDescent="0.2">
      <c r="B14" s="96"/>
      <c r="C14" s="96"/>
      <c r="D14" s="96"/>
      <c r="E14" s="96"/>
      <c r="F14" s="96"/>
      <c r="G14" s="96"/>
    </row>
    <row r="15" spans="1:7" x14ac:dyDescent="0.2">
      <c r="B15" s="280" t="s">
        <v>42</v>
      </c>
      <c r="C15" s="281"/>
      <c r="D15" s="98"/>
      <c r="E15" s="96"/>
      <c r="F15" s="96"/>
      <c r="G15" s="96"/>
    </row>
    <row r="16" spans="1:7" x14ac:dyDescent="0.2">
      <c r="B16" s="277" t="s">
        <v>129</v>
      </c>
      <c r="C16" s="288"/>
      <c r="D16" s="83"/>
      <c r="E16" s="96"/>
      <c r="F16" s="99"/>
      <c r="G16" s="96"/>
    </row>
    <row r="17" spans="2:7" x14ac:dyDescent="0.2">
      <c r="B17" s="277" t="s">
        <v>130</v>
      </c>
      <c r="C17" s="278"/>
      <c r="D17" s="83"/>
      <c r="E17" s="96"/>
      <c r="F17" s="96"/>
      <c r="G17" s="96"/>
    </row>
    <row r="18" spans="2:7" x14ac:dyDescent="0.2">
      <c r="B18" s="277" t="s">
        <v>131</v>
      </c>
      <c r="C18" s="288"/>
      <c r="D18" s="83"/>
      <c r="E18" s="96"/>
      <c r="F18" s="96"/>
      <c r="G18" s="96"/>
    </row>
    <row r="19" spans="2:7" x14ac:dyDescent="0.2">
      <c r="B19" s="277" t="s">
        <v>130</v>
      </c>
      <c r="C19" s="278"/>
      <c r="D19" s="83"/>
      <c r="E19" s="96"/>
      <c r="F19" s="96"/>
      <c r="G19" s="96"/>
    </row>
    <row r="20" spans="2:7" x14ac:dyDescent="0.2">
      <c r="B20" s="277" t="s">
        <v>132</v>
      </c>
      <c r="C20" s="278"/>
      <c r="D20" s="83"/>
      <c r="E20" s="96"/>
      <c r="F20" s="96"/>
      <c r="G20" s="96"/>
    </row>
    <row r="21" spans="2:7" x14ac:dyDescent="0.2">
      <c r="B21" s="277" t="s">
        <v>133</v>
      </c>
      <c r="C21" s="278"/>
      <c r="D21" s="83"/>
      <c r="E21" s="96"/>
      <c r="F21" s="96"/>
      <c r="G21" s="96"/>
    </row>
    <row r="22" spans="2:7" x14ac:dyDescent="0.2">
      <c r="B22" s="277" t="s">
        <v>134</v>
      </c>
      <c r="C22" s="278"/>
      <c r="D22" s="83"/>
      <c r="E22" s="96"/>
      <c r="F22" s="96"/>
      <c r="G22" s="96"/>
    </row>
    <row r="23" spans="2:7" x14ac:dyDescent="0.2">
      <c r="B23" s="277" t="s">
        <v>135</v>
      </c>
      <c r="C23" s="278"/>
      <c r="D23" s="83"/>
      <c r="E23" s="96"/>
      <c r="F23" s="96"/>
      <c r="G23" s="96"/>
    </row>
    <row r="24" spans="2:7" x14ac:dyDescent="0.2">
      <c r="B24" s="277" t="s">
        <v>136</v>
      </c>
      <c r="C24" s="278"/>
      <c r="D24" s="83"/>
      <c r="E24" s="96"/>
      <c r="F24" s="96"/>
      <c r="G24" s="96"/>
    </row>
    <row r="25" spans="2:7" x14ac:dyDescent="0.2">
      <c r="B25" s="277" t="s">
        <v>135</v>
      </c>
      <c r="C25" s="278"/>
      <c r="D25" s="83"/>
      <c r="E25" s="96"/>
      <c r="F25" s="96"/>
      <c r="G25" s="96"/>
    </row>
    <row r="26" spans="2:7" x14ac:dyDescent="0.2">
      <c r="B26" s="277" t="s">
        <v>137</v>
      </c>
      <c r="C26" s="288"/>
      <c r="D26" s="83"/>
      <c r="E26" s="96"/>
      <c r="F26" s="96"/>
      <c r="G26" s="96"/>
    </row>
    <row r="27" spans="2:7" x14ac:dyDescent="0.2">
      <c r="B27" s="277" t="s">
        <v>138</v>
      </c>
      <c r="C27" s="278"/>
      <c r="D27" s="83"/>
      <c r="E27" s="96"/>
      <c r="F27" s="96"/>
      <c r="G27" s="96"/>
    </row>
    <row r="28" spans="2:7" x14ac:dyDescent="0.2">
      <c r="B28" s="277" t="s">
        <v>139</v>
      </c>
      <c r="C28" s="278"/>
      <c r="D28" s="83"/>
      <c r="E28" s="96"/>
      <c r="F28" s="96"/>
      <c r="G28" s="96"/>
    </row>
    <row r="29" spans="2:7" x14ac:dyDescent="0.2">
      <c r="B29" s="277" t="s">
        <v>44</v>
      </c>
      <c r="C29" s="278"/>
      <c r="D29" s="83"/>
      <c r="E29" s="96"/>
      <c r="F29" s="96"/>
      <c r="G29" s="96"/>
    </row>
    <row r="30" spans="2:7" x14ac:dyDescent="0.2">
      <c r="B30" s="277" t="s">
        <v>140</v>
      </c>
      <c r="C30" s="278"/>
      <c r="D30" s="83"/>
      <c r="E30" s="96"/>
      <c r="F30" s="96"/>
      <c r="G30" s="96"/>
    </row>
    <row r="31" spans="2:7" x14ac:dyDescent="0.2">
      <c r="B31" s="277" t="s">
        <v>45</v>
      </c>
      <c r="C31" s="278"/>
      <c r="D31" s="83"/>
      <c r="E31" s="96"/>
      <c r="F31" s="96"/>
      <c r="G31" s="96"/>
    </row>
    <row r="32" spans="2:7" x14ac:dyDescent="0.2">
      <c r="B32" s="277" t="s">
        <v>141</v>
      </c>
      <c r="C32" s="278"/>
      <c r="D32" s="83"/>
      <c r="E32" s="96"/>
      <c r="F32" s="96"/>
      <c r="G32" s="96"/>
    </row>
    <row r="33" spans="2:7" x14ac:dyDescent="0.2">
      <c r="B33" s="277" t="s">
        <v>46</v>
      </c>
      <c r="C33" s="278"/>
      <c r="D33" s="83"/>
      <c r="E33" s="96"/>
      <c r="F33" s="96"/>
      <c r="G33" s="96"/>
    </row>
    <row r="34" spans="2:7" x14ac:dyDescent="0.2">
      <c r="B34" s="280" t="s">
        <v>43</v>
      </c>
      <c r="C34" s="281"/>
      <c r="D34" s="100"/>
      <c r="E34" s="96"/>
      <c r="F34" s="96"/>
      <c r="G34" s="96"/>
    </row>
    <row r="35" spans="2:7" x14ac:dyDescent="0.2">
      <c r="B35" s="277" t="s">
        <v>142</v>
      </c>
      <c r="C35" s="278"/>
      <c r="D35" s="83"/>
      <c r="E35" s="96"/>
      <c r="F35" s="96"/>
      <c r="G35" s="96"/>
    </row>
    <row r="36" spans="2:7" x14ac:dyDescent="0.2">
      <c r="B36" s="289" t="s">
        <v>47</v>
      </c>
      <c r="C36" s="290"/>
      <c r="D36" s="83"/>
      <c r="E36" s="96"/>
      <c r="F36" s="96"/>
      <c r="G36" s="96"/>
    </row>
    <row r="37" spans="2:7" x14ac:dyDescent="0.2">
      <c r="B37" s="280" t="s">
        <v>143</v>
      </c>
      <c r="C37" s="281"/>
      <c r="D37" s="100"/>
      <c r="E37" s="96"/>
      <c r="F37" s="96"/>
      <c r="G37" s="96"/>
    </row>
    <row r="38" spans="2:7" x14ac:dyDescent="0.2">
      <c r="B38" s="289" t="s">
        <v>29</v>
      </c>
      <c r="C38" s="290"/>
      <c r="D38" s="83"/>
      <c r="E38" s="96"/>
      <c r="F38" s="96"/>
      <c r="G38" s="96"/>
    </row>
    <row r="39" spans="2:7" x14ac:dyDescent="0.2">
      <c r="B39" s="277" t="s">
        <v>144</v>
      </c>
      <c r="C39" s="278"/>
      <c r="D39" s="83"/>
      <c r="E39" s="96"/>
      <c r="F39" s="96"/>
      <c r="G39" s="96"/>
    </row>
    <row r="40" spans="2:7" x14ac:dyDescent="0.2">
      <c r="B40" s="277" t="s">
        <v>145</v>
      </c>
      <c r="C40" s="288"/>
      <c r="D40" s="83"/>
      <c r="E40" s="96"/>
      <c r="F40" s="96"/>
      <c r="G40" s="96"/>
    </row>
    <row r="41" spans="2:7" x14ac:dyDescent="0.2">
      <c r="B41" s="289" t="s">
        <v>146</v>
      </c>
      <c r="C41" s="290"/>
      <c r="D41" s="83"/>
      <c r="E41" s="96"/>
      <c r="F41" s="96"/>
      <c r="G41" s="96"/>
    </row>
    <row r="42" spans="2:7" x14ac:dyDescent="0.2">
      <c r="B42" s="289" t="s">
        <v>147</v>
      </c>
      <c r="C42" s="290"/>
      <c r="D42" s="83"/>
      <c r="E42" s="96"/>
      <c r="F42" s="96"/>
      <c r="G42" s="96"/>
    </row>
    <row r="43" spans="2:7" x14ac:dyDescent="0.2">
      <c r="B43" s="289" t="s">
        <v>148</v>
      </c>
      <c r="C43" s="290"/>
      <c r="D43" s="83"/>
      <c r="E43" s="96"/>
      <c r="F43" s="96"/>
      <c r="G43" s="96"/>
    </row>
    <row r="44" spans="2:7" x14ac:dyDescent="0.2">
      <c r="B44" s="289" t="s">
        <v>149</v>
      </c>
      <c r="C44" s="290"/>
      <c r="D44" s="83"/>
      <c r="E44" s="96"/>
      <c r="F44" s="96"/>
      <c r="G44" s="96"/>
    </row>
    <row r="45" spans="2:7" x14ac:dyDescent="0.2">
      <c r="B45" s="280" t="s">
        <v>51</v>
      </c>
      <c r="C45" s="281"/>
      <c r="D45" s="100"/>
      <c r="E45" s="96"/>
      <c r="F45" s="96"/>
      <c r="G45" s="96"/>
    </row>
    <row r="46" spans="2:7" x14ac:dyDescent="0.2">
      <c r="B46" s="289" t="s">
        <v>150</v>
      </c>
      <c r="C46" s="288"/>
      <c r="D46" s="83"/>
      <c r="E46" s="96"/>
      <c r="F46" s="96"/>
      <c r="G46" s="96"/>
    </row>
    <row r="47" spans="2:7" x14ac:dyDescent="0.2">
      <c r="B47" s="289" t="s">
        <v>151</v>
      </c>
      <c r="C47" s="290"/>
      <c r="D47" s="83"/>
      <c r="E47" s="96"/>
      <c r="F47" s="96"/>
      <c r="G47" s="96"/>
    </row>
    <row r="48" spans="2:7" x14ac:dyDescent="0.2">
      <c r="B48" s="101" t="s">
        <v>152</v>
      </c>
      <c r="C48" s="101"/>
      <c r="D48" s="102">
        <f>SUM(D17,D19,D21,D25,D27,D29,D31,D33,D36,D40,D42,D44,D47)</f>
        <v>0</v>
      </c>
      <c r="E48" s="96"/>
      <c r="F48" s="96"/>
      <c r="G48" s="96"/>
    </row>
  </sheetData>
  <sheetProtection selectLockedCells="1"/>
  <customSheetViews>
    <customSheetView guid="{12548F66-3706-4126-8BB8-663EB3B7FE4B}" showPageBreaks="1" showGridLines="0" printArea="1" view="pageBreakPreview">
      <selection activeCell="D4" sqref="D4"/>
      <rowBreaks count="1" manualBreakCount="1">
        <brk id="7" min="1" max="8" man="1"/>
      </rowBreaks>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customSheetView>
  </customSheetViews>
  <mergeCells count="36">
    <mergeCell ref="B47:C47"/>
    <mergeCell ref="B36:C36"/>
    <mergeCell ref="B37:C37"/>
    <mergeCell ref="B38:C38"/>
    <mergeCell ref="B39:C39"/>
    <mergeCell ref="B40:C40"/>
    <mergeCell ref="B41:C41"/>
    <mergeCell ref="B42:C42"/>
    <mergeCell ref="B43:C43"/>
    <mergeCell ref="B44:C44"/>
    <mergeCell ref="B45:C45"/>
    <mergeCell ref="B46:C46"/>
    <mergeCell ref="B35:C35"/>
    <mergeCell ref="B24:C24"/>
    <mergeCell ref="B25:C25"/>
    <mergeCell ref="B26:C26"/>
    <mergeCell ref="B27:C27"/>
    <mergeCell ref="B28:C28"/>
    <mergeCell ref="B29:C29"/>
    <mergeCell ref="B30:C30"/>
    <mergeCell ref="B31:C31"/>
    <mergeCell ref="B32:C32"/>
    <mergeCell ref="B33:C33"/>
    <mergeCell ref="B34:C34"/>
    <mergeCell ref="B23:C23"/>
    <mergeCell ref="B6:C6"/>
    <mergeCell ref="B8:C8"/>
    <mergeCell ref="B10:D11"/>
    <mergeCell ref="B15:C15"/>
    <mergeCell ref="B16:C16"/>
    <mergeCell ref="B17:C17"/>
    <mergeCell ref="B18:C18"/>
    <mergeCell ref="B19:C19"/>
    <mergeCell ref="B20:C20"/>
    <mergeCell ref="B21:C21"/>
    <mergeCell ref="B22:C22"/>
  </mergeCells>
  <conditionalFormatting sqref="D16:D33 D35:D36 D38:D44 D46:D47">
    <cfRule type="expression" dxfId="0" priority="1" stopIfTrue="1">
      <formula>$D$8="yes"</formula>
    </cfRule>
  </conditionalFormatting>
  <dataValidations count="1">
    <dataValidation type="list" allowBlank="1" showInputMessage="1" showErrorMessage="1"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01 IZ65501 SV65501 ACR65501 AMN65501 AWJ65501 BGF65501 BQB65501 BZX65501 CJT65501 CTP65501 DDL65501 DNH65501 DXD65501 EGZ65501 EQV65501 FAR65501 FKN65501 FUJ65501 GEF65501 GOB65501 GXX65501 HHT65501 HRP65501 IBL65501 ILH65501 IVD65501 JEZ65501 JOV65501 JYR65501 KIN65501 KSJ65501 LCF65501 LMB65501 LVX65501 MFT65501 MPP65501 MZL65501 NJH65501 NTD65501 OCZ65501 OMV65501 OWR65501 PGN65501 PQJ65501 QAF65501 QKB65501 QTX65501 RDT65501 RNP65501 RXL65501 SHH65501 SRD65501 TAZ65501 TKV65501 TUR65501 UEN65501 UOJ65501 UYF65501 VIB65501 VRX65501 WBT65501 WLP65501 WVL65501 D131037 IZ131037 SV131037 ACR131037 AMN131037 AWJ131037 BGF131037 BQB131037 BZX131037 CJT131037 CTP131037 DDL131037 DNH131037 DXD131037 EGZ131037 EQV131037 FAR131037 FKN131037 FUJ131037 GEF131037 GOB131037 GXX131037 HHT131037 HRP131037 IBL131037 ILH131037 IVD131037 JEZ131037 JOV131037 JYR131037 KIN131037 KSJ131037 LCF131037 LMB131037 LVX131037 MFT131037 MPP131037 MZL131037 NJH131037 NTD131037 OCZ131037 OMV131037 OWR131037 PGN131037 PQJ131037 QAF131037 QKB131037 QTX131037 RDT131037 RNP131037 RXL131037 SHH131037 SRD131037 TAZ131037 TKV131037 TUR131037 UEN131037 UOJ131037 UYF131037 VIB131037 VRX131037 WBT131037 WLP131037 WVL131037 D196573 IZ196573 SV196573 ACR196573 AMN196573 AWJ196573 BGF196573 BQB196573 BZX196573 CJT196573 CTP196573 DDL196573 DNH196573 DXD196573 EGZ196573 EQV196573 FAR196573 FKN196573 FUJ196573 GEF196573 GOB196573 GXX196573 HHT196573 HRP196573 IBL196573 ILH196573 IVD196573 JEZ196573 JOV196573 JYR196573 KIN196573 KSJ196573 LCF196573 LMB196573 LVX196573 MFT196573 MPP196573 MZL196573 NJH196573 NTD196573 OCZ196573 OMV196573 OWR196573 PGN196573 PQJ196573 QAF196573 QKB196573 QTX196573 RDT196573 RNP196573 RXL196573 SHH196573 SRD196573 TAZ196573 TKV196573 TUR196573 UEN196573 UOJ196573 UYF196573 VIB196573 VRX196573 WBT196573 WLP196573 WVL196573 D262109 IZ262109 SV262109 ACR262109 AMN262109 AWJ262109 BGF262109 BQB262109 BZX262109 CJT262109 CTP262109 DDL262109 DNH262109 DXD262109 EGZ262109 EQV262109 FAR262109 FKN262109 FUJ262109 GEF262109 GOB262109 GXX262109 HHT262109 HRP262109 IBL262109 ILH262109 IVD262109 JEZ262109 JOV262109 JYR262109 KIN262109 KSJ262109 LCF262109 LMB262109 LVX262109 MFT262109 MPP262109 MZL262109 NJH262109 NTD262109 OCZ262109 OMV262109 OWR262109 PGN262109 PQJ262109 QAF262109 QKB262109 QTX262109 RDT262109 RNP262109 RXL262109 SHH262109 SRD262109 TAZ262109 TKV262109 TUR262109 UEN262109 UOJ262109 UYF262109 VIB262109 VRX262109 WBT262109 WLP262109 WVL262109 D327645 IZ327645 SV327645 ACR327645 AMN327645 AWJ327645 BGF327645 BQB327645 BZX327645 CJT327645 CTP327645 DDL327645 DNH327645 DXD327645 EGZ327645 EQV327645 FAR327645 FKN327645 FUJ327645 GEF327645 GOB327645 GXX327645 HHT327645 HRP327645 IBL327645 ILH327645 IVD327645 JEZ327645 JOV327645 JYR327645 KIN327645 KSJ327645 LCF327645 LMB327645 LVX327645 MFT327645 MPP327645 MZL327645 NJH327645 NTD327645 OCZ327645 OMV327645 OWR327645 PGN327645 PQJ327645 QAF327645 QKB327645 QTX327645 RDT327645 RNP327645 RXL327645 SHH327645 SRD327645 TAZ327645 TKV327645 TUR327645 UEN327645 UOJ327645 UYF327645 VIB327645 VRX327645 WBT327645 WLP327645 WVL327645 D393181 IZ393181 SV393181 ACR393181 AMN393181 AWJ393181 BGF393181 BQB393181 BZX393181 CJT393181 CTP393181 DDL393181 DNH393181 DXD393181 EGZ393181 EQV393181 FAR393181 FKN393181 FUJ393181 GEF393181 GOB393181 GXX393181 HHT393181 HRP393181 IBL393181 ILH393181 IVD393181 JEZ393181 JOV393181 JYR393181 KIN393181 KSJ393181 LCF393181 LMB393181 LVX393181 MFT393181 MPP393181 MZL393181 NJH393181 NTD393181 OCZ393181 OMV393181 OWR393181 PGN393181 PQJ393181 QAF393181 QKB393181 QTX393181 RDT393181 RNP393181 RXL393181 SHH393181 SRD393181 TAZ393181 TKV393181 TUR393181 UEN393181 UOJ393181 UYF393181 VIB393181 VRX393181 WBT393181 WLP393181 WVL393181 D458717 IZ458717 SV458717 ACR458717 AMN458717 AWJ458717 BGF458717 BQB458717 BZX458717 CJT458717 CTP458717 DDL458717 DNH458717 DXD458717 EGZ458717 EQV458717 FAR458717 FKN458717 FUJ458717 GEF458717 GOB458717 GXX458717 HHT458717 HRP458717 IBL458717 ILH458717 IVD458717 JEZ458717 JOV458717 JYR458717 KIN458717 KSJ458717 LCF458717 LMB458717 LVX458717 MFT458717 MPP458717 MZL458717 NJH458717 NTD458717 OCZ458717 OMV458717 OWR458717 PGN458717 PQJ458717 QAF458717 QKB458717 QTX458717 RDT458717 RNP458717 RXL458717 SHH458717 SRD458717 TAZ458717 TKV458717 TUR458717 UEN458717 UOJ458717 UYF458717 VIB458717 VRX458717 WBT458717 WLP458717 WVL458717 D524253 IZ524253 SV524253 ACR524253 AMN524253 AWJ524253 BGF524253 BQB524253 BZX524253 CJT524253 CTP524253 DDL524253 DNH524253 DXD524253 EGZ524253 EQV524253 FAR524253 FKN524253 FUJ524253 GEF524253 GOB524253 GXX524253 HHT524253 HRP524253 IBL524253 ILH524253 IVD524253 JEZ524253 JOV524253 JYR524253 KIN524253 KSJ524253 LCF524253 LMB524253 LVX524253 MFT524253 MPP524253 MZL524253 NJH524253 NTD524253 OCZ524253 OMV524253 OWR524253 PGN524253 PQJ524253 QAF524253 QKB524253 QTX524253 RDT524253 RNP524253 RXL524253 SHH524253 SRD524253 TAZ524253 TKV524253 TUR524253 UEN524253 UOJ524253 UYF524253 VIB524253 VRX524253 WBT524253 WLP524253 WVL524253 D589789 IZ589789 SV589789 ACR589789 AMN589789 AWJ589789 BGF589789 BQB589789 BZX589789 CJT589789 CTP589789 DDL589789 DNH589789 DXD589789 EGZ589789 EQV589789 FAR589789 FKN589789 FUJ589789 GEF589789 GOB589789 GXX589789 HHT589789 HRP589789 IBL589789 ILH589789 IVD589789 JEZ589789 JOV589789 JYR589789 KIN589789 KSJ589789 LCF589789 LMB589789 LVX589789 MFT589789 MPP589789 MZL589789 NJH589789 NTD589789 OCZ589789 OMV589789 OWR589789 PGN589789 PQJ589789 QAF589789 QKB589789 QTX589789 RDT589789 RNP589789 RXL589789 SHH589789 SRD589789 TAZ589789 TKV589789 TUR589789 UEN589789 UOJ589789 UYF589789 VIB589789 VRX589789 WBT589789 WLP589789 WVL589789 D655325 IZ655325 SV655325 ACR655325 AMN655325 AWJ655325 BGF655325 BQB655325 BZX655325 CJT655325 CTP655325 DDL655325 DNH655325 DXD655325 EGZ655325 EQV655325 FAR655325 FKN655325 FUJ655325 GEF655325 GOB655325 GXX655325 HHT655325 HRP655325 IBL655325 ILH655325 IVD655325 JEZ655325 JOV655325 JYR655325 KIN655325 KSJ655325 LCF655325 LMB655325 LVX655325 MFT655325 MPP655325 MZL655325 NJH655325 NTD655325 OCZ655325 OMV655325 OWR655325 PGN655325 PQJ655325 QAF655325 QKB655325 QTX655325 RDT655325 RNP655325 RXL655325 SHH655325 SRD655325 TAZ655325 TKV655325 TUR655325 UEN655325 UOJ655325 UYF655325 VIB655325 VRX655325 WBT655325 WLP655325 WVL655325 D720861 IZ720861 SV720861 ACR720861 AMN720861 AWJ720861 BGF720861 BQB720861 BZX720861 CJT720861 CTP720861 DDL720861 DNH720861 DXD720861 EGZ720861 EQV720861 FAR720861 FKN720861 FUJ720861 GEF720861 GOB720861 GXX720861 HHT720861 HRP720861 IBL720861 ILH720861 IVD720861 JEZ720861 JOV720861 JYR720861 KIN720861 KSJ720861 LCF720861 LMB720861 LVX720861 MFT720861 MPP720861 MZL720861 NJH720861 NTD720861 OCZ720861 OMV720861 OWR720861 PGN720861 PQJ720861 QAF720861 QKB720861 QTX720861 RDT720861 RNP720861 RXL720861 SHH720861 SRD720861 TAZ720861 TKV720861 TUR720861 UEN720861 UOJ720861 UYF720861 VIB720861 VRX720861 WBT720861 WLP720861 WVL720861 D786397 IZ786397 SV786397 ACR786397 AMN786397 AWJ786397 BGF786397 BQB786397 BZX786397 CJT786397 CTP786397 DDL786397 DNH786397 DXD786397 EGZ786397 EQV786397 FAR786397 FKN786397 FUJ786397 GEF786397 GOB786397 GXX786397 HHT786397 HRP786397 IBL786397 ILH786397 IVD786397 JEZ786397 JOV786397 JYR786397 KIN786397 KSJ786397 LCF786397 LMB786397 LVX786397 MFT786397 MPP786397 MZL786397 NJH786397 NTD786397 OCZ786397 OMV786397 OWR786397 PGN786397 PQJ786397 QAF786397 QKB786397 QTX786397 RDT786397 RNP786397 RXL786397 SHH786397 SRD786397 TAZ786397 TKV786397 TUR786397 UEN786397 UOJ786397 UYF786397 VIB786397 VRX786397 WBT786397 WLP786397 WVL786397 D851933 IZ851933 SV851933 ACR851933 AMN851933 AWJ851933 BGF851933 BQB851933 BZX851933 CJT851933 CTP851933 DDL851933 DNH851933 DXD851933 EGZ851933 EQV851933 FAR851933 FKN851933 FUJ851933 GEF851933 GOB851933 GXX851933 HHT851933 HRP851933 IBL851933 ILH851933 IVD851933 JEZ851933 JOV851933 JYR851933 KIN851933 KSJ851933 LCF851933 LMB851933 LVX851933 MFT851933 MPP851933 MZL851933 NJH851933 NTD851933 OCZ851933 OMV851933 OWR851933 PGN851933 PQJ851933 QAF851933 QKB851933 QTX851933 RDT851933 RNP851933 RXL851933 SHH851933 SRD851933 TAZ851933 TKV851933 TUR851933 UEN851933 UOJ851933 UYF851933 VIB851933 VRX851933 WBT851933 WLP851933 WVL851933 D917469 IZ917469 SV917469 ACR917469 AMN917469 AWJ917469 BGF917469 BQB917469 BZX917469 CJT917469 CTP917469 DDL917469 DNH917469 DXD917469 EGZ917469 EQV917469 FAR917469 FKN917469 FUJ917469 GEF917469 GOB917469 GXX917469 HHT917469 HRP917469 IBL917469 ILH917469 IVD917469 JEZ917469 JOV917469 JYR917469 KIN917469 KSJ917469 LCF917469 LMB917469 LVX917469 MFT917469 MPP917469 MZL917469 NJH917469 NTD917469 OCZ917469 OMV917469 OWR917469 PGN917469 PQJ917469 QAF917469 QKB917469 QTX917469 RDT917469 RNP917469 RXL917469 SHH917469 SRD917469 TAZ917469 TKV917469 TUR917469 UEN917469 UOJ917469 UYF917469 VIB917469 VRX917469 WBT917469 WLP917469 WVL917469 D983005 IZ983005 SV983005 ACR983005 AMN983005 AWJ983005 BGF983005 BQB983005 BZX983005 CJT983005 CTP983005 DDL983005 DNH983005 DXD983005 EGZ983005 EQV983005 FAR983005 FKN983005 FUJ983005 GEF983005 GOB983005 GXX983005 HHT983005 HRP983005 IBL983005 ILH983005 IVD983005 JEZ983005 JOV983005 JYR983005 KIN983005 KSJ983005 LCF983005 LMB983005 LVX983005 MFT983005 MPP983005 MZL983005 NJH983005 NTD983005 OCZ983005 OMV983005 OWR983005 PGN983005 PQJ983005 QAF983005 QKB983005 QTX983005 RDT983005 RNP983005 RXL983005 SHH983005 SRD983005 TAZ983005 TKV983005 TUR983005 UEN983005 UOJ983005 UYF983005 VIB983005 VRX983005 WBT983005 WLP983005 WVL983005">
      <formula1>"Yes, No"</formula1>
    </dataValidation>
  </dataValidations>
  <pageMargins left="0.55118110236220474" right="0.55118110236220474" top="0.78740157480314965" bottom="0.78740157480314965" header="0.51181102362204722" footer="0.31496062992125984"/>
  <pageSetup paperSize="8" fitToHeight="100" orientation="landscape" r:id="rId2"/>
  <headerFooter scaleWithDoc="0" alignWithMargins="0">
    <oddFooter>&amp;L&amp;8&amp;D&amp;C&amp;8&amp; Template: &amp;A
&amp;F&amp;R&amp;8&amp;P of &amp;N</oddFooter>
  </headerFooter>
  <rowBreaks count="1" manualBreakCount="1">
    <brk id="7" min="1" max="8"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5"/>
  <sheetViews>
    <sheetView showGridLines="0" zoomScale="80" zoomScaleNormal="80" zoomScaleSheetLayoutView="100" workbookViewId="0">
      <selection activeCell="H52" sqref="H52"/>
    </sheetView>
  </sheetViews>
  <sheetFormatPr defaultRowHeight="12.75" x14ac:dyDescent="0.2"/>
  <cols>
    <col min="2" max="2" width="13" bestFit="1" customWidth="1"/>
    <col min="7" max="7" width="12.7109375" customWidth="1"/>
    <col min="8" max="8" width="14.140625" customWidth="1"/>
    <col min="9" max="9" width="4.28515625" customWidth="1"/>
  </cols>
  <sheetData>
    <row r="1" spans="2:10" ht="20.25" x14ac:dyDescent="0.3">
      <c r="B1" s="36" t="str">
        <f>Cover!C22</f>
        <v>TasNetworks</v>
      </c>
    </row>
    <row r="2" spans="2:10" ht="20.25" customHeight="1" x14ac:dyDescent="0.3">
      <c r="B2" s="64" t="s">
        <v>107</v>
      </c>
      <c r="F2" s="291" t="s">
        <v>206</v>
      </c>
      <c r="G2" s="292"/>
      <c r="H2" s="293"/>
      <c r="I2" s="127"/>
      <c r="J2" s="127"/>
    </row>
    <row r="3" spans="2:10" ht="35.25" customHeight="1" x14ac:dyDescent="0.2">
      <c r="B3" s="151" t="str">
        <f>Cover!C26</f>
        <v>2014-15</v>
      </c>
      <c r="F3" s="294"/>
      <c r="G3" s="295"/>
      <c r="H3" s="296"/>
    </row>
    <row r="4" spans="2:10" ht="21.75" customHeight="1" x14ac:dyDescent="0.25">
      <c r="B4" s="35" t="s">
        <v>95</v>
      </c>
      <c r="F4" s="297"/>
      <c r="G4" s="298"/>
      <c r="H4" s="299"/>
    </row>
    <row r="6" spans="2:10" x14ac:dyDescent="0.2">
      <c r="B6" s="303" t="s">
        <v>73</v>
      </c>
      <c r="C6" s="303"/>
      <c r="D6" s="303"/>
      <c r="E6" s="303"/>
      <c r="F6" s="303"/>
      <c r="G6" s="303"/>
      <c r="H6" s="65">
        <v>1</v>
      </c>
    </row>
    <row r="7" spans="2:10" x14ac:dyDescent="0.2">
      <c r="B7" s="303" t="s">
        <v>74</v>
      </c>
      <c r="C7" s="303"/>
      <c r="D7" s="303"/>
      <c r="E7" s="303"/>
      <c r="F7" s="303"/>
      <c r="G7" s="303"/>
      <c r="H7" s="65">
        <v>12</v>
      </c>
    </row>
    <row r="8" spans="2:10" x14ac:dyDescent="0.2">
      <c r="B8" s="303" t="s">
        <v>104</v>
      </c>
      <c r="C8" s="303"/>
      <c r="D8" s="303"/>
      <c r="E8" s="303"/>
      <c r="F8" s="303"/>
      <c r="G8" s="303"/>
      <c r="H8" s="65">
        <v>21</v>
      </c>
    </row>
    <row r="9" spans="2:10" x14ac:dyDescent="0.2">
      <c r="B9" s="303" t="s">
        <v>77</v>
      </c>
      <c r="C9" s="303"/>
      <c r="D9" s="303"/>
      <c r="E9" s="303"/>
      <c r="F9" s="303"/>
      <c r="G9" s="303"/>
      <c r="H9" s="65">
        <v>39</v>
      </c>
    </row>
    <row r="10" spans="2:10" x14ac:dyDescent="0.2">
      <c r="B10" s="303" t="s">
        <v>75</v>
      </c>
      <c r="C10" s="303"/>
      <c r="D10" s="303"/>
      <c r="E10" s="303"/>
      <c r="F10" s="303"/>
      <c r="G10" s="303"/>
      <c r="H10" s="65">
        <v>129</v>
      </c>
    </row>
    <row r="11" spans="2:10" x14ac:dyDescent="0.2">
      <c r="B11" s="303" t="s">
        <v>78</v>
      </c>
      <c r="C11" s="303"/>
      <c r="D11" s="303"/>
      <c r="E11" s="303"/>
      <c r="F11" s="303"/>
      <c r="G11" s="303"/>
      <c r="H11" s="65">
        <v>129</v>
      </c>
    </row>
    <row r="12" spans="2:10" x14ac:dyDescent="0.2">
      <c r="B12" s="303" t="s">
        <v>76</v>
      </c>
      <c r="C12" s="303"/>
      <c r="D12" s="303"/>
      <c r="E12" s="303"/>
      <c r="F12" s="303"/>
      <c r="G12" s="303"/>
      <c r="H12" s="65">
        <v>7328</v>
      </c>
    </row>
    <row r="13" spans="2:10" x14ac:dyDescent="0.2">
      <c r="B13" s="303" t="s">
        <v>14</v>
      </c>
      <c r="C13" s="303"/>
      <c r="D13" s="303"/>
      <c r="E13" s="303"/>
      <c r="F13" s="303"/>
      <c r="G13" s="303"/>
      <c r="H13" s="65">
        <v>4</v>
      </c>
    </row>
    <row r="14" spans="2:10" x14ac:dyDescent="0.2">
      <c r="B14" s="303" t="s">
        <v>15</v>
      </c>
      <c r="C14" s="303"/>
      <c r="D14" s="303"/>
      <c r="E14" s="303"/>
      <c r="F14" s="303"/>
      <c r="G14" s="303"/>
      <c r="H14" s="65" t="s">
        <v>255</v>
      </c>
    </row>
    <row r="15" spans="2:10" x14ac:dyDescent="0.2">
      <c r="B15" s="303" t="s">
        <v>16</v>
      </c>
      <c r="C15" s="303"/>
      <c r="D15" s="303"/>
      <c r="E15" s="303"/>
      <c r="F15" s="303"/>
      <c r="G15" s="303"/>
      <c r="H15" s="65" t="s">
        <v>255</v>
      </c>
    </row>
    <row r="16" spans="2:10" x14ac:dyDescent="0.2">
      <c r="B16" s="303" t="s">
        <v>17</v>
      </c>
      <c r="C16" s="303"/>
      <c r="D16" s="303"/>
      <c r="E16" s="303"/>
      <c r="F16" s="303"/>
      <c r="G16" s="303"/>
      <c r="H16" s="65" t="s">
        <v>255</v>
      </c>
    </row>
    <row r="17" spans="2:8" x14ac:dyDescent="0.2">
      <c r="B17" s="303" t="s">
        <v>18</v>
      </c>
      <c r="C17" s="303"/>
      <c r="D17" s="303"/>
      <c r="E17" s="303"/>
      <c r="F17" s="303"/>
      <c r="G17" s="303"/>
      <c r="H17" s="65">
        <v>606</v>
      </c>
    </row>
    <row r="18" spans="2:8" x14ac:dyDescent="0.2">
      <c r="B18" s="303" t="s">
        <v>19</v>
      </c>
      <c r="C18" s="303"/>
      <c r="D18" s="303"/>
      <c r="E18" s="303"/>
      <c r="F18" s="303"/>
      <c r="G18" s="303"/>
      <c r="H18" s="65">
        <v>75</v>
      </c>
    </row>
    <row r="19" spans="2:8" x14ac:dyDescent="0.2">
      <c r="B19" s="303" t="s">
        <v>20</v>
      </c>
      <c r="C19" s="303"/>
      <c r="D19" s="303"/>
      <c r="E19" s="303"/>
      <c r="F19" s="303"/>
      <c r="G19" s="303"/>
      <c r="H19" s="65">
        <v>3.92</v>
      </c>
    </row>
    <row r="21" spans="2:8" ht="15.75" x14ac:dyDescent="0.25">
      <c r="B21" s="35" t="s">
        <v>96</v>
      </c>
    </row>
    <row r="23" spans="2:8" x14ac:dyDescent="0.2">
      <c r="B23" s="303" t="s">
        <v>79</v>
      </c>
      <c r="C23" s="303"/>
      <c r="D23" s="303"/>
      <c r="E23" s="303"/>
      <c r="F23" s="303"/>
      <c r="G23" s="303"/>
      <c r="H23" s="65">
        <v>363</v>
      </c>
    </row>
    <row r="24" spans="2:8" x14ac:dyDescent="0.2">
      <c r="B24" s="304" t="s">
        <v>21</v>
      </c>
      <c r="C24" s="304"/>
      <c r="D24" s="304"/>
      <c r="E24" s="304"/>
      <c r="F24" s="304"/>
      <c r="G24" s="304"/>
      <c r="H24" s="38"/>
    </row>
    <row r="25" spans="2:8" x14ac:dyDescent="0.2">
      <c r="B25" s="303" t="s">
        <v>22</v>
      </c>
      <c r="C25" s="303"/>
      <c r="D25" s="303"/>
      <c r="E25" s="303"/>
      <c r="F25" s="303"/>
      <c r="G25" s="303"/>
      <c r="H25" s="65">
        <v>6.8870523415977963E-2</v>
      </c>
    </row>
    <row r="26" spans="2:8" x14ac:dyDescent="0.2">
      <c r="B26" s="303" t="s">
        <v>23</v>
      </c>
      <c r="C26" s="303"/>
      <c r="D26" s="303"/>
      <c r="E26" s="303"/>
      <c r="F26" s="303"/>
      <c r="G26" s="303"/>
      <c r="H26" s="65">
        <v>9.9173553719008267E-2</v>
      </c>
    </row>
    <row r="27" spans="2:8" x14ac:dyDescent="0.2">
      <c r="B27" s="303" t="s">
        <v>24</v>
      </c>
      <c r="C27" s="303"/>
      <c r="D27" s="303"/>
      <c r="E27" s="303"/>
      <c r="F27" s="303"/>
      <c r="G27" s="303"/>
      <c r="H27" s="65">
        <v>0.26721763085399447</v>
      </c>
    </row>
    <row r="28" spans="2:8" x14ac:dyDescent="0.2">
      <c r="B28" s="303" t="s">
        <v>25</v>
      </c>
      <c r="C28" s="303"/>
      <c r="D28" s="303"/>
      <c r="E28" s="303"/>
      <c r="F28" s="303"/>
      <c r="G28" s="303"/>
      <c r="H28" s="65">
        <v>8.2644628099173556E-3</v>
      </c>
    </row>
    <row r="29" spans="2:8" s="152" customFormat="1" x14ac:dyDescent="0.2">
      <c r="B29" s="303" t="s">
        <v>187</v>
      </c>
      <c r="C29" s="303"/>
      <c r="D29" s="303"/>
      <c r="E29" s="303"/>
      <c r="F29" s="303"/>
      <c r="G29" s="303"/>
      <c r="H29" s="65">
        <v>0</v>
      </c>
    </row>
    <row r="30" spans="2:8" x14ac:dyDescent="0.2">
      <c r="B30" s="303" t="s">
        <v>26</v>
      </c>
      <c r="C30" s="303"/>
      <c r="D30" s="303"/>
      <c r="E30" s="303"/>
      <c r="F30" s="303"/>
      <c r="G30" s="303"/>
      <c r="H30" s="65">
        <v>3.3057851239669422E-2</v>
      </c>
    </row>
    <row r="31" spans="2:8" x14ac:dyDescent="0.2">
      <c r="B31" s="303" t="s">
        <v>27</v>
      </c>
      <c r="C31" s="303"/>
      <c r="D31" s="303"/>
      <c r="E31" s="303"/>
      <c r="F31" s="303"/>
      <c r="G31" s="303"/>
      <c r="H31" s="65">
        <v>0</v>
      </c>
    </row>
    <row r="32" spans="2:8" x14ac:dyDescent="0.2">
      <c r="B32" s="303" t="s">
        <v>72</v>
      </c>
      <c r="C32" s="303"/>
      <c r="D32" s="303"/>
      <c r="E32" s="303"/>
      <c r="F32" s="303"/>
      <c r="G32" s="303"/>
      <c r="H32" s="65">
        <v>0.52341597796143247</v>
      </c>
    </row>
    <row r="33" spans="2:8" x14ac:dyDescent="0.2">
      <c r="B33" s="305" t="s">
        <v>80</v>
      </c>
      <c r="C33" s="306"/>
      <c r="D33" s="232"/>
      <c r="E33" s="232"/>
      <c r="F33" s="232"/>
      <c r="G33" s="233"/>
      <c r="H33" s="38"/>
    </row>
    <row r="34" spans="2:8" x14ac:dyDescent="0.2">
      <c r="B34" s="303" t="s">
        <v>81</v>
      </c>
      <c r="C34" s="303"/>
      <c r="D34" s="303"/>
      <c r="E34" s="303"/>
      <c r="F34" s="303"/>
      <c r="G34" s="303"/>
      <c r="H34" s="65">
        <v>4.6831955922865015E-2</v>
      </c>
    </row>
    <row r="35" spans="2:8" x14ac:dyDescent="0.2">
      <c r="B35" s="303" t="s">
        <v>82</v>
      </c>
      <c r="C35" s="303"/>
      <c r="D35" s="303"/>
      <c r="E35" s="303"/>
      <c r="F35" s="303"/>
      <c r="G35" s="303"/>
      <c r="H35" s="65">
        <v>0</v>
      </c>
    </row>
    <row r="36" spans="2:8" x14ac:dyDescent="0.2">
      <c r="B36" s="303" t="s">
        <v>83</v>
      </c>
      <c r="C36" s="303"/>
      <c r="D36" s="303"/>
      <c r="E36" s="303"/>
      <c r="F36" s="303"/>
      <c r="G36" s="303"/>
      <c r="H36" s="65">
        <v>1.1019283746556474E-2</v>
      </c>
    </row>
    <row r="37" spans="2:8" x14ac:dyDescent="0.2">
      <c r="B37" s="303" t="s">
        <v>84</v>
      </c>
      <c r="C37" s="303"/>
      <c r="D37" s="303"/>
      <c r="E37" s="303"/>
      <c r="F37" s="303"/>
      <c r="G37" s="303"/>
      <c r="H37" s="65">
        <v>0.45730027548209368</v>
      </c>
    </row>
    <row r="38" spans="2:8" x14ac:dyDescent="0.2">
      <c r="B38" s="303" t="s">
        <v>85</v>
      </c>
      <c r="C38" s="303"/>
      <c r="D38" s="303"/>
      <c r="E38" s="303"/>
      <c r="F38" s="303"/>
      <c r="G38" s="303"/>
      <c r="H38" s="65">
        <v>1.6528925619834711E-2</v>
      </c>
    </row>
    <row r="39" spans="2:8" x14ac:dyDescent="0.2">
      <c r="B39" s="303" t="s">
        <v>86</v>
      </c>
      <c r="C39" s="303"/>
      <c r="D39" s="303"/>
      <c r="E39" s="303"/>
      <c r="F39" s="303"/>
      <c r="G39" s="303"/>
      <c r="H39" s="65">
        <v>0.45179063360881544</v>
      </c>
    </row>
    <row r="40" spans="2:8" x14ac:dyDescent="0.2">
      <c r="B40" s="303" t="s">
        <v>87</v>
      </c>
      <c r="C40" s="303"/>
      <c r="D40" s="303"/>
      <c r="E40" s="303"/>
      <c r="F40" s="303"/>
      <c r="G40" s="303"/>
      <c r="H40" s="65">
        <v>2.7548209366391185E-3</v>
      </c>
    </row>
    <row r="41" spans="2:8" x14ac:dyDescent="0.2">
      <c r="B41" s="303" t="s">
        <v>72</v>
      </c>
      <c r="C41" s="303"/>
      <c r="D41" s="303"/>
      <c r="E41" s="303"/>
      <c r="F41" s="303"/>
      <c r="G41" s="303"/>
      <c r="H41" s="65">
        <v>1.3774104683195593E-2</v>
      </c>
    </row>
    <row r="42" spans="2:8" ht="12" customHeight="1" x14ac:dyDescent="0.2"/>
    <row r="43" spans="2:8" ht="15.75" x14ac:dyDescent="0.25">
      <c r="B43" s="35" t="s">
        <v>97</v>
      </c>
    </row>
    <row r="45" spans="2:8" x14ac:dyDescent="0.2">
      <c r="B45" s="304" t="s">
        <v>28</v>
      </c>
      <c r="C45" s="304"/>
      <c r="D45" s="304"/>
      <c r="E45" s="304"/>
      <c r="F45" s="304"/>
      <c r="G45" s="304"/>
      <c r="H45" s="38"/>
    </row>
    <row r="46" spans="2:8" x14ac:dyDescent="0.2">
      <c r="B46" s="307" t="s">
        <v>29</v>
      </c>
      <c r="C46" s="307"/>
      <c r="D46" s="307"/>
      <c r="E46" s="307"/>
      <c r="F46" s="307"/>
      <c r="G46" s="307"/>
      <c r="H46" s="145">
        <f>'1b. STPIS Customer Service'!C20</f>
        <v>0</v>
      </c>
    </row>
    <row r="47" spans="2:8" x14ac:dyDescent="0.2">
      <c r="B47" s="307" t="s">
        <v>30</v>
      </c>
      <c r="C47" s="307"/>
      <c r="D47" s="307"/>
      <c r="E47" s="307"/>
      <c r="F47" s="307"/>
      <c r="G47" s="307"/>
      <c r="H47" s="145">
        <f>'1b. STPIS Customer Service'!C21</f>
        <v>0</v>
      </c>
    </row>
    <row r="48" spans="2:8" x14ac:dyDescent="0.2">
      <c r="B48" s="304" t="s">
        <v>31</v>
      </c>
      <c r="C48" s="304"/>
      <c r="D48" s="304"/>
      <c r="E48" s="304"/>
      <c r="F48" s="304"/>
      <c r="G48" s="304"/>
      <c r="H48" s="38"/>
    </row>
    <row r="49" spans="2:10" x14ac:dyDescent="0.2">
      <c r="B49" s="307" t="s">
        <v>32</v>
      </c>
      <c r="C49" s="307"/>
      <c r="D49" s="307"/>
      <c r="E49" s="307"/>
      <c r="F49" s="307"/>
      <c r="G49" s="307"/>
      <c r="H49" s="65">
        <v>212</v>
      </c>
    </row>
    <row r="50" spans="2:10" x14ac:dyDescent="0.2">
      <c r="B50" s="307" t="s">
        <v>33</v>
      </c>
      <c r="C50" s="307"/>
      <c r="D50" s="307"/>
      <c r="E50" s="307"/>
      <c r="F50" s="307"/>
      <c r="G50" s="307"/>
      <c r="H50" s="65">
        <v>626</v>
      </c>
    </row>
    <row r="51" spans="2:10" x14ac:dyDescent="0.2">
      <c r="B51" s="307" t="s">
        <v>34</v>
      </c>
      <c r="C51" s="307"/>
      <c r="D51" s="307"/>
      <c r="E51" s="307"/>
      <c r="F51" s="307"/>
      <c r="G51" s="307"/>
      <c r="H51" s="65">
        <v>6.2</v>
      </c>
    </row>
    <row r="52" spans="2:10" x14ac:dyDescent="0.2">
      <c r="B52" s="307" t="s">
        <v>35</v>
      </c>
      <c r="C52" s="307"/>
      <c r="D52" s="307"/>
      <c r="E52" s="307"/>
      <c r="F52" s="307"/>
      <c r="G52" s="307"/>
      <c r="H52" s="65">
        <v>42475</v>
      </c>
    </row>
    <row r="53" spans="2:10" x14ac:dyDescent="0.2">
      <c r="B53" s="304" t="s">
        <v>88</v>
      </c>
      <c r="C53" s="304"/>
      <c r="D53" s="304"/>
      <c r="E53" s="304"/>
      <c r="F53" s="304"/>
      <c r="G53" s="304"/>
      <c r="H53" s="38"/>
      <c r="I53" s="68"/>
      <c r="J53" s="68"/>
    </row>
    <row r="54" spans="2:10" x14ac:dyDescent="0.2">
      <c r="B54" s="307" t="s">
        <v>89</v>
      </c>
      <c r="C54" s="307"/>
      <c r="D54" s="307"/>
      <c r="E54" s="307"/>
      <c r="F54" s="307"/>
      <c r="G54" s="307"/>
      <c r="H54" s="145">
        <f>'1b. STPIS Customer Service'!D11</f>
        <v>61229</v>
      </c>
      <c r="I54" s="68"/>
      <c r="J54" s="68"/>
    </row>
    <row r="55" spans="2:10" x14ac:dyDescent="0.2">
      <c r="B55" s="312" t="s">
        <v>161</v>
      </c>
      <c r="C55" s="307"/>
      <c r="D55" s="307"/>
      <c r="E55" s="307"/>
      <c r="F55" s="307"/>
      <c r="G55" s="307"/>
      <c r="H55" s="145">
        <f>'1b. STPIS Customer Service'!D12</f>
        <v>38865.768100000001</v>
      </c>
      <c r="I55" s="68"/>
      <c r="J55" s="68"/>
    </row>
    <row r="56" spans="2:10" x14ac:dyDescent="0.2">
      <c r="B56" s="307" t="s">
        <v>90</v>
      </c>
      <c r="C56" s="307"/>
      <c r="D56" s="307"/>
      <c r="E56" s="307"/>
      <c r="F56" s="307"/>
      <c r="G56" s="307"/>
      <c r="H56" s="65" t="s">
        <v>256</v>
      </c>
      <c r="I56" s="68"/>
      <c r="J56" s="68"/>
    </row>
    <row r="57" spans="2:10" x14ac:dyDescent="0.2">
      <c r="B57" s="307" t="s">
        <v>91</v>
      </c>
      <c r="C57" s="307"/>
      <c r="D57" s="307"/>
      <c r="E57" s="307"/>
      <c r="F57" s="307"/>
      <c r="G57" s="307"/>
      <c r="H57" s="65">
        <v>4.28</v>
      </c>
      <c r="I57" s="68"/>
      <c r="J57" s="68"/>
    </row>
    <row r="58" spans="2:10" x14ac:dyDescent="0.2">
      <c r="B58" s="307" t="s">
        <v>92</v>
      </c>
      <c r="C58" s="307"/>
      <c r="D58" s="307"/>
      <c r="E58" s="307"/>
      <c r="F58" s="307"/>
      <c r="G58" s="307"/>
      <c r="H58" s="65" t="s">
        <v>257</v>
      </c>
      <c r="I58" s="68"/>
      <c r="J58" s="68"/>
    </row>
    <row r="59" spans="2:10" x14ac:dyDescent="0.2">
      <c r="B59" s="305" t="s">
        <v>93</v>
      </c>
      <c r="C59" s="306"/>
      <c r="D59" s="306"/>
      <c r="E59" s="306"/>
      <c r="F59" s="306"/>
      <c r="G59" s="311"/>
      <c r="H59" s="38"/>
    </row>
    <row r="60" spans="2:10" x14ac:dyDescent="0.2">
      <c r="B60" s="300" t="s">
        <v>36</v>
      </c>
      <c r="C60" s="301"/>
      <c r="D60" s="301"/>
      <c r="E60" s="301"/>
      <c r="F60" s="301"/>
      <c r="G60" s="302"/>
      <c r="H60" s="65">
        <v>151</v>
      </c>
    </row>
    <row r="61" spans="2:10" x14ac:dyDescent="0.2">
      <c r="B61" s="300" t="s">
        <v>37</v>
      </c>
      <c r="C61" s="301"/>
      <c r="D61" s="301"/>
      <c r="E61" s="301"/>
      <c r="F61" s="301"/>
      <c r="G61" s="302"/>
      <c r="H61" s="150">
        <f>H23</f>
        <v>363</v>
      </c>
    </row>
    <row r="62" spans="2:10" x14ac:dyDescent="0.2">
      <c r="B62" s="300" t="s">
        <v>38</v>
      </c>
      <c r="C62" s="301"/>
      <c r="D62" s="301"/>
      <c r="E62" s="301"/>
      <c r="F62" s="301"/>
      <c r="G62" s="302"/>
      <c r="H62" s="65">
        <v>0</v>
      </c>
    </row>
    <row r="63" spans="2:10" x14ac:dyDescent="0.2">
      <c r="B63" s="300" t="s">
        <v>39</v>
      </c>
      <c r="C63" s="301"/>
      <c r="D63" s="301"/>
      <c r="E63" s="301"/>
      <c r="F63" s="301"/>
      <c r="G63" s="302"/>
      <c r="H63" s="65">
        <v>217</v>
      </c>
    </row>
    <row r="64" spans="2:10" x14ac:dyDescent="0.2">
      <c r="B64" s="300" t="s">
        <v>40</v>
      </c>
      <c r="C64" s="301"/>
      <c r="D64" s="301"/>
      <c r="E64" s="301"/>
      <c r="F64" s="301"/>
      <c r="G64" s="302"/>
      <c r="H64" s="65">
        <v>1973</v>
      </c>
    </row>
    <row r="65" spans="2:8" x14ac:dyDescent="0.2">
      <c r="B65" s="308" t="s">
        <v>41</v>
      </c>
      <c r="C65" s="309"/>
      <c r="D65" s="309"/>
      <c r="E65" s="309"/>
      <c r="F65" s="309"/>
      <c r="G65" s="310"/>
      <c r="H65" s="37">
        <f>SUM(H60:H64)</f>
        <v>2704</v>
      </c>
    </row>
  </sheetData>
  <customSheetViews>
    <customSheetView guid="{12548F66-3706-4126-8BB8-663EB3B7FE4B}" showPageBreaks="1" showGridLines="0" fitToPage="1" printArea="1" view="pageBreakPreview">
      <pageMargins left="0.75" right="0.75" top="1" bottom="1" header="0.5" footer="0.5"/>
      <pageSetup paperSize="8" orientation="portrait" r:id="rId1"/>
      <headerFooter alignWithMargins="0"/>
    </customSheetView>
  </customSheetViews>
  <mergeCells count="55">
    <mergeCell ref="B48:G48"/>
    <mergeCell ref="B39:G39"/>
    <mergeCell ref="B40:G40"/>
    <mergeCell ref="B41:G41"/>
    <mergeCell ref="B46:G46"/>
    <mergeCell ref="B6:G6"/>
    <mergeCell ref="B7:G7"/>
    <mergeCell ref="B8:G8"/>
    <mergeCell ref="B10:G10"/>
    <mergeCell ref="B12:G12"/>
    <mergeCell ref="B27:G27"/>
    <mergeCell ref="B28:G28"/>
    <mergeCell ref="B30:G30"/>
    <mergeCell ref="B17:G17"/>
    <mergeCell ref="B9:G9"/>
    <mergeCell ref="B11:G11"/>
    <mergeCell ref="B13:G13"/>
    <mergeCell ref="B14:G14"/>
    <mergeCell ref="B15:G15"/>
    <mergeCell ref="B16:G16"/>
    <mergeCell ref="B19:G19"/>
    <mergeCell ref="B23:G23"/>
    <mergeCell ref="B24:G24"/>
    <mergeCell ref="B25:G25"/>
    <mergeCell ref="B26:G26"/>
    <mergeCell ref="B29:G29"/>
    <mergeCell ref="B65:G65"/>
    <mergeCell ref="B49:G49"/>
    <mergeCell ref="B50:G50"/>
    <mergeCell ref="B51:G51"/>
    <mergeCell ref="B52:G52"/>
    <mergeCell ref="B53:G53"/>
    <mergeCell ref="B59:G59"/>
    <mergeCell ref="B60:G60"/>
    <mergeCell ref="B58:G58"/>
    <mergeCell ref="B54:G54"/>
    <mergeCell ref="B55:G55"/>
    <mergeCell ref="B56:G56"/>
    <mergeCell ref="B57:G57"/>
    <mergeCell ref="F2:H4"/>
    <mergeCell ref="B61:G61"/>
    <mergeCell ref="B62:G62"/>
    <mergeCell ref="B63:G63"/>
    <mergeCell ref="B64:G64"/>
    <mergeCell ref="B32:G32"/>
    <mergeCell ref="B45:G45"/>
    <mergeCell ref="B33:G33"/>
    <mergeCell ref="B34:G34"/>
    <mergeCell ref="B35:G35"/>
    <mergeCell ref="B36:G36"/>
    <mergeCell ref="B37:G37"/>
    <mergeCell ref="B38:G38"/>
    <mergeCell ref="B47:G47"/>
    <mergeCell ref="B31:G31"/>
    <mergeCell ref="B18:G18"/>
  </mergeCells>
  <phoneticPr fontId="32" type="noConversion"/>
  <dataValidations count="1">
    <dataValidation type="whole" allowBlank="1" showInputMessage="1" showErrorMessage="1" errorTitle="Whole Number" error="This field must contain a whole number. Text and decimals are not acceptable." sqref="C35:C41">
      <formula1>-1000</formula1>
      <formula2>9999999999</formula2>
    </dataValidation>
  </dataValidations>
  <pageMargins left="0.75" right="0.75" top="1" bottom="1" header="0.5" footer="0.5"/>
  <pageSetup paperSize="8"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60"/>
  <sheetViews>
    <sheetView showGridLines="0" zoomScale="80" zoomScaleNormal="80" zoomScaleSheetLayoutView="90" workbookViewId="0"/>
  </sheetViews>
  <sheetFormatPr defaultRowHeight="12.75" x14ac:dyDescent="0.2"/>
  <cols>
    <col min="1" max="1" width="11.28515625" style="71" customWidth="1"/>
    <col min="2" max="12" width="21.85546875" style="71" customWidth="1"/>
    <col min="13" max="13" width="27.7109375" style="71" customWidth="1"/>
    <col min="14" max="14" width="21.85546875" style="71" customWidth="1"/>
    <col min="15" max="15" width="26.7109375" style="71" customWidth="1"/>
    <col min="16" max="17" width="21.85546875" style="71" customWidth="1"/>
    <col min="18" max="18" width="21.85546875" style="152" customWidth="1"/>
    <col min="19" max="19" width="21.85546875" style="71" customWidth="1"/>
    <col min="20" max="20" width="21.85546875" style="152" customWidth="1"/>
    <col min="21" max="22" width="21.85546875" style="71" customWidth="1"/>
    <col min="23" max="23" width="23.7109375" style="71" customWidth="1"/>
    <col min="24" max="24" width="21.85546875" style="71" customWidth="1"/>
    <col min="25" max="25" width="6.7109375" style="71" customWidth="1"/>
    <col min="26" max="16384" width="9.140625" style="71"/>
  </cols>
  <sheetData>
    <row r="1" spans="2:25" ht="20.25" x14ac:dyDescent="0.3">
      <c r="B1" s="64" t="str">
        <f>Cover!C22</f>
        <v>TasNetworks</v>
      </c>
    </row>
    <row r="2" spans="2:25" ht="20.25" x14ac:dyDescent="0.3">
      <c r="B2" s="64" t="s">
        <v>105</v>
      </c>
    </row>
    <row r="3" spans="2:25" ht="20.25" x14ac:dyDescent="0.3">
      <c r="B3" s="41" t="str">
        <f>Cover!C26</f>
        <v>2014-15</v>
      </c>
    </row>
    <row r="4" spans="2:25" s="152" customFormat="1" ht="20.25" x14ac:dyDescent="0.3">
      <c r="B4" s="41"/>
    </row>
    <row r="5" spans="2:25" ht="15.75" x14ac:dyDescent="0.2">
      <c r="B5" s="73" t="s">
        <v>106</v>
      </c>
    </row>
    <row r="6" spans="2:25" s="152" customFormat="1" ht="15.75" x14ac:dyDescent="0.2">
      <c r="B6" s="170"/>
    </row>
    <row r="7" spans="2:25" ht="76.5" x14ac:dyDescent="0.2">
      <c r="B7" s="57" t="s">
        <v>50</v>
      </c>
      <c r="C7" s="57" t="s">
        <v>196</v>
      </c>
      <c r="D7" s="57" t="s">
        <v>117</v>
      </c>
      <c r="E7" s="57" t="s">
        <v>198</v>
      </c>
      <c r="F7" s="57" t="s">
        <v>118</v>
      </c>
      <c r="G7" s="57" t="s">
        <v>119</v>
      </c>
      <c r="H7" s="57" t="s">
        <v>120</v>
      </c>
      <c r="I7" s="57" t="s">
        <v>121</v>
      </c>
      <c r="J7" s="57" t="s">
        <v>122</v>
      </c>
      <c r="K7" s="57" t="s">
        <v>109</v>
      </c>
      <c r="L7" s="156" t="s">
        <v>162</v>
      </c>
      <c r="M7" s="156" t="s">
        <v>163</v>
      </c>
      <c r="N7" s="156" t="s">
        <v>164</v>
      </c>
      <c r="O7" s="156" t="s">
        <v>165</v>
      </c>
      <c r="P7" s="57" t="s">
        <v>166</v>
      </c>
      <c r="Q7" s="156" t="s">
        <v>169</v>
      </c>
      <c r="R7" s="156" t="s">
        <v>170</v>
      </c>
      <c r="S7" s="156" t="s">
        <v>171</v>
      </c>
      <c r="T7" s="156" t="s">
        <v>172</v>
      </c>
      <c r="U7" s="57" t="s">
        <v>110</v>
      </c>
      <c r="V7" s="153" t="s">
        <v>167</v>
      </c>
      <c r="W7" s="153" t="s">
        <v>168</v>
      </c>
      <c r="X7" s="129" t="s">
        <v>123</v>
      </c>
      <c r="Y7" s="131"/>
    </row>
    <row r="8" spans="2:25" x14ac:dyDescent="0.2">
      <c r="B8" s="224">
        <v>12017</v>
      </c>
      <c r="C8" s="224" t="s">
        <v>258</v>
      </c>
      <c r="D8" s="224" t="s">
        <v>1</v>
      </c>
      <c r="E8" s="224">
        <v>976</v>
      </c>
      <c r="F8" s="224">
        <v>6.5140000000000002</v>
      </c>
      <c r="G8" s="224">
        <v>2.734</v>
      </c>
      <c r="H8" s="224">
        <v>3.0636999999999999</v>
      </c>
      <c r="I8" s="224">
        <v>3.266</v>
      </c>
      <c r="J8" s="224">
        <v>0.47199999999999998</v>
      </c>
      <c r="K8" s="224">
        <v>27</v>
      </c>
      <c r="L8" s="224">
        <v>154.10130165328499</v>
      </c>
      <c r="M8" s="224">
        <v>153.656045857664</v>
      </c>
      <c r="N8" s="224">
        <v>2.2114963503649601</v>
      </c>
      <c r="O8" s="224">
        <v>2.2012773722627701</v>
      </c>
      <c r="P8" s="224">
        <v>40</v>
      </c>
      <c r="Q8" s="224">
        <v>34.7755462773723</v>
      </c>
      <c r="R8" s="224">
        <v>34.7755462773723</v>
      </c>
      <c r="S8" s="224">
        <v>0.177007299270073</v>
      </c>
      <c r="T8" s="224">
        <v>0.177007299270073</v>
      </c>
      <c r="U8" s="224">
        <v>0</v>
      </c>
      <c r="V8" s="224">
        <v>0</v>
      </c>
      <c r="W8" s="224">
        <v>0</v>
      </c>
      <c r="X8" s="225" t="s">
        <v>128</v>
      </c>
      <c r="Y8" s="132"/>
    </row>
    <row r="9" spans="2:25" x14ac:dyDescent="0.2">
      <c r="B9" s="224">
        <v>12018</v>
      </c>
      <c r="C9" s="224" t="s">
        <v>259</v>
      </c>
      <c r="D9" s="224" t="s">
        <v>1</v>
      </c>
      <c r="E9" s="224">
        <v>906</v>
      </c>
      <c r="F9" s="224">
        <v>0.02</v>
      </c>
      <c r="G9" s="224">
        <v>4.8630000000000004</v>
      </c>
      <c r="H9" s="224">
        <v>2.8521999999999998</v>
      </c>
      <c r="I9" s="224">
        <v>0.124</v>
      </c>
      <c r="J9" s="224">
        <v>0.107</v>
      </c>
      <c r="K9" s="224">
        <v>11</v>
      </c>
      <c r="L9" s="224">
        <v>7.3564490571428598</v>
      </c>
      <c r="M9" s="224">
        <v>5.9050175999999999</v>
      </c>
      <c r="N9" s="224">
        <v>0.103571428571428</v>
      </c>
      <c r="O9" s="224">
        <v>9.7857142857142906E-2</v>
      </c>
      <c r="P9" s="224">
        <v>18</v>
      </c>
      <c r="Q9" s="224">
        <v>6.8685714000000004</v>
      </c>
      <c r="R9" s="224">
        <v>6.8685714000000004</v>
      </c>
      <c r="S9" s="224">
        <v>5.7142857142857099E-2</v>
      </c>
      <c r="T9" s="224">
        <v>5.7142857142857099E-2</v>
      </c>
      <c r="U9" s="224">
        <v>0</v>
      </c>
      <c r="V9" s="224">
        <v>0</v>
      </c>
      <c r="W9" s="224">
        <v>0</v>
      </c>
      <c r="X9" s="225" t="s">
        <v>128</v>
      </c>
      <c r="Y9" s="132"/>
    </row>
    <row r="10" spans="2:25" x14ac:dyDescent="0.2">
      <c r="B10" s="224">
        <v>12019</v>
      </c>
      <c r="C10" s="224" t="s">
        <v>260</v>
      </c>
      <c r="D10" s="224" t="s">
        <v>1</v>
      </c>
      <c r="E10" s="224">
        <v>1121</v>
      </c>
      <c r="F10" s="224">
        <v>2.1989999999999998</v>
      </c>
      <c r="G10" s="224">
        <v>3.5510000000000002</v>
      </c>
      <c r="H10" s="224">
        <v>4.1788999999999996</v>
      </c>
      <c r="I10" s="224">
        <v>6.2009999999999996</v>
      </c>
      <c r="J10" s="224">
        <v>0.217</v>
      </c>
      <c r="K10" s="224">
        <v>15</v>
      </c>
      <c r="L10" s="224">
        <v>186.397792664452</v>
      </c>
      <c r="M10" s="224">
        <v>186.388933289037</v>
      </c>
      <c r="N10" s="224">
        <v>1.6673311184939099</v>
      </c>
      <c r="O10" s="224">
        <v>1.6664451827242499</v>
      </c>
      <c r="P10" s="224">
        <v>7</v>
      </c>
      <c r="Q10" s="224">
        <v>5.2934662059800699</v>
      </c>
      <c r="R10" s="224">
        <v>5.2934662059800699</v>
      </c>
      <c r="S10" s="224">
        <v>6.0686600221483901E-2</v>
      </c>
      <c r="T10" s="224">
        <v>6.0686600221483901E-2</v>
      </c>
      <c r="U10" s="224">
        <v>0</v>
      </c>
      <c r="V10" s="224">
        <v>0</v>
      </c>
      <c r="W10" s="224">
        <v>0</v>
      </c>
      <c r="X10" s="225" t="s">
        <v>128</v>
      </c>
      <c r="Y10" s="132"/>
    </row>
    <row r="11" spans="2:25" x14ac:dyDescent="0.2">
      <c r="B11" s="224">
        <v>12030</v>
      </c>
      <c r="C11" s="224" t="s">
        <v>261</v>
      </c>
      <c r="D11" s="224" t="s">
        <v>262</v>
      </c>
      <c r="E11" s="224">
        <v>926</v>
      </c>
      <c r="F11" s="224">
        <v>6.181</v>
      </c>
      <c r="G11" s="224">
        <v>5.242</v>
      </c>
      <c r="H11" s="224">
        <v>3.2288000000000001</v>
      </c>
      <c r="I11" s="224">
        <v>0.11899999999999999</v>
      </c>
      <c r="J11" s="224">
        <v>0.35499999999999998</v>
      </c>
      <c r="K11" s="224">
        <v>5</v>
      </c>
      <c r="L11" s="224">
        <v>5.1782451900604398</v>
      </c>
      <c r="M11" s="224">
        <v>5.1782451900604398</v>
      </c>
      <c r="N11" s="224">
        <v>7.0382807253190099E-2</v>
      </c>
      <c r="O11" s="224">
        <v>7.0382807253190099E-2</v>
      </c>
      <c r="P11" s="224">
        <v>21</v>
      </c>
      <c r="Q11" s="224">
        <v>42.280053727333801</v>
      </c>
      <c r="R11" s="224">
        <v>42.215580926796498</v>
      </c>
      <c r="S11" s="224">
        <v>0.155674949630625</v>
      </c>
      <c r="T11" s="224">
        <v>0.15460040295500299</v>
      </c>
      <c r="U11" s="224">
        <v>0</v>
      </c>
      <c r="V11" s="224">
        <v>0</v>
      </c>
      <c r="W11" s="224">
        <v>0</v>
      </c>
      <c r="X11" s="225" t="s">
        <v>128</v>
      </c>
      <c r="Y11" s="132"/>
    </row>
    <row r="12" spans="2:25" x14ac:dyDescent="0.2">
      <c r="B12" s="224">
        <v>12031</v>
      </c>
      <c r="C12" s="224" t="s">
        <v>263</v>
      </c>
      <c r="D12" s="224" t="s">
        <v>262</v>
      </c>
      <c r="E12" s="224">
        <v>993</v>
      </c>
      <c r="F12" s="224">
        <v>10.19</v>
      </c>
      <c r="G12" s="224">
        <v>4.0659999999999998</v>
      </c>
      <c r="H12" s="224">
        <v>4.2385999999999999</v>
      </c>
      <c r="I12" s="224">
        <v>4.6120000000000001</v>
      </c>
      <c r="J12" s="224">
        <v>0.28999999999999998</v>
      </c>
      <c r="K12" s="224">
        <v>23</v>
      </c>
      <c r="L12" s="224">
        <v>213.13822645261999</v>
      </c>
      <c r="M12" s="224">
        <v>195.08901311960301</v>
      </c>
      <c r="N12" s="224">
        <v>3.2530462557671802</v>
      </c>
      <c r="O12" s="224">
        <v>2.24926061753224</v>
      </c>
      <c r="P12" s="224">
        <v>35</v>
      </c>
      <c r="Q12" s="224">
        <v>6.3191718916361097</v>
      </c>
      <c r="R12" s="224">
        <v>5.9216798769667598</v>
      </c>
      <c r="S12" s="224">
        <v>7.2873536022713806E-2</v>
      </c>
      <c r="T12" s="224">
        <v>6.6248669111557995E-2</v>
      </c>
      <c r="U12" s="224">
        <v>0</v>
      </c>
      <c r="V12" s="224">
        <v>0</v>
      </c>
      <c r="W12" s="224">
        <v>0</v>
      </c>
      <c r="X12" s="225" t="s">
        <v>128</v>
      </c>
      <c r="Y12" s="132"/>
    </row>
    <row r="13" spans="2:25" x14ac:dyDescent="0.2">
      <c r="B13" s="224">
        <v>12032</v>
      </c>
      <c r="C13" s="224" t="s">
        <v>264</v>
      </c>
      <c r="D13" s="224" t="s">
        <v>1</v>
      </c>
      <c r="E13" s="224">
        <v>668</v>
      </c>
      <c r="F13" s="224">
        <v>2.7490000000000001</v>
      </c>
      <c r="G13" s="224">
        <v>4</v>
      </c>
      <c r="H13" s="224">
        <v>2.1465999999999998</v>
      </c>
      <c r="I13" s="224">
        <v>6.0999999999999999E-2</v>
      </c>
      <c r="J13" s="224">
        <v>7.6999999999999999E-2</v>
      </c>
      <c r="K13" s="224">
        <v>8</v>
      </c>
      <c r="L13" s="224">
        <v>3.40171046917808</v>
      </c>
      <c r="M13" s="224">
        <v>0.90547997260274005</v>
      </c>
      <c r="N13" s="224">
        <v>1.3869863013698599E-2</v>
      </c>
      <c r="O13" s="224">
        <v>6.8493150684931503E-3</v>
      </c>
      <c r="P13" s="224">
        <v>17</v>
      </c>
      <c r="Q13" s="224">
        <v>4.9315068493150704</v>
      </c>
      <c r="R13" s="224">
        <v>4.9315068493150704</v>
      </c>
      <c r="S13" s="224">
        <v>3.2876712328767099E-2</v>
      </c>
      <c r="T13" s="224">
        <v>3.2876712328767099E-2</v>
      </c>
      <c r="U13" s="224">
        <v>0</v>
      </c>
      <c r="V13" s="224">
        <v>0</v>
      </c>
      <c r="W13" s="224">
        <v>0</v>
      </c>
      <c r="X13" s="225" t="s">
        <v>128</v>
      </c>
      <c r="Y13" s="132"/>
    </row>
    <row r="14" spans="2:25" x14ac:dyDescent="0.2">
      <c r="B14" s="224">
        <v>12033</v>
      </c>
      <c r="C14" s="224" t="s">
        <v>265</v>
      </c>
      <c r="D14" s="224" t="s">
        <v>1</v>
      </c>
      <c r="E14" s="224">
        <v>341</v>
      </c>
      <c r="F14" s="224">
        <v>0.68300000000000005</v>
      </c>
      <c r="G14" s="224">
        <v>2.39</v>
      </c>
      <c r="H14" s="224">
        <v>1.1635</v>
      </c>
      <c r="I14" s="224">
        <v>8.3000000000000004E-2</v>
      </c>
      <c r="J14" s="224">
        <v>0.26</v>
      </c>
      <c r="K14" s="224">
        <v>5</v>
      </c>
      <c r="L14" s="224">
        <v>24.600004822857102</v>
      </c>
      <c r="M14" s="224">
        <v>24.523814285714302</v>
      </c>
      <c r="N14" s="224">
        <v>0.48761904761904801</v>
      </c>
      <c r="O14" s="224">
        <v>0.476190476190476</v>
      </c>
      <c r="P14" s="224">
        <v>11</v>
      </c>
      <c r="Q14" s="224">
        <v>65.518142857142806</v>
      </c>
      <c r="R14" s="224">
        <v>65.518142857142806</v>
      </c>
      <c r="S14" s="224">
        <v>0.46285714285714302</v>
      </c>
      <c r="T14" s="224">
        <v>0.46285714285714302</v>
      </c>
      <c r="U14" s="224">
        <v>0</v>
      </c>
      <c r="V14" s="224">
        <v>0</v>
      </c>
      <c r="W14" s="224">
        <v>0</v>
      </c>
      <c r="X14" s="225" t="s">
        <v>128</v>
      </c>
      <c r="Y14" s="132"/>
    </row>
    <row r="15" spans="2:25" x14ac:dyDescent="0.2">
      <c r="B15" s="224">
        <v>12035</v>
      </c>
      <c r="C15" s="224" t="s">
        <v>265</v>
      </c>
      <c r="D15" s="224" t="s">
        <v>1</v>
      </c>
      <c r="E15" s="224">
        <v>827</v>
      </c>
      <c r="F15" s="224">
        <v>1.266</v>
      </c>
      <c r="G15" s="224">
        <v>4.32</v>
      </c>
      <c r="H15" s="224">
        <v>3.0865</v>
      </c>
      <c r="I15" s="224">
        <v>4.5999999999999999E-2</v>
      </c>
      <c r="J15" s="224">
        <v>0.14899999999999999</v>
      </c>
      <c r="K15" s="224">
        <v>6</v>
      </c>
      <c r="L15" s="224">
        <v>3.17122276834532</v>
      </c>
      <c r="M15" s="224">
        <v>3.17122276834532</v>
      </c>
      <c r="N15" s="224">
        <v>4.8920863309352497E-2</v>
      </c>
      <c r="O15" s="224">
        <v>4.8920863309352497E-2</v>
      </c>
      <c r="P15" s="224">
        <v>18</v>
      </c>
      <c r="Q15" s="224">
        <v>15.034244581295001</v>
      </c>
      <c r="R15" s="224">
        <v>15.034244581295001</v>
      </c>
      <c r="S15" s="224">
        <v>0.13352517985611501</v>
      </c>
      <c r="T15" s="224">
        <v>0.13352517985611501</v>
      </c>
      <c r="U15" s="224">
        <v>0</v>
      </c>
      <c r="V15" s="224">
        <v>0</v>
      </c>
      <c r="W15" s="224">
        <v>0</v>
      </c>
      <c r="X15" s="225" t="s">
        <v>128</v>
      </c>
      <c r="Y15" s="132"/>
    </row>
    <row r="16" spans="2:25" x14ac:dyDescent="0.2">
      <c r="B16" s="224">
        <v>12036</v>
      </c>
      <c r="C16" s="224" t="s">
        <v>266</v>
      </c>
      <c r="D16" s="224" t="s">
        <v>1</v>
      </c>
      <c r="E16" s="224">
        <v>1</v>
      </c>
      <c r="F16" s="224">
        <v>0.29399999999999998</v>
      </c>
      <c r="G16" s="224">
        <v>3.5059999999999998</v>
      </c>
      <c r="H16" s="224">
        <v>4.3274999999999997</v>
      </c>
      <c r="I16" s="224">
        <v>0</v>
      </c>
      <c r="J16" s="224">
        <v>0</v>
      </c>
      <c r="K16" s="224">
        <v>0</v>
      </c>
      <c r="L16" s="224">
        <v>0</v>
      </c>
      <c r="M16" s="224">
        <v>0</v>
      </c>
      <c r="N16" s="224">
        <v>0</v>
      </c>
      <c r="O16" s="224">
        <v>0</v>
      </c>
      <c r="P16" s="224">
        <v>0</v>
      </c>
      <c r="Q16" s="224">
        <v>0</v>
      </c>
      <c r="R16" s="224">
        <v>0</v>
      </c>
      <c r="S16" s="224">
        <v>0</v>
      </c>
      <c r="T16" s="224">
        <v>0</v>
      </c>
      <c r="U16" s="224">
        <v>0</v>
      </c>
      <c r="V16" s="224">
        <v>0</v>
      </c>
      <c r="W16" s="224">
        <v>0</v>
      </c>
      <c r="X16" s="225" t="s">
        <v>128</v>
      </c>
      <c r="Y16" s="132"/>
    </row>
    <row r="17" spans="2:26" x14ac:dyDescent="0.2">
      <c r="B17" s="224">
        <v>12037</v>
      </c>
      <c r="C17" s="224" t="s">
        <v>267</v>
      </c>
      <c r="D17" s="224" t="s">
        <v>1</v>
      </c>
      <c r="E17" s="224">
        <v>203</v>
      </c>
      <c r="F17" s="224">
        <v>0</v>
      </c>
      <c r="G17" s="224">
        <v>2.74</v>
      </c>
      <c r="H17" s="224">
        <v>2.5758999999999999</v>
      </c>
      <c r="I17" s="224">
        <v>2.044</v>
      </c>
      <c r="J17" s="224">
        <v>0.71299999999999997</v>
      </c>
      <c r="K17" s="224">
        <v>2</v>
      </c>
      <c r="L17" s="224">
        <v>12.312500249999999</v>
      </c>
      <c r="M17" s="224">
        <v>12.312500249999999</v>
      </c>
      <c r="N17" s="224">
        <v>7.9375000000000001E-2</v>
      </c>
      <c r="O17" s="224">
        <v>7.9375000000000001E-2</v>
      </c>
      <c r="P17" s="224">
        <v>4</v>
      </c>
      <c r="Q17" s="224">
        <v>4.2437403749999998</v>
      </c>
      <c r="R17" s="224">
        <v>4.2437403749999998</v>
      </c>
      <c r="S17" s="224">
        <v>9.6250000000000002E-2</v>
      </c>
      <c r="T17" s="224">
        <v>9.6250000000000002E-2</v>
      </c>
      <c r="U17" s="224">
        <v>0</v>
      </c>
      <c r="V17" s="224">
        <v>0</v>
      </c>
      <c r="W17" s="224">
        <v>0</v>
      </c>
      <c r="X17" s="225" t="s">
        <v>128</v>
      </c>
      <c r="Y17" s="132"/>
    </row>
    <row r="18" spans="2:26" x14ac:dyDescent="0.2">
      <c r="B18" s="224">
        <v>12038</v>
      </c>
      <c r="C18" s="224" t="s">
        <v>268</v>
      </c>
      <c r="D18" s="224" t="s">
        <v>262</v>
      </c>
      <c r="E18" s="224">
        <v>713</v>
      </c>
      <c r="F18" s="224">
        <v>25.555</v>
      </c>
      <c r="G18" s="224">
        <v>4.7270000000000003</v>
      </c>
      <c r="H18" s="224">
        <v>2.6959</v>
      </c>
      <c r="I18" s="224">
        <v>2.6949999999999998</v>
      </c>
      <c r="J18" s="224">
        <v>0.122</v>
      </c>
      <c r="K18" s="224">
        <v>22</v>
      </c>
      <c r="L18" s="224">
        <v>120.700696918017</v>
      </c>
      <c r="M18" s="224">
        <v>48.667506416545699</v>
      </c>
      <c r="N18" s="224">
        <v>1.5127349790039599</v>
      </c>
      <c r="O18" s="224">
        <v>1.2108629959577699</v>
      </c>
      <c r="P18" s="224">
        <v>14</v>
      </c>
      <c r="Q18" s="224">
        <v>3.9684462933165898</v>
      </c>
      <c r="R18" s="224">
        <v>3.9684462933165898</v>
      </c>
      <c r="S18" s="224">
        <v>1.9308504375809402E-2</v>
      </c>
      <c r="T18" s="224">
        <v>1.9308504375809402E-2</v>
      </c>
      <c r="U18" s="224">
        <v>2</v>
      </c>
      <c r="V18" s="224">
        <v>0.47690436011145598</v>
      </c>
      <c r="W18" s="224">
        <v>0.47690436011145598</v>
      </c>
      <c r="X18" s="225" t="s">
        <v>128</v>
      </c>
      <c r="Y18" s="152"/>
      <c r="Z18" s="152"/>
    </row>
    <row r="19" spans="2:26" x14ac:dyDescent="0.2">
      <c r="B19" s="224">
        <v>12039</v>
      </c>
      <c r="C19" s="224" t="s">
        <v>269</v>
      </c>
      <c r="D19" s="224" t="s">
        <v>1</v>
      </c>
      <c r="E19" s="224">
        <v>1190</v>
      </c>
      <c r="F19" s="224">
        <v>0.52100000000000002</v>
      </c>
      <c r="G19" s="224">
        <v>4.8</v>
      </c>
      <c r="H19" s="224">
        <v>3.4085000000000001</v>
      </c>
      <c r="I19" s="224">
        <v>0.71299999999999997</v>
      </c>
      <c r="J19" s="224">
        <v>0.77</v>
      </c>
      <c r="K19" s="224">
        <v>3</v>
      </c>
      <c r="L19" s="224">
        <v>45.722271572727301</v>
      </c>
      <c r="M19" s="224">
        <v>45.722271572727301</v>
      </c>
      <c r="N19" s="224">
        <v>0.68363636363636404</v>
      </c>
      <c r="O19" s="224">
        <v>0.68363636363636404</v>
      </c>
      <c r="P19" s="224">
        <v>17</v>
      </c>
      <c r="Q19" s="224">
        <v>28.725126136363599</v>
      </c>
      <c r="R19" s="224">
        <v>28.725126136363599</v>
      </c>
      <c r="S19" s="224">
        <v>0.13840909090909101</v>
      </c>
      <c r="T19" s="224">
        <v>0.13840909090909101</v>
      </c>
      <c r="U19" s="224">
        <v>0</v>
      </c>
      <c r="V19" s="224">
        <v>0</v>
      </c>
      <c r="W19" s="224">
        <v>0</v>
      </c>
      <c r="X19" s="225" t="s">
        <v>128</v>
      </c>
    </row>
    <row r="20" spans="2:26" x14ac:dyDescent="0.2">
      <c r="B20" s="224">
        <v>13043</v>
      </c>
      <c r="C20" s="224" t="s">
        <v>270</v>
      </c>
      <c r="D20" s="224" t="s">
        <v>1</v>
      </c>
      <c r="E20" s="224">
        <v>448</v>
      </c>
      <c r="F20" s="224">
        <v>0</v>
      </c>
      <c r="G20" s="224">
        <v>1.4710000000000001</v>
      </c>
      <c r="H20" s="224">
        <v>1.4353</v>
      </c>
      <c r="I20" s="224">
        <v>0.77800000000000002</v>
      </c>
      <c r="J20" s="224">
        <v>5.0000000000000001E-3</v>
      </c>
      <c r="K20" s="224">
        <v>7</v>
      </c>
      <c r="L20" s="224">
        <v>68.916041919999998</v>
      </c>
      <c r="M20" s="224">
        <v>36.383374719999999</v>
      </c>
      <c r="N20" s="224">
        <v>0.67733333333333301</v>
      </c>
      <c r="O20" s="224">
        <v>0.42466666666666703</v>
      </c>
      <c r="P20" s="224">
        <v>3</v>
      </c>
      <c r="Q20" s="224">
        <v>0.48</v>
      </c>
      <c r="R20" s="224">
        <v>0.48</v>
      </c>
      <c r="S20" s="224">
        <v>8.0000000000000002E-3</v>
      </c>
      <c r="T20" s="224">
        <v>8.0000000000000002E-3</v>
      </c>
      <c r="U20" s="224">
        <v>0</v>
      </c>
      <c r="V20" s="224">
        <v>0</v>
      </c>
      <c r="W20" s="224">
        <v>0</v>
      </c>
      <c r="X20" s="225" t="s">
        <v>128</v>
      </c>
    </row>
    <row r="21" spans="2:26" x14ac:dyDescent="0.2">
      <c r="B21" s="224">
        <v>13044</v>
      </c>
      <c r="C21" s="224" t="s">
        <v>271</v>
      </c>
      <c r="D21" s="224" t="s">
        <v>1</v>
      </c>
      <c r="E21" s="224">
        <v>311</v>
      </c>
      <c r="F21" s="224">
        <v>0</v>
      </c>
      <c r="G21" s="224">
        <v>3.2589999999999999</v>
      </c>
      <c r="H21" s="224">
        <v>3.4866000000000001</v>
      </c>
      <c r="I21" s="224">
        <v>0.747</v>
      </c>
      <c r="J21" s="224">
        <v>0.23699999999999999</v>
      </c>
      <c r="K21" s="224">
        <v>7</v>
      </c>
      <c r="L21" s="224">
        <v>42.808421557894697</v>
      </c>
      <c r="M21" s="224">
        <v>42.808421557894697</v>
      </c>
      <c r="N21" s="224">
        <v>0.89726315789473698</v>
      </c>
      <c r="O21" s="224">
        <v>0.89726315789473698</v>
      </c>
      <c r="P21" s="224">
        <v>4</v>
      </c>
      <c r="Q21" s="224">
        <v>8.1726319831578902</v>
      </c>
      <c r="R21" s="224">
        <v>8.1726319831578902</v>
      </c>
      <c r="S21" s="224">
        <v>0.127157894736842</v>
      </c>
      <c r="T21" s="224">
        <v>0.127157894736842</v>
      </c>
      <c r="U21" s="224">
        <v>0</v>
      </c>
      <c r="V21" s="224">
        <v>0</v>
      </c>
      <c r="W21" s="224">
        <v>0</v>
      </c>
      <c r="X21" s="225" t="s">
        <v>128</v>
      </c>
    </row>
    <row r="22" spans="2:26" x14ac:dyDescent="0.2">
      <c r="B22" s="224">
        <v>13045</v>
      </c>
      <c r="C22" s="224" t="s">
        <v>272</v>
      </c>
      <c r="D22" s="224" t="s">
        <v>262</v>
      </c>
      <c r="E22" s="224">
        <v>1476</v>
      </c>
      <c r="F22" s="224">
        <v>10.821999999999999</v>
      </c>
      <c r="G22" s="224">
        <v>4.3579999999999997</v>
      </c>
      <c r="H22" s="224">
        <v>3.855</v>
      </c>
      <c r="I22" s="224">
        <v>5.8579999999999997</v>
      </c>
      <c r="J22" s="224">
        <v>3.1190000000000002</v>
      </c>
      <c r="K22" s="224">
        <v>21</v>
      </c>
      <c r="L22" s="224">
        <v>185.67956286625301</v>
      </c>
      <c r="M22" s="224">
        <v>168.49086501426399</v>
      </c>
      <c r="N22" s="224">
        <v>1.2918274878335301</v>
      </c>
      <c r="O22" s="224">
        <v>1.18039939587179</v>
      </c>
      <c r="P22" s="224">
        <v>63</v>
      </c>
      <c r="Q22" s="224">
        <v>73.717817922470203</v>
      </c>
      <c r="R22" s="224">
        <v>73.717817922470203</v>
      </c>
      <c r="S22" s="224">
        <v>0.29006544722268801</v>
      </c>
      <c r="T22" s="224">
        <v>0.29006544722268801</v>
      </c>
      <c r="U22" s="224">
        <v>1</v>
      </c>
      <c r="V22" s="224">
        <v>0.11075683839570399</v>
      </c>
      <c r="W22" s="224">
        <v>0</v>
      </c>
      <c r="X22" s="225" t="s">
        <v>128</v>
      </c>
    </row>
    <row r="23" spans="2:26" x14ac:dyDescent="0.2">
      <c r="B23" s="224">
        <v>13046</v>
      </c>
      <c r="C23" s="224" t="s">
        <v>273</v>
      </c>
      <c r="D23" s="224" t="s">
        <v>1</v>
      </c>
      <c r="E23" s="224">
        <v>8</v>
      </c>
      <c r="F23" s="224">
        <v>0</v>
      </c>
      <c r="G23" s="224">
        <v>0.89400000000000002</v>
      </c>
      <c r="H23" s="224">
        <v>1.5876999999999999</v>
      </c>
      <c r="I23" s="224">
        <v>0</v>
      </c>
      <c r="J23" s="224">
        <v>0</v>
      </c>
      <c r="K23" s="224">
        <v>0</v>
      </c>
      <c r="L23" s="224">
        <v>0</v>
      </c>
      <c r="M23" s="224">
        <v>0</v>
      </c>
      <c r="N23" s="224">
        <v>0</v>
      </c>
      <c r="O23" s="224">
        <v>0</v>
      </c>
      <c r="P23" s="224">
        <v>0</v>
      </c>
      <c r="Q23" s="224">
        <v>0</v>
      </c>
      <c r="R23" s="224">
        <v>0</v>
      </c>
      <c r="S23" s="224">
        <v>0</v>
      </c>
      <c r="T23" s="224">
        <v>0</v>
      </c>
      <c r="U23" s="224">
        <v>0</v>
      </c>
      <c r="V23" s="224">
        <v>0</v>
      </c>
      <c r="W23" s="224">
        <v>0</v>
      </c>
      <c r="X23" s="225" t="s">
        <v>128</v>
      </c>
    </row>
    <row r="24" spans="2:26" x14ac:dyDescent="0.2">
      <c r="B24" s="224">
        <v>13047</v>
      </c>
      <c r="C24" s="224" t="s">
        <v>274</v>
      </c>
      <c r="D24" s="224" t="s">
        <v>1</v>
      </c>
      <c r="E24" s="224">
        <v>179</v>
      </c>
      <c r="F24" s="224">
        <v>0</v>
      </c>
      <c r="G24" s="224">
        <v>1.907</v>
      </c>
      <c r="H24" s="224">
        <v>1.6004</v>
      </c>
      <c r="I24" s="224">
        <v>8.9999999999999993E-3</v>
      </c>
      <c r="J24" s="224">
        <v>3.5000000000000003E-2</v>
      </c>
      <c r="K24" s="224">
        <v>1</v>
      </c>
      <c r="L24" s="224">
        <v>0.33600000000000002</v>
      </c>
      <c r="M24" s="224">
        <v>0</v>
      </c>
      <c r="N24" s="224">
        <v>2.66666666666667E-3</v>
      </c>
      <c r="O24" s="224">
        <v>0</v>
      </c>
      <c r="P24" s="224">
        <v>3</v>
      </c>
      <c r="Q24" s="224">
        <v>74.500095000000002</v>
      </c>
      <c r="R24" s="224">
        <v>74.500095000000002</v>
      </c>
      <c r="S24" s="224">
        <v>0.75</v>
      </c>
      <c r="T24" s="224">
        <v>0.75</v>
      </c>
      <c r="U24" s="224">
        <v>0</v>
      </c>
      <c r="V24" s="224">
        <v>0</v>
      </c>
      <c r="W24" s="224">
        <v>0</v>
      </c>
      <c r="X24" s="225" t="s">
        <v>128</v>
      </c>
    </row>
    <row r="25" spans="2:26" x14ac:dyDescent="0.2">
      <c r="B25" s="224">
        <v>13048</v>
      </c>
      <c r="C25" s="224" t="s">
        <v>275</v>
      </c>
      <c r="D25" s="224" t="s">
        <v>1</v>
      </c>
      <c r="E25" s="224">
        <v>321</v>
      </c>
      <c r="F25" s="224">
        <v>0</v>
      </c>
      <c r="G25" s="224">
        <v>1.8280000000000001</v>
      </c>
      <c r="H25" s="224">
        <v>2.6991000000000001</v>
      </c>
      <c r="I25" s="224">
        <v>4.2999999999999997E-2</v>
      </c>
      <c r="J25" s="224">
        <v>1.9E-2</v>
      </c>
      <c r="K25" s="224">
        <v>5</v>
      </c>
      <c r="L25" s="224">
        <v>0.52385237333333301</v>
      </c>
      <c r="M25" s="224">
        <v>0.464593066666667</v>
      </c>
      <c r="N25" s="224">
        <v>5.92592592592593E-3</v>
      </c>
      <c r="O25" s="224">
        <v>3.5555555555555601E-3</v>
      </c>
      <c r="P25" s="224">
        <v>4</v>
      </c>
      <c r="Q25" s="224">
        <v>0.44800000000000001</v>
      </c>
      <c r="R25" s="224">
        <v>0.44800000000000001</v>
      </c>
      <c r="S25" s="224">
        <v>4.7407407407407398E-3</v>
      </c>
      <c r="T25" s="224">
        <v>4.7407407407407398E-3</v>
      </c>
      <c r="U25" s="224">
        <v>0</v>
      </c>
      <c r="V25" s="224">
        <v>0</v>
      </c>
      <c r="W25" s="224">
        <v>0</v>
      </c>
      <c r="X25" s="225" t="s">
        <v>128</v>
      </c>
    </row>
    <row r="26" spans="2:26" x14ac:dyDescent="0.2">
      <c r="B26" s="224">
        <v>13049</v>
      </c>
      <c r="C26" s="224" t="s">
        <v>276</v>
      </c>
      <c r="D26" s="224" t="s">
        <v>1</v>
      </c>
      <c r="E26" s="224">
        <v>1037</v>
      </c>
      <c r="F26" s="224">
        <v>0.53600000000000003</v>
      </c>
      <c r="G26" s="224">
        <v>3.76</v>
      </c>
      <c r="H26" s="224">
        <v>2.7690000000000001</v>
      </c>
      <c r="I26" s="224">
        <v>2.1000000000000001E-2</v>
      </c>
      <c r="J26" s="224">
        <v>0.41199999999999998</v>
      </c>
      <c r="K26" s="224">
        <v>12</v>
      </c>
      <c r="L26" s="224">
        <v>1.6885708542857101</v>
      </c>
      <c r="M26" s="224">
        <v>0.91571425714285704</v>
      </c>
      <c r="N26" s="224">
        <v>1.7142857142857099E-2</v>
      </c>
      <c r="O26" s="224">
        <v>1.1428571428571401E-2</v>
      </c>
      <c r="P26" s="224">
        <v>19</v>
      </c>
      <c r="Q26" s="224">
        <v>52.037868000000003</v>
      </c>
      <c r="R26" s="224">
        <v>52.037868000000003</v>
      </c>
      <c r="S26" s="224">
        <v>0.184285714285714</v>
      </c>
      <c r="T26" s="224">
        <v>0.184285714285714</v>
      </c>
      <c r="U26" s="224">
        <v>1</v>
      </c>
      <c r="V26" s="224">
        <v>0.95535714285714302</v>
      </c>
      <c r="W26" s="224">
        <v>0.95535714285714302</v>
      </c>
      <c r="X26" s="225" t="s">
        <v>128</v>
      </c>
    </row>
    <row r="27" spans="2:26" x14ac:dyDescent="0.2">
      <c r="B27" s="224">
        <v>13050</v>
      </c>
      <c r="C27" s="224" t="s">
        <v>265</v>
      </c>
      <c r="D27" s="224" t="s">
        <v>1</v>
      </c>
      <c r="E27" s="224">
        <v>290</v>
      </c>
      <c r="F27" s="224">
        <v>4.2999999999999997E-2</v>
      </c>
      <c r="G27" s="224">
        <v>2.8730000000000002</v>
      </c>
      <c r="H27" s="224">
        <v>1.5108999999999999</v>
      </c>
      <c r="I27" s="224">
        <v>3.0000000000000001E-3</v>
      </c>
      <c r="J27" s="224">
        <v>1.2E-2</v>
      </c>
      <c r="K27" s="224">
        <v>2</v>
      </c>
      <c r="L27" s="224">
        <v>0.13538466461538501</v>
      </c>
      <c r="M27" s="224">
        <v>0.11076923076923099</v>
      </c>
      <c r="N27" s="224">
        <v>4.9230769230769198E-3</v>
      </c>
      <c r="O27" s="224">
        <v>2.4615384615384599E-3</v>
      </c>
      <c r="P27" s="224">
        <v>4</v>
      </c>
      <c r="Q27" s="224">
        <v>0.59076923076923105</v>
      </c>
      <c r="R27" s="224">
        <v>0.59076923076923105</v>
      </c>
      <c r="S27" s="224">
        <v>9.84615384615385E-3</v>
      </c>
      <c r="T27" s="224">
        <v>9.84615384615385E-3</v>
      </c>
      <c r="U27" s="224">
        <v>0</v>
      </c>
      <c r="V27" s="224">
        <v>0</v>
      </c>
      <c r="W27" s="224">
        <v>0</v>
      </c>
      <c r="X27" s="225" t="s">
        <v>128</v>
      </c>
    </row>
    <row r="28" spans="2:26" x14ac:dyDescent="0.2">
      <c r="B28" s="224">
        <v>13052</v>
      </c>
      <c r="C28" s="224" t="s">
        <v>277</v>
      </c>
      <c r="D28" s="224" t="s">
        <v>1</v>
      </c>
      <c r="E28" s="224">
        <v>727</v>
      </c>
      <c r="F28" s="224">
        <v>0.126</v>
      </c>
      <c r="G28" s="224">
        <v>5.8650000000000002</v>
      </c>
      <c r="H28" s="224">
        <v>3.3786999999999998</v>
      </c>
      <c r="I28" s="224">
        <v>0.13700000000000001</v>
      </c>
      <c r="J28" s="224">
        <v>4.0000000000000001E-3</v>
      </c>
      <c r="K28" s="224">
        <v>4</v>
      </c>
      <c r="L28" s="224">
        <v>1.29022747309514</v>
      </c>
      <c r="M28" s="224">
        <v>1.29022747309514</v>
      </c>
      <c r="N28" s="224">
        <v>2.9186396900559599E-2</v>
      </c>
      <c r="O28" s="224">
        <v>2.9186396900559599E-2</v>
      </c>
      <c r="P28" s="224">
        <v>1</v>
      </c>
      <c r="Q28" s="224">
        <v>4.1325871717606502E-2</v>
      </c>
      <c r="R28" s="224">
        <v>4.1325871717606502E-2</v>
      </c>
      <c r="S28" s="224">
        <v>6.8876452862677595E-4</v>
      </c>
      <c r="T28" s="224">
        <v>6.8876452862677595E-4</v>
      </c>
      <c r="U28" s="224">
        <v>0</v>
      </c>
      <c r="V28" s="224">
        <v>0</v>
      </c>
      <c r="W28" s="224">
        <v>0</v>
      </c>
      <c r="X28" s="225" t="s">
        <v>128</v>
      </c>
    </row>
    <row r="29" spans="2:26" x14ac:dyDescent="0.2">
      <c r="B29" s="224">
        <v>13053</v>
      </c>
      <c r="C29" s="224" t="s">
        <v>278</v>
      </c>
      <c r="D29" s="224" t="s">
        <v>1</v>
      </c>
      <c r="E29" s="224">
        <v>750</v>
      </c>
      <c r="F29" s="224">
        <v>0</v>
      </c>
      <c r="G29" s="224">
        <v>3.7330000000000001</v>
      </c>
      <c r="H29" s="224">
        <v>3.0103</v>
      </c>
      <c r="I29" s="224">
        <v>8.9999999999999993E-3</v>
      </c>
      <c r="J29" s="224">
        <v>7.0000000000000001E-3</v>
      </c>
      <c r="K29" s="224">
        <v>4</v>
      </c>
      <c r="L29" s="224">
        <v>0.258742875428571</v>
      </c>
      <c r="M29" s="224">
        <v>0.24959999999999999</v>
      </c>
      <c r="N29" s="224">
        <v>3.6571428571428601E-3</v>
      </c>
      <c r="O29" s="224">
        <v>2.7428571428571402E-3</v>
      </c>
      <c r="P29" s="224">
        <v>2</v>
      </c>
      <c r="Q29" s="224">
        <v>0.109714285714286</v>
      </c>
      <c r="R29" s="224">
        <v>0.109714285714286</v>
      </c>
      <c r="S29" s="224">
        <v>1.8285714285714301E-3</v>
      </c>
      <c r="T29" s="224">
        <v>1.8285714285714301E-3</v>
      </c>
      <c r="U29" s="224">
        <v>0</v>
      </c>
      <c r="V29" s="224">
        <v>0</v>
      </c>
      <c r="W29" s="224">
        <v>0</v>
      </c>
      <c r="X29" s="225" t="s">
        <v>128</v>
      </c>
    </row>
    <row r="30" spans="2:26" x14ac:dyDescent="0.2">
      <c r="B30" s="224">
        <v>13054</v>
      </c>
      <c r="C30" s="224" t="s">
        <v>279</v>
      </c>
      <c r="D30" s="224" t="s">
        <v>1</v>
      </c>
      <c r="E30" s="224">
        <v>213</v>
      </c>
      <c r="F30" s="224">
        <v>0</v>
      </c>
      <c r="G30" s="224">
        <v>2.0819999999999999</v>
      </c>
      <c r="H30" s="224">
        <v>2.8007</v>
      </c>
      <c r="I30" s="224">
        <v>0.23</v>
      </c>
      <c r="J30" s="224">
        <v>2.1999999999999999E-2</v>
      </c>
      <c r="K30" s="224">
        <v>3</v>
      </c>
      <c r="L30" s="224">
        <v>5.8756923076923098</v>
      </c>
      <c r="M30" s="224">
        <v>5.8756923076923098</v>
      </c>
      <c r="N30" s="224">
        <v>0.10338461538461501</v>
      </c>
      <c r="O30" s="224">
        <v>0.10338461538461501</v>
      </c>
      <c r="P30" s="224">
        <v>3</v>
      </c>
      <c r="Q30" s="224">
        <v>0.14851298461538501</v>
      </c>
      <c r="R30" s="224">
        <v>0.14851298461538501</v>
      </c>
      <c r="S30" s="224">
        <v>2.4615384615384599E-3</v>
      </c>
      <c r="T30" s="224">
        <v>2.4615384615384599E-3</v>
      </c>
      <c r="U30" s="224">
        <v>0</v>
      </c>
      <c r="V30" s="224">
        <v>0</v>
      </c>
      <c r="W30" s="224">
        <v>0</v>
      </c>
      <c r="X30" s="225" t="s">
        <v>128</v>
      </c>
    </row>
    <row r="31" spans="2:26" x14ac:dyDescent="0.2">
      <c r="B31" s="224">
        <v>13055</v>
      </c>
      <c r="C31" s="224" t="s">
        <v>280</v>
      </c>
      <c r="D31" s="224" t="s">
        <v>1</v>
      </c>
      <c r="E31" s="224">
        <v>984</v>
      </c>
      <c r="F31" s="224">
        <v>2.5049999999999999</v>
      </c>
      <c r="G31" s="224">
        <v>2.117</v>
      </c>
      <c r="H31" s="224">
        <v>3.1627000000000001</v>
      </c>
      <c r="I31" s="224">
        <v>0.35199999999999998</v>
      </c>
      <c r="J31" s="224">
        <v>0.124</v>
      </c>
      <c r="K31" s="224">
        <v>9</v>
      </c>
      <c r="L31" s="224">
        <v>10.3628542327742</v>
      </c>
      <c r="M31" s="224">
        <v>10.357692944516099</v>
      </c>
      <c r="N31" s="224">
        <v>8.4645161290322596E-2</v>
      </c>
      <c r="O31" s="224">
        <v>8.3612903225806501E-2</v>
      </c>
      <c r="P31" s="224">
        <v>29</v>
      </c>
      <c r="Q31" s="224">
        <v>4.1548385032258102</v>
      </c>
      <c r="R31" s="224">
        <v>4.1548385032258102</v>
      </c>
      <c r="S31" s="224">
        <v>4.1290322580645203E-2</v>
      </c>
      <c r="T31" s="224">
        <v>4.1290322580645203E-2</v>
      </c>
      <c r="U31" s="224">
        <v>0</v>
      </c>
      <c r="V31" s="224">
        <v>0</v>
      </c>
      <c r="W31" s="224">
        <v>0</v>
      </c>
      <c r="X31" s="225" t="s">
        <v>128</v>
      </c>
    </row>
    <row r="32" spans="2:26" x14ac:dyDescent="0.2">
      <c r="B32" s="224">
        <v>13056</v>
      </c>
      <c r="C32" s="224" t="s">
        <v>281</v>
      </c>
      <c r="D32" s="224" t="s">
        <v>1</v>
      </c>
      <c r="E32" s="224">
        <v>509</v>
      </c>
      <c r="F32" s="224">
        <v>0.58299999999999996</v>
      </c>
      <c r="G32" s="224">
        <v>2.202</v>
      </c>
      <c r="H32" s="224">
        <v>1.4670000000000001</v>
      </c>
      <c r="I32" s="224">
        <v>4.2999999999999997E-2</v>
      </c>
      <c r="J32" s="224">
        <v>1.4999999999999999E-2</v>
      </c>
      <c r="K32" s="224">
        <v>1</v>
      </c>
      <c r="L32" s="224">
        <v>3.375</v>
      </c>
      <c r="M32" s="224">
        <v>3.375</v>
      </c>
      <c r="N32" s="224">
        <v>0.125</v>
      </c>
      <c r="O32" s="224">
        <v>0.125</v>
      </c>
      <c r="P32" s="224">
        <v>9</v>
      </c>
      <c r="Q32" s="224">
        <v>1.08</v>
      </c>
      <c r="R32" s="224">
        <v>1.08</v>
      </c>
      <c r="S32" s="224">
        <v>1.7999999999999999E-2</v>
      </c>
      <c r="T32" s="224">
        <v>1.7999999999999999E-2</v>
      </c>
      <c r="U32" s="224">
        <v>1</v>
      </c>
      <c r="V32" s="224">
        <v>1</v>
      </c>
      <c r="W32" s="224">
        <v>1</v>
      </c>
      <c r="X32" s="225" t="s">
        <v>128</v>
      </c>
    </row>
    <row r="33" spans="2:24" x14ac:dyDescent="0.2">
      <c r="B33" s="224">
        <v>13057</v>
      </c>
      <c r="C33" s="224" t="s">
        <v>282</v>
      </c>
      <c r="D33" s="224" t="s">
        <v>262</v>
      </c>
      <c r="E33" s="224">
        <v>857</v>
      </c>
      <c r="F33" s="224">
        <v>38.871000000000002</v>
      </c>
      <c r="G33" s="224">
        <v>0.93200000000000005</v>
      </c>
      <c r="H33" s="224">
        <v>2.7435999999999998</v>
      </c>
      <c r="I33" s="224">
        <v>9.5549999999999997</v>
      </c>
      <c r="J33" s="224">
        <v>0.49099999999999999</v>
      </c>
      <c r="K33" s="224">
        <v>32</v>
      </c>
      <c r="L33" s="224">
        <v>635.293746840008</v>
      </c>
      <c r="M33" s="224">
        <v>514.75029271836399</v>
      </c>
      <c r="N33" s="224">
        <v>3.61050499771346</v>
      </c>
      <c r="O33" s="224">
        <v>2.9251976220030098</v>
      </c>
      <c r="P33" s="224">
        <v>31</v>
      </c>
      <c r="Q33" s="224">
        <v>444.681513059385</v>
      </c>
      <c r="R33" s="224">
        <v>444.681513059385</v>
      </c>
      <c r="S33" s="224">
        <v>0.28222381916770101</v>
      </c>
      <c r="T33" s="224">
        <v>0.28222381916770101</v>
      </c>
      <c r="U33" s="224">
        <v>3</v>
      </c>
      <c r="V33" s="224">
        <v>1.8979551839027899</v>
      </c>
      <c r="W33" s="224">
        <v>1.8979551839027899</v>
      </c>
      <c r="X33" s="225" t="s">
        <v>283</v>
      </c>
    </row>
    <row r="34" spans="2:24" x14ac:dyDescent="0.2">
      <c r="B34" s="224">
        <v>13058</v>
      </c>
      <c r="C34" s="224" t="s">
        <v>284</v>
      </c>
      <c r="D34" s="224" t="s">
        <v>1</v>
      </c>
      <c r="E34" s="224">
        <v>34</v>
      </c>
      <c r="F34" s="224">
        <v>0</v>
      </c>
      <c r="G34" s="224">
        <v>1.1259999999999999</v>
      </c>
      <c r="H34" s="224">
        <v>1.4607000000000001</v>
      </c>
      <c r="I34" s="224">
        <v>0</v>
      </c>
      <c r="J34" s="224">
        <v>0</v>
      </c>
      <c r="K34" s="224">
        <v>0</v>
      </c>
      <c r="L34" s="224">
        <v>0</v>
      </c>
      <c r="M34" s="224">
        <v>0</v>
      </c>
      <c r="N34" s="224">
        <v>0</v>
      </c>
      <c r="O34" s="224">
        <v>0</v>
      </c>
      <c r="P34" s="224">
        <v>0</v>
      </c>
      <c r="Q34" s="224">
        <v>0</v>
      </c>
      <c r="R34" s="224">
        <v>0</v>
      </c>
      <c r="S34" s="224">
        <v>0</v>
      </c>
      <c r="T34" s="224">
        <v>0</v>
      </c>
      <c r="U34" s="224">
        <v>0</v>
      </c>
      <c r="V34" s="224">
        <v>0</v>
      </c>
      <c r="W34" s="224">
        <v>0</v>
      </c>
      <c r="X34" s="225" t="s">
        <v>128</v>
      </c>
    </row>
    <row r="35" spans="2:24" x14ac:dyDescent="0.2">
      <c r="B35" s="224">
        <v>14060</v>
      </c>
      <c r="C35" s="224" t="s">
        <v>285</v>
      </c>
      <c r="D35" s="224" t="s">
        <v>1</v>
      </c>
      <c r="E35" s="224">
        <v>117</v>
      </c>
      <c r="F35" s="224">
        <v>0</v>
      </c>
      <c r="G35" s="224">
        <v>0.94799999999999995</v>
      </c>
      <c r="H35" s="224">
        <v>1.8416999999999999</v>
      </c>
      <c r="I35" s="224">
        <v>0</v>
      </c>
      <c r="J35" s="224">
        <v>0</v>
      </c>
      <c r="K35" s="224">
        <v>0</v>
      </c>
      <c r="L35" s="224">
        <v>0</v>
      </c>
      <c r="M35" s="224">
        <v>0</v>
      </c>
      <c r="N35" s="224">
        <v>0</v>
      </c>
      <c r="O35" s="224">
        <v>0</v>
      </c>
      <c r="P35" s="224">
        <v>0</v>
      </c>
      <c r="Q35" s="224">
        <v>0</v>
      </c>
      <c r="R35" s="224">
        <v>0</v>
      </c>
      <c r="S35" s="224">
        <v>0</v>
      </c>
      <c r="T35" s="224">
        <v>0</v>
      </c>
      <c r="U35" s="224">
        <v>0</v>
      </c>
      <c r="V35" s="224">
        <v>0</v>
      </c>
      <c r="W35" s="224">
        <v>0</v>
      </c>
      <c r="X35" s="225" t="s">
        <v>128</v>
      </c>
    </row>
    <row r="36" spans="2:24" x14ac:dyDescent="0.2">
      <c r="B36" s="224">
        <v>14061</v>
      </c>
      <c r="C36" s="224" t="s">
        <v>286</v>
      </c>
      <c r="D36" s="224" t="s">
        <v>1</v>
      </c>
      <c r="E36" s="224">
        <v>422</v>
      </c>
      <c r="F36" s="224">
        <v>3.1269999999999998</v>
      </c>
      <c r="G36" s="224">
        <v>4.5490000000000004</v>
      </c>
      <c r="H36" s="224">
        <v>3.5247000000000002</v>
      </c>
      <c r="I36" s="224">
        <v>0.59199999999999997</v>
      </c>
      <c r="J36" s="224">
        <v>1.008</v>
      </c>
      <c r="K36" s="224">
        <v>3</v>
      </c>
      <c r="L36" s="224">
        <v>3.6126164759441299</v>
      </c>
      <c r="M36" s="224">
        <v>3.6126164759441299</v>
      </c>
      <c r="N36" s="224">
        <v>3.2695292291774397E-2</v>
      </c>
      <c r="O36" s="224">
        <v>3.2695292291774397E-2</v>
      </c>
      <c r="P36" s="224">
        <v>17</v>
      </c>
      <c r="Q36" s="224">
        <v>27.228105535437098</v>
      </c>
      <c r="R36" s="224">
        <v>27.228105535437098</v>
      </c>
      <c r="S36" s="224">
        <v>0.201138127263321</v>
      </c>
      <c r="T36" s="224">
        <v>0.201138127263321</v>
      </c>
      <c r="U36" s="224">
        <v>0</v>
      </c>
      <c r="V36" s="224">
        <v>0</v>
      </c>
      <c r="W36" s="224">
        <v>0</v>
      </c>
      <c r="X36" s="225" t="s">
        <v>128</v>
      </c>
    </row>
    <row r="37" spans="2:24" x14ac:dyDescent="0.2">
      <c r="B37" s="224">
        <v>14062</v>
      </c>
      <c r="C37" s="224" t="s">
        <v>287</v>
      </c>
      <c r="D37" s="224" t="s">
        <v>1</v>
      </c>
      <c r="E37" s="224">
        <v>8</v>
      </c>
      <c r="F37" s="224">
        <v>0</v>
      </c>
      <c r="G37" s="224">
        <v>3.2370000000000001</v>
      </c>
      <c r="H37" s="224">
        <v>0.98429999999999995</v>
      </c>
      <c r="I37" s="224">
        <v>0</v>
      </c>
      <c r="J37" s="224">
        <v>0</v>
      </c>
      <c r="K37" s="224">
        <v>0</v>
      </c>
      <c r="L37" s="224">
        <v>0</v>
      </c>
      <c r="M37" s="224">
        <v>0</v>
      </c>
      <c r="N37" s="224">
        <v>0</v>
      </c>
      <c r="O37" s="224">
        <v>0</v>
      </c>
      <c r="P37" s="224">
        <v>0</v>
      </c>
      <c r="Q37" s="224">
        <v>0</v>
      </c>
      <c r="R37" s="224">
        <v>0</v>
      </c>
      <c r="S37" s="224">
        <v>0</v>
      </c>
      <c r="T37" s="224">
        <v>0</v>
      </c>
      <c r="U37" s="224">
        <v>0</v>
      </c>
      <c r="V37" s="224">
        <v>0</v>
      </c>
      <c r="W37" s="224">
        <v>0</v>
      </c>
      <c r="X37" s="225" t="s">
        <v>128</v>
      </c>
    </row>
    <row r="38" spans="2:24" x14ac:dyDescent="0.2">
      <c r="B38" s="224">
        <v>14063</v>
      </c>
      <c r="C38" s="224" t="s">
        <v>288</v>
      </c>
      <c r="D38" s="224" t="s">
        <v>1</v>
      </c>
      <c r="E38" s="224">
        <v>145</v>
      </c>
      <c r="F38" s="224">
        <v>0</v>
      </c>
      <c r="G38" s="224">
        <v>2.4529999999999998</v>
      </c>
      <c r="H38" s="224">
        <v>2.7118000000000002</v>
      </c>
      <c r="I38" s="224">
        <v>3.0000000000000001E-3</v>
      </c>
      <c r="J38" s="224">
        <v>0.05</v>
      </c>
      <c r="K38" s="224">
        <v>1</v>
      </c>
      <c r="L38" s="224">
        <v>1.2E-2</v>
      </c>
      <c r="M38" s="224">
        <v>0</v>
      </c>
      <c r="N38" s="224">
        <v>1E-3</v>
      </c>
      <c r="O38" s="224">
        <v>0</v>
      </c>
      <c r="P38" s="224">
        <v>4</v>
      </c>
      <c r="Q38" s="224">
        <v>19.024992300000001</v>
      </c>
      <c r="R38" s="224">
        <v>19.024992300000001</v>
      </c>
      <c r="S38" s="224">
        <v>0.378</v>
      </c>
      <c r="T38" s="224">
        <v>0.378</v>
      </c>
      <c r="U38" s="224">
        <v>0</v>
      </c>
      <c r="V38" s="224">
        <v>0</v>
      </c>
      <c r="W38" s="224">
        <v>0</v>
      </c>
      <c r="X38" s="225" t="s">
        <v>128</v>
      </c>
    </row>
    <row r="39" spans="2:24" x14ac:dyDescent="0.2">
      <c r="B39" s="224">
        <v>14064</v>
      </c>
      <c r="C39" s="224" t="s">
        <v>289</v>
      </c>
      <c r="D39" s="224" t="s">
        <v>1</v>
      </c>
      <c r="E39" s="224">
        <v>50</v>
      </c>
      <c r="F39" s="224">
        <v>0</v>
      </c>
      <c r="G39" s="224">
        <v>0.76900000000000002</v>
      </c>
      <c r="H39" s="224">
        <v>2.1402000000000001</v>
      </c>
      <c r="I39" s="224">
        <v>0</v>
      </c>
      <c r="J39" s="224">
        <v>0</v>
      </c>
      <c r="K39" s="224">
        <v>0</v>
      </c>
      <c r="L39" s="224">
        <v>0</v>
      </c>
      <c r="M39" s="224">
        <v>0</v>
      </c>
      <c r="N39" s="224">
        <v>0</v>
      </c>
      <c r="O39" s="224">
        <v>0</v>
      </c>
      <c r="P39" s="224">
        <v>0</v>
      </c>
      <c r="Q39" s="224">
        <v>0</v>
      </c>
      <c r="R39" s="224">
        <v>0</v>
      </c>
      <c r="S39" s="224">
        <v>0</v>
      </c>
      <c r="T39" s="224">
        <v>0</v>
      </c>
      <c r="U39" s="224">
        <v>0</v>
      </c>
      <c r="V39" s="224">
        <v>0</v>
      </c>
      <c r="W39" s="224">
        <v>0</v>
      </c>
      <c r="X39" s="225" t="s">
        <v>128</v>
      </c>
    </row>
    <row r="40" spans="2:24" x14ac:dyDescent="0.2">
      <c r="B40" s="224">
        <v>14065</v>
      </c>
      <c r="C40" s="224" t="s">
        <v>289</v>
      </c>
      <c r="D40" s="224" t="s">
        <v>1</v>
      </c>
      <c r="E40" s="224">
        <v>219</v>
      </c>
      <c r="F40" s="224">
        <v>0</v>
      </c>
      <c r="G40" s="224">
        <v>1.8580000000000001</v>
      </c>
      <c r="H40" s="224">
        <v>3.1690999999999998</v>
      </c>
      <c r="I40" s="224">
        <v>1.5740000000000001</v>
      </c>
      <c r="J40" s="224">
        <v>0.27300000000000002</v>
      </c>
      <c r="K40" s="224">
        <v>2</v>
      </c>
      <c r="L40" s="224">
        <v>35.8918572972973</v>
      </c>
      <c r="M40" s="224">
        <v>35.8918572972973</v>
      </c>
      <c r="N40" s="224">
        <v>0.75675675675675702</v>
      </c>
      <c r="O40" s="224">
        <v>0.75675675675675702</v>
      </c>
      <c r="P40" s="224">
        <v>3</v>
      </c>
      <c r="Q40" s="224">
        <v>3.2345923459459498</v>
      </c>
      <c r="R40" s="224">
        <v>3.2345923459459498</v>
      </c>
      <c r="S40" s="224">
        <v>1.38378378378378E-2</v>
      </c>
      <c r="T40" s="224">
        <v>1.38378378378378E-2</v>
      </c>
      <c r="U40" s="224">
        <v>0</v>
      </c>
      <c r="V40" s="224">
        <v>0</v>
      </c>
      <c r="W40" s="224">
        <v>0</v>
      </c>
      <c r="X40" s="225" t="s">
        <v>128</v>
      </c>
    </row>
    <row r="41" spans="2:24" x14ac:dyDescent="0.2">
      <c r="B41" s="224">
        <v>14066</v>
      </c>
      <c r="C41" s="224" t="s">
        <v>290</v>
      </c>
      <c r="D41" s="224" t="s">
        <v>1</v>
      </c>
      <c r="E41" s="224">
        <v>76</v>
      </c>
      <c r="F41" s="224">
        <v>0</v>
      </c>
      <c r="G41" s="224">
        <v>0.63500000000000001</v>
      </c>
      <c r="H41" s="224">
        <v>2.0703999999999998</v>
      </c>
      <c r="I41" s="224">
        <v>0</v>
      </c>
      <c r="J41" s="224">
        <v>0</v>
      </c>
      <c r="K41" s="224">
        <v>0</v>
      </c>
      <c r="L41" s="224">
        <v>0</v>
      </c>
      <c r="M41" s="224">
        <v>0</v>
      </c>
      <c r="N41" s="224">
        <v>0</v>
      </c>
      <c r="O41" s="224">
        <v>0</v>
      </c>
      <c r="P41" s="224">
        <v>0</v>
      </c>
      <c r="Q41" s="224">
        <v>0</v>
      </c>
      <c r="R41" s="224">
        <v>0</v>
      </c>
      <c r="S41" s="224">
        <v>0</v>
      </c>
      <c r="T41" s="224">
        <v>0</v>
      </c>
      <c r="U41" s="224">
        <v>0</v>
      </c>
      <c r="V41" s="224">
        <v>0</v>
      </c>
      <c r="W41" s="224">
        <v>0</v>
      </c>
      <c r="X41" s="225" t="s">
        <v>128</v>
      </c>
    </row>
    <row r="42" spans="2:24" x14ac:dyDescent="0.2">
      <c r="B42" s="224">
        <v>14067</v>
      </c>
      <c r="C42" s="224" t="s">
        <v>291</v>
      </c>
      <c r="D42" s="224" t="s">
        <v>1</v>
      </c>
      <c r="E42" s="224">
        <v>94</v>
      </c>
      <c r="F42" s="224">
        <v>0</v>
      </c>
      <c r="G42" s="224">
        <v>2.4020000000000001</v>
      </c>
      <c r="H42" s="224">
        <v>3.1875</v>
      </c>
      <c r="I42" s="224">
        <v>3.1E-2</v>
      </c>
      <c r="J42" s="224">
        <v>0.17399999999999999</v>
      </c>
      <c r="K42" s="224">
        <v>1</v>
      </c>
      <c r="L42" s="224">
        <v>4.3404127659574501</v>
      </c>
      <c r="M42" s="224">
        <v>4.3404127659574501</v>
      </c>
      <c r="N42" s="224">
        <v>6.3829787234042604E-2</v>
      </c>
      <c r="O42" s="224">
        <v>6.3829787234042604E-2</v>
      </c>
      <c r="P42" s="224">
        <v>1</v>
      </c>
      <c r="Q42" s="224">
        <v>178.08510638297901</v>
      </c>
      <c r="R42" s="224">
        <v>178.08510638297901</v>
      </c>
      <c r="S42" s="224">
        <v>0.38297872340425498</v>
      </c>
      <c r="T42" s="224">
        <v>0.38297872340425498</v>
      </c>
      <c r="U42" s="224">
        <v>0</v>
      </c>
      <c r="V42" s="224">
        <v>0</v>
      </c>
      <c r="W42" s="224">
        <v>0</v>
      </c>
      <c r="X42" s="225" t="s">
        <v>128</v>
      </c>
    </row>
    <row r="43" spans="2:24" x14ac:dyDescent="0.2">
      <c r="B43" s="224">
        <v>14068</v>
      </c>
      <c r="C43" s="224" t="s">
        <v>292</v>
      </c>
      <c r="D43" s="224" t="s">
        <v>1</v>
      </c>
      <c r="E43" s="224">
        <v>163</v>
      </c>
      <c r="F43" s="224">
        <v>0</v>
      </c>
      <c r="G43" s="224">
        <v>1.6040000000000001</v>
      </c>
      <c r="H43" s="224">
        <v>3.8994</v>
      </c>
      <c r="I43" s="224">
        <v>0</v>
      </c>
      <c r="J43" s="224">
        <v>1.5880000000000001</v>
      </c>
      <c r="K43" s="224">
        <v>0</v>
      </c>
      <c r="L43" s="224">
        <v>0</v>
      </c>
      <c r="M43" s="224">
        <v>0</v>
      </c>
      <c r="N43" s="224">
        <v>0</v>
      </c>
      <c r="O43" s="224">
        <v>0</v>
      </c>
      <c r="P43" s="224">
        <v>3</v>
      </c>
      <c r="Q43" s="224">
        <v>93.686875862069002</v>
      </c>
      <c r="R43" s="224">
        <v>93.686875862069002</v>
      </c>
      <c r="S43" s="224">
        <v>0.31089655172413799</v>
      </c>
      <c r="T43" s="224">
        <v>0.31089655172413799</v>
      </c>
      <c r="U43" s="224">
        <v>0</v>
      </c>
      <c r="V43" s="224">
        <v>0</v>
      </c>
      <c r="W43" s="224">
        <v>0</v>
      </c>
      <c r="X43" s="225" t="s">
        <v>128</v>
      </c>
    </row>
    <row r="44" spans="2:24" x14ac:dyDescent="0.2">
      <c r="B44" s="224">
        <v>14069</v>
      </c>
      <c r="C44" s="224" t="s">
        <v>293</v>
      </c>
      <c r="D44" s="224" t="s">
        <v>1</v>
      </c>
      <c r="E44" s="224">
        <v>160</v>
      </c>
      <c r="F44" s="224">
        <v>0</v>
      </c>
      <c r="G44" s="224">
        <v>0.99</v>
      </c>
      <c r="H44" s="224">
        <v>3.1055999999999999</v>
      </c>
      <c r="I44" s="224">
        <v>2.5000000000000001E-2</v>
      </c>
      <c r="J44" s="224">
        <v>8.0000000000000002E-3</v>
      </c>
      <c r="K44" s="224">
        <v>5</v>
      </c>
      <c r="L44" s="224">
        <v>0.27130434782608698</v>
      </c>
      <c r="M44" s="224">
        <v>0.221217391304348</v>
      </c>
      <c r="N44" s="224">
        <v>6.9565217391304298E-3</v>
      </c>
      <c r="O44" s="224">
        <v>5.5652173913043499E-3</v>
      </c>
      <c r="P44" s="224">
        <v>1</v>
      </c>
      <c r="Q44" s="224">
        <v>20.086904347826099</v>
      </c>
      <c r="R44" s="224">
        <v>20.086904347826099</v>
      </c>
      <c r="S44" s="224">
        <v>0.26086956521739102</v>
      </c>
      <c r="T44" s="224">
        <v>0.26086956521739102</v>
      </c>
      <c r="U44" s="224">
        <v>0</v>
      </c>
      <c r="V44" s="224">
        <v>0</v>
      </c>
      <c r="W44" s="224">
        <v>0</v>
      </c>
      <c r="X44" s="225" t="s">
        <v>128</v>
      </c>
    </row>
    <row r="45" spans="2:24" x14ac:dyDescent="0.2">
      <c r="B45" s="224">
        <v>14070</v>
      </c>
      <c r="C45" s="224" t="s">
        <v>294</v>
      </c>
      <c r="D45" s="224" t="s">
        <v>1</v>
      </c>
      <c r="E45" s="224">
        <v>146</v>
      </c>
      <c r="F45" s="224">
        <v>0</v>
      </c>
      <c r="G45" s="224">
        <v>3.0779999999999998</v>
      </c>
      <c r="H45" s="224">
        <v>3.9058000000000002</v>
      </c>
      <c r="I45" s="224">
        <v>5.2999999999999999E-2</v>
      </c>
      <c r="J45" s="224">
        <v>0</v>
      </c>
      <c r="K45" s="224">
        <v>3</v>
      </c>
      <c r="L45" s="224">
        <v>0.12038111999999999</v>
      </c>
      <c r="M45" s="224">
        <v>0</v>
      </c>
      <c r="N45" s="224">
        <v>2.2857142857142898E-3</v>
      </c>
      <c r="O45" s="224">
        <v>0</v>
      </c>
      <c r="P45" s="224">
        <v>0</v>
      </c>
      <c r="Q45" s="224">
        <v>0</v>
      </c>
      <c r="R45" s="224">
        <v>0</v>
      </c>
      <c r="S45" s="224">
        <v>0</v>
      </c>
      <c r="T45" s="224">
        <v>0</v>
      </c>
      <c r="U45" s="224">
        <v>0</v>
      </c>
      <c r="V45" s="224">
        <v>0</v>
      </c>
      <c r="W45" s="224">
        <v>0</v>
      </c>
      <c r="X45" s="225" t="s">
        <v>128</v>
      </c>
    </row>
    <row r="46" spans="2:24" x14ac:dyDescent="0.2">
      <c r="B46" s="224">
        <v>16091</v>
      </c>
      <c r="C46" s="224" t="s">
        <v>295</v>
      </c>
      <c r="D46" s="224" t="s">
        <v>1</v>
      </c>
      <c r="E46" s="224">
        <v>1157</v>
      </c>
      <c r="F46" s="224">
        <v>2.6459999999999999</v>
      </c>
      <c r="G46" s="224">
        <v>2.5960000000000001</v>
      </c>
      <c r="H46" s="224">
        <v>3.1564000000000001</v>
      </c>
      <c r="I46" s="224">
        <v>2.3E-2</v>
      </c>
      <c r="J46" s="224">
        <v>0.48899999999999999</v>
      </c>
      <c r="K46" s="224">
        <v>14</v>
      </c>
      <c r="L46" s="224">
        <v>0.88589826442432096</v>
      </c>
      <c r="M46" s="224">
        <v>0.86002500388098302</v>
      </c>
      <c r="N46" s="224">
        <v>1.44890038809832E-2</v>
      </c>
      <c r="O46" s="224">
        <v>1.13842173350582E-2</v>
      </c>
      <c r="P46" s="224">
        <v>9</v>
      </c>
      <c r="Q46" s="224">
        <v>23.7826649417852</v>
      </c>
      <c r="R46" s="224">
        <v>23.7826649417852</v>
      </c>
      <c r="S46" s="224">
        <v>0.105304010349288</v>
      </c>
      <c r="T46" s="224">
        <v>0.105304010349288</v>
      </c>
      <c r="U46" s="224">
        <v>0</v>
      </c>
      <c r="V46" s="224">
        <v>0</v>
      </c>
      <c r="W46" s="224">
        <v>0</v>
      </c>
      <c r="X46" s="225" t="s">
        <v>128</v>
      </c>
    </row>
    <row r="47" spans="2:24" x14ac:dyDescent="0.2">
      <c r="B47" s="224">
        <v>16092</v>
      </c>
      <c r="C47" s="224" t="s">
        <v>296</v>
      </c>
      <c r="D47" s="224" t="s">
        <v>1</v>
      </c>
      <c r="E47" s="224">
        <v>631</v>
      </c>
      <c r="F47" s="224">
        <v>0</v>
      </c>
      <c r="G47" s="224">
        <v>2.5880000000000001</v>
      </c>
      <c r="H47" s="224">
        <v>2.0068999999999999</v>
      </c>
      <c r="I47" s="224">
        <v>0.98299999999999998</v>
      </c>
      <c r="J47" s="224">
        <v>0.01</v>
      </c>
      <c r="K47" s="224">
        <v>4</v>
      </c>
      <c r="L47" s="224">
        <v>23.940905413333301</v>
      </c>
      <c r="M47" s="224">
        <v>23.932016506666699</v>
      </c>
      <c r="N47" s="224">
        <v>8.5999999999999993E-2</v>
      </c>
      <c r="O47" s="224">
        <v>8.5111111111111096E-2</v>
      </c>
      <c r="P47" s="224">
        <v>6</v>
      </c>
      <c r="Q47" s="224">
        <v>0.32</v>
      </c>
      <c r="R47" s="224">
        <v>0.32</v>
      </c>
      <c r="S47" s="224">
        <v>5.3333333333333297E-3</v>
      </c>
      <c r="T47" s="224">
        <v>5.3333333333333297E-3</v>
      </c>
      <c r="U47" s="224">
        <v>0</v>
      </c>
      <c r="V47" s="224">
        <v>0</v>
      </c>
      <c r="W47" s="224">
        <v>0</v>
      </c>
      <c r="X47" s="225" t="s">
        <v>128</v>
      </c>
    </row>
    <row r="48" spans="2:24" x14ac:dyDescent="0.2">
      <c r="B48" s="224">
        <v>16093</v>
      </c>
      <c r="C48" s="224" t="s">
        <v>297</v>
      </c>
      <c r="D48" s="224" t="s">
        <v>1</v>
      </c>
      <c r="E48" s="224">
        <v>320</v>
      </c>
      <c r="F48" s="224">
        <v>0</v>
      </c>
      <c r="G48" s="224">
        <v>3.4820000000000002</v>
      </c>
      <c r="H48" s="224">
        <v>3.0356999999999998</v>
      </c>
      <c r="I48" s="224">
        <v>6.0000000000000001E-3</v>
      </c>
      <c r="J48" s="224">
        <v>2.7E-2</v>
      </c>
      <c r="K48" s="224">
        <v>2</v>
      </c>
      <c r="L48" s="224">
        <v>0.14315792842105299</v>
      </c>
      <c r="M48" s="224">
        <v>0</v>
      </c>
      <c r="N48" s="224">
        <v>3.36842105263158E-3</v>
      </c>
      <c r="O48" s="224">
        <v>0</v>
      </c>
      <c r="P48" s="224">
        <v>6</v>
      </c>
      <c r="Q48" s="224">
        <v>0.60631578947368403</v>
      </c>
      <c r="R48" s="224">
        <v>0.60631578947368403</v>
      </c>
      <c r="S48" s="224">
        <v>1.0105263157894701E-2</v>
      </c>
      <c r="T48" s="224">
        <v>1.0105263157894701E-2</v>
      </c>
      <c r="U48" s="224">
        <v>0</v>
      </c>
      <c r="V48" s="224">
        <v>0</v>
      </c>
      <c r="W48" s="224">
        <v>0</v>
      </c>
      <c r="X48" s="225" t="s">
        <v>128</v>
      </c>
    </row>
    <row r="49" spans="2:24" x14ac:dyDescent="0.2">
      <c r="B49" s="224">
        <v>16094</v>
      </c>
      <c r="C49" s="224" t="s">
        <v>298</v>
      </c>
      <c r="D49" s="224" t="s">
        <v>1</v>
      </c>
      <c r="E49" s="224">
        <v>884</v>
      </c>
      <c r="F49" s="224">
        <v>3.347</v>
      </c>
      <c r="G49" s="224">
        <v>2.1110000000000002</v>
      </c>
      <c r="H49" s="224">
        <v>3.6389999999999998</v>
      </c>
      <c r="I49" s="224">
        <v>1.514</v>
      </c>
      <c r="J49" s="224">
        <v>0.35099999999999998</v>
      </c>
      <c r="K49" s="224">
        <v>13</v>
      </c>
      <c r="L49" s="224">
        <v>86.811350335809806</v>
      </c>
      <c r="M49" s="224">
        <v>86.126655156017804</v>
      </c>
      <c r="N49" s="224">
        <v>2.1432392273402701</v>
      </c>
      <c r="O49" s="224">
        <v>2.1396731054977698</v>
      </c>
      <c r="P49" s="224">
        <v>5</v>
      </c>
      <c r="Q49" s="224">
        <v>21.953937592867799</v>
      </c>
      <c r="R49" s="224">
        <v>21.953937592867799</v>
      </c>
      <c r="S49" s="224">
        <v>0.132986627043091</v>
      </c>
      <c r="T49" s="224">
        <v>0.132986627043091</v>
      </c>
      <c r="U49" s="224">
        <v>1</v>
      </c>
      <c r="V49" s="224">
        <v>1</v>
      </c>
      <c r="W49" s="224">
        <v>1</v>
      </c>
      <c r="X49" s="225" t="s">
        <v>128</v>
      </c>
    </row>
    <row r="50" spans="2:24" x14ac:dyDescent="0.2">
      <c r="B50" s="224">
        <v>16095</v>
      </c>
      <c r="C50" s="224" t="s">
        <v>299</v>
      </c>
      <c r="D50" s="224" t="s">
        <v>1</v>
      </c>
      <c r="E50" s="224">
        <v>354</v>
      </c>
      <c r="F50" s="224">
        <v>1.5269999999999999</v>
      </c>
      <c r="G50" s="224">
        <v>2.6040000000000001</v>
      </c>
      <c r="H50" s="224">
        <v>1.7782</v>
      </c>
      <c r="I50" s="224">
        <v>0.65300000000000002</v>
      </c>
      <c r="J50" s="224">
        <v>3.4000000000000002E-2</v>
      </c>
      <c r="K50" s="224">
        <v>6</v>
      </c>
      <c r="L50" s="224">
        <v>53.207198907363399</v>
      </c>
      <c r="M50" s="224">
        <v>53.207198907363399</v>
      </c>
      <c r="N50" s="224">
        <v>1.0448667194510399</v>
      </c>
      <c r="O50" s="224">
        <v>1.0448667194510399</v>
      </c>
      <c r="P50" s="224">
        <v>4</v>
      </c>
      <c r="Q50" s="224">
        <v>28.050277117973099</v>
      </c>
      <c r="R50" s="224">
        <v>28.050277117973099</v>
      </c>
      <c r="S50" s="224">
        <v>7.7461071522829203E-2</v>
      </c>
      <c r="T50" s="224">
        <v>7.7461071522829203E-2</v>
      </c>
      <c r="U50" s="224">
        <v>0</v>
      </c>
      <c r="V50" s="224">
        <v>0</v>
      </c>
      <c r="W50" s="224">
        <v>0</v>
      </c>
      <c r="X50" s="225" t="s">
        <v>128</v>
      </c>
    </row>
    <row r="51" spans="2:24" x14ac:dyDescent="0.2">
      <c r="B51" s="224">
        <v>16096</v>
      </c>
      <c r="C51" s="224" t="s">
        <v>300</v>
      </c>
      <c r="D51" s="224" t="s">
        <v>1</v>
      </c>
      <c r="E51" s="224">
        <v>1053</v>
      </c>
      <c r="F51" s="224">
        <v>1.7250000000000001</v>
      </c>
      <c r="G51" s="224">
        <v>8.3759999999999994</v>
      </c>
      <c r="H51" s="224">
        <v>3.3976999999999999</v>
      </c>
      <c r="I51" s="224">
        <v>8.2000000000000003E-2</v>
      </c>
      <c r="J51" s="224">
        <v>0.33500000000000002</v>
      </c>
      <c r="K51" s="224">
        <v>12</v>
      </c>
      <c r="L51" s="224">
        <v>11.65810159474</v>
      </c>
      <c r="M51" s="224">
        <v>11.5529013747758</v>
      </c>
      <c r="N51" s="224">
        <v>4.5427375971308998E-2</v>
      </c>
      <c r="O51" s="224">
        <v>4.2558278541542101E-2</v>
      </c>
      <c r="P51" s="224">
        <v>10</v>
      </c>
      <c r="Q51" s="224">
        <v>23.335325781231301</v>
      </c>
      <c r="R51" s="224">
        <v>23.335325781231301</v>
      </c>
      <c r="S51" s="224">
        <v>0.114285714285714</v>
      </c>
      <c r="T51" s="224">
        <v>0.114285714285714</v>
      </c>
      <c r="U51" s="224">
        <v>0</v>
      </c>
      <c r="V51" s="224">
        <v>0</v>
      </c>
      <c r="W51" s="224">
        <v>0</v>
      </c>
      <c r="X51" s="225" t="s">
        <v>128</v>
      </c>
    </row>
    <row r="52" spans="2:24" x14ac:dyDescent="0.2">
      <c r="B52" s="224">
        <v>16097</v>
      </c>
      <c r="C52" s="224" t="s">
        <v>301</v>
      </c>
      <c r="D52" s="224" t="s">
        <v>1</v>
      </c>
      <c r="E52" s="224">
        <v>216</v>
      </c>
      <c r="F52" s="224">
        <v>0</v>
      </c>
      <c r="G52" s="224">
        <v>1.2490000000000001</v>
      </c>
      <c r="H52" s="224">
        <v>1.2067000000000001</v>
      </c>
      <c r="I52" s="224">
        <v>0.39200000000000002</v>
      </c>
      <c r="J52" s="224">
        <v>0.20499999999999999</v>
      </c>
      <c r="K52" s="224">
        <v>1</v>
      </c>
      <c r="L52" s="224">
        <v>0.24</v>
      </c>
      <c r="M52" s="224">
        <v>0.24</v>
      </c>
      <c r="N52" s="224">
        <v>4.4444444444444401E-3</v>
      </c>
      <c r="O52" s="224">
        <v>4.4444444444444401E-3</v>
      </c>
      <c r="P52" s="224">
        <v>8</v>
      </c>
      <c r="Q52" s="224">
        <v>15.866666666666699</v>
      </c>
      <c r="R52" s="224">
        <v>15.866666666666699</v>
      </c>
      <c r="S52" s="224">
        <v>9.7777777777777797E-2</v>
      </c>
      <c r="T52" s="224">
        <v>9.7777777777777797E-2</v>
      </c>
      <c r="U52" s="224">
        <v>0</v>
      </c>
      <c r="V52" s="224">
        <v>0</v>
      </c>
      <c r="W52" s="224">
        <v>0</v>
      </c>
      <c r="X52" s="225" t="s">
        <v>128</v>
      </c>
    </row>
    <row r="53" spans="2:24" x14ac:dyDescent="0.2">
      <c r="B53" s="224">
        <v>16098</v>
      </c>
      <c r="C53" s="224" t="s">
        <v>302</v>
      </c>
      <c r="D53" s="224" t="s">
        <v>1</v>
      </c>
      <c r="E53" s="224">
        <v>1015</v>
      </c>
      <c r="F53" s="224">
        <v>4.9660000000000002</v>
      </c>
      <c r="G53" s="224">
        <v>4.4539999999999997</v>
      </c>
      <c r="H53" s="224">
        <v>3.5373999999999999</v>
      </c>
      <c r="I53" s="224">
        <v>3.0750000000000002</v>
      </c>
      <c r="J53" s="224">
        <v>2.1000000000000001E-2</v>
      </c>
      <c r="K53" s="224">
        <v>9</v>
      </c>
      <c r="L53" s="224">
        <v>124.64092841868001</v>
      </c>
      <c r="M53" s="224">
        <v>121.40313342995201</v>
      </c>
      <c r="N53" s="224">
        <v>2.0373590982286598</v>
      </c>
      <c r="O53" s="224">
        <v>2.00343531937735</v>
      </c>
      <c r="P53" s="224">
        <v>9</v>
      </c>
      <c r="Q53" s="224">
        <v>0.46376811594202899</v>
      </c>
      <c r="R53" s="224">
        <v>0.46376811594202899</v>
      </c>
      <c r="S53" s="224">
        <v>7.7294685990338197E-3</v>
      </c>
      <c r="T53" s="224">
        <v>7.7294685990338197E-3</v>
      </c>
      <c r="U53" s="224">
        <v>0</v>
      </c>
      <c r="V53" s="224">
        <v>0</v>
      </c>
      <c r="W53" s="224">
        <v>0</v>
      </c>
      <c r="X53" s="225" t="s">
        <v>128</v>
      </c>
    </row>
    <row r="54" spans="2:24" x14ac:dyDescent="0.2">
      <c r="B54" s="224">
        <v>17100</v>
      </c>
      <c r="C54" s="224" t="s">
        <v>303</v>
      </c>
      <c r="D54" s="224" t="s">
        <v>1</v>
      </c>
      <c r="E54" s="224">
        <v>63</v>
      </c>
      <c r="F54" s="224">
        <v>0</v>
      </c>
      <c r="G54" s="224">
        <v>4.6900000000000004</v>
      </c>
      <c r="H54" s="224">
        <v>2.4197000000000002</v>
      </c>
      <c r="I54" s="224">
        <v>0</v>
      </c>
      <c r="J54" s="224">
        <v>0</v>
      </c>
      <c r="K54" s="224">
        <v>0</v>
      </c>
      <c r="L54" s="224">
        <v>0</v>
      </c>
      <c r="M54" s="224">
        <v>0</v>
      </c>
      <c r="N54" s="224">
        <v>0</v>
      </c>
      <c r="O54" s="224">
        <v>0</v>
      </c>
      <c r="P54" s="224">
        <v>0</v>
      </c>
      <c r="Q54" s="224">
        <v>0</v>
      </c>
      <c r="R54" s="224">
        <v>0</v>
      </c>
      <c r="S54" s="224">
        <v>0</v>
      </c>
      <c r="T54" s="224">
        <v>0</v>
      </c>
      <c r="U54" s="224">
        <v>9</v>
      </c>
      <c r="V54" s="224">
        <v>10</v>
      </c>
      <c r="W54" s="224">
        <v>10</v>
      </c>
      <c r="X54" s="225" t="s">
        <v>128</v>
      </c>
    </row>
    <row r="55" spans="2:24" x14ac:dyDescent="0.2">
      <c r="B55" s="224">
        <v>17101</v>
      </c>
      <c r="C55" s="224" t="s">
        <v>304</v>
      </c>
      <c r="D55" s="224" t="s">
        <v>262</v>
      </c>
      <c r="E55" s="224">
        <v>314</v>
      </c>
      <c r="F55" s="224">
        <v>10.114000000000001</v>
      </c>
      <c r="G55" s="224">
        <v>5.9580000000000002</v>
      </c>
      <c r="H55" s="224">
        <v>1.8353999999999999</v>
      </c>
      <c r="I55" s="224">
        <v>0.22700000000000001</v>
      </c>
      <c r="J55" s="224">
        <v>0.40500000000000003</v>
      </c>
      <c r="K55" s="224">
        <v>6</v>
      </c>
      <c r="L55" s="224">
        <v>11.9128268374778</v>
      </c>
      <c r="M55" s="224">
        <v>11.9128268374778</v>
      </c>
      <c r="N55" s="224">
        <v>0.13129070455891101</v>
      </c>
      <c r="O55" s="224">
        <v>0.13129070455891101</v>
      </c>
      <c r="P55" s="224">
        <v>21</v>
      </c>
      <c r="Q55" s="224">
        <v>109.524095381883</v>
      </c>
      <c r="R55" s="224">
        <v>109.080045648313</v>
      </c>
      <c r="S55" s="224">
        <v>0.47098875074008301</v>
      </c>
      <c r="T55" s="224">
        <v>0.44138543516873902</v>
      </c>
      <c r="U55" s="224">
        <v>8</v>
      </c>
      <c r="V55" s="224">
        <v>8.5920663114268798</v>
      </c>
      <c r="W55" s="224">
        <v>8.5920663114268798</v>
      </c>
      <c r="X55" s="225" t="s">
        <v>128</v>
      </c>
    </row>
    <row r="56" spans="2:24" x14ac:dyDescent="0.2">
      <c r="B56" s="224">
        <v>17102</v>
      </c>
      <c r="C56" s="224" t="s">
        <v>305</v>
      </c>
      <c r="D56" s="224" t="s">
        <v>1</v>
      </c>
      <c r="E56" s="224">
        <v>1</v>
      </c>
      <c r="F56" s="224">
        <v>0</v>
      </c>
      <c r="G56" s="224">
        <v>0.878</v>
      </c>
      <c r="H56" s="224">
        <v>0.4446</v>
      </c>
      <c r="I56" s="224">
        <v>0</v>
      </c>
      <c r="J56" s="224">
        <v>0</v>
      </c>
      <c r="K56" s="224">
        <v>0</v>
      </c>
      <c r="L56" s="224">
        <v>0</v>
      </c>
      <c r="M56" s="224">
        <v>0</v>
      </c>
      <c r="N56" s="224">
        <v>0</v>
      </c>
      <c r="O56" s="224">
        <v>0</v>
      </c>
      <c r="P56" s="224">
        <v>0</v>
      </c>
      <c r="Q56" s="224">
        <v>0</v>
      </c>
      <c r="R56" s="224">
        <v>0</v>
      </c>
      <c r="S56" s="224">
        <v>0</v>
      </c>
      <c r="T56" s="224">
        <v>0</v>
      </c>
      <c r="U56" s="224">
        <v>19</v>
      </c>
      <c r="V56" s="224">
        <v>21.0105</v>
      </c>
      <c r="W56" s="224">
        <v>21.0105</v>
      </c>
      <c r="X56" s="225" t="s">
        <v>128</v>
      </c>
    </row>
    <row r="57" spans="2:24" x14ac:dyDescent="0.2">
      <c r="B57" s="224">
        <v>17103</v>
      </c>
      <c r="C57" s="224" t="s">
        <v>306</v>
      </c>
      <c r="D57" s="224" t="s">
        <v>1</v>
      </c>
      <c r="E57" s="224">
        <v>620</v>
      </c>
      <c r="F57" s="224">
        <v>2.0699999999999998</v>
      </c>
      <c r="G57" s="224">
        <v>4.7750000000000004</v>
      </c>
      <c r="H57" s="224">
        <v>2.8641999999999999</v>
      </c>
      <c r="I57" s="224">
        <v>0.82799999999999996</v>
      </c>
      <c r="J57" s="224">
        <v>7.6999999999999999E-2</v>
      </c>
      <c r="K57" s="224">
        <v>11</v>
      </c>
      <c r="L57" s="224">
        <v>161.291614465793</v>
      </c>
      <c r="M57" s="224">
        <v>161.05746095888</v>
      </c>
      <c r="N57" s="224">
        <v>1.2822768899263799</v>
      </c>
      <c r="O57" s="224">
        <v>1.27940384270066</v>
      </c>
      <c r="P57" s="224">
        <v>19</v>
      </c>
      <c r="Q57" s="224">
        <v>1.16358412641408</v>
      </c>
      <c r="R57" s="224">
        <v>1.16358412641408</v>
      </c>
      <c r="S57" s="224">
        <v>1.50834979349973E-2</v>
      </c>
      <c r="T57" s="224">
        <v>1.50834979349973E-2</v>
      </c>
      <c r="U57" s="224">
        <v>29</v>
      </c>
      <c r="V57" s="224">
        <v>29.9730651822589</v>
      </c>
      <c r="W57" s="224">
        <v>29.9730651822589</v>
      </c>
      <c r="X57" s="225" t="s">
        <v>128</v>
      </c>
    </row>
    <row r="58" spans="2:24" x14ac:dyDescent="0.2">
      <c r="B58" s="224">
        <v>17104</v>
      </c>
      <c r="C58" s="224" t="s">
        <v>307</v>
      </c>
      <c r="D58" s="224" t="s">
        <v>1</v>
      </c>
      <c r="E58" s="224">
        <v>167</v>
      </c>
      <c r="F58" s="224">
        <v>0</v>
      </c>
      <c r="G58" s="224">
        <v>1.857</v>
      </c>
      <c r="H58" s="224">
        <v>1.9878</v>
      </c>
      <c r="I58" s="224">
        <v>0.14299999999999999</v>
      </c>
      <c r="J58" s="224">
        <v>0.67300000000000004</v>
      </c>
      <c r="K58" s="224">
        <v>8</v>
      </c>
      <c r="L58" s="224">
        <v>15.482791032558101</v>
      </c>
      <c r="M58" s="224">
        <v>2.0800002976744199</v>
      </c>
      <c r="N58" s="224">
        <v>0.12930232558139501</v>
      </c>
      <c r="O58" s="224">
        <v>9.3023255813953504E-3</v>
      </c>
      <c r="P58" s="224">
        <v>7</v>
      </c>
      <c r="Q58" s="224">
        <v>83.413918604651201</v>
      </c>
      <c r="R58" s="224">
        <v>83.413918604651201</v>
      </c>
      <c r="S58" s="224">
        <v>0.19488372093023301</v>
      </c>
      <c r="T58" s="224">
        <v>0.19488372093023301</v>
      </c>
      <c r="U58" s="224">
        <v>6</v>
      </c>
      <c r="V58" s="224">
        <v>6</v>
      </c>
      <c r="W58" s="224">
        <v>6</v>
      </c>
      <c r="X58" s="225" t="s">
        <v>128</v>
      </c>
    </row>
    <row r="59" spans="2:24" x14ac:dyDescent="0.2">
      <c r="B59" s="224">
        <v>17105</v>
      </c>
      <c r="C59" s="224" t="s">
        <v>308</v>
      </c>
      <c r="D59" s="224" t="s">
        <v>1</v>
      </c>
      <c r="E59" s="224">
        <v>865</v>
      </c>
      <c r="F59" s="224">
        <v>2.7149999999999999</v>
      </c>
      <c r="G59" s="224">
        <v>3.9449999999999998</v>
      </c>
      <c r="H59" s="224">
        <v>3.5882000000000001</v>
      </c>
      <c r="I59" s="224">
        <v>2.2320000000000002</v>
      </c>
      <c r="J59" s="224">
        <v>0.82099999999999995</v>
      </c>
      <c r="K59" s="224">
        <v>12</v>
      </c>
      <c r="L59" s="224">
        <v>67.540426916408194</v>
      </c>
      <c r="M59" s="224">
        <v>67.526579073927195</v>
      </c>
      <c r="N59" s="224">
        <v>1.0833754056978</v>
      </c>
      <c r="O59" s="224">
        <v>1.08164442841688</v>
      </c>
      <c r="P59" s="224">
        <v>21</v>
      </c>
      <c r="Q59" s="224">
        <v>8.3023421132347597</v>
      </c>
      <c r="R59" s="224">
        <v>8.3023421132347597</v>
      </c>
      <c r="S59" s="224">
        <v>8.3519653804543806E-2</v>
      </c>
      <c r="T59" s="224">
        <v>8.3519653804543806E-2</v>
      </c>
      <c r="U59" s="224">
        <v>8</v>
      </c>
      <c r="V59" s="224">
        <v>8</v>
      </c>
      <c r="W59" s="224">
        <v>8</v>
      </c>
      <c r="X59" s="225" t="s">
        <v>128</v>
      </c>
    </row>
    <row r="60" spans="2:24" x14ac:dyDescent="0.2">
      <c r="B60" s="224">
        <v>17106</v>
      </c>
      <c r="C60" s="224" t="s">
        <v>309</v>
      </c>
      <c r="D60" s="224" t="s">
        <v>1</v>
      </c>
      <c r="E60" s="224">
        <v>484</v>
      </c>
      <c r="F60" s="224">
        <v>2.58</v>
      </c>
      <c r="G60" s="224">
        <v>3.3969999999999998</v>
      </c>
      <c r="H60" s="224">
        <v>3.4548999999999999</v>
      </c>
      <c r="I60" s="224">
        <v>2.819</v>
      </c>
      <c r="J60" s="224">
        <v>1.4999999999999999E-2</v>
      </c>
      <c r="K60" s="224">
        <v>14</v>
      </c>
      <c r="L60" s="224">
        <v>203.87748314632501</v>
      </c>
      <c r="M60" s="224">
        <v>203.81717397059899</v>
      </c>
      <c r="N60" s="224">
        <v>1.22548058801357</v>
      </c>
      <c r="O60" s="224">
        <v>1.2182434979268799</v>
      </c>
      <c r="P60" s="224">
        <v>5</v>
      </c>
      <c r="Q60" s="224">
        <v>45.928382962683798</v>
      </c>
      <c r="R60" s="224">
        <v>45.928382962683798</v>
      </c>
      <c r="S60" s="224">
        <v>0.105088578967207</v>
      </c>
      <c r="T60" s="224">
        <v>0.105088578967207</v>
      </c>
      <c r="U60" s="224">
        <v>6</v>
      </c>
      <c r="V60" s="224">
        <v>7.1556728232189997</v>
      </c>
      <c r="W60" s="224">
        <v>7.1556728232189997</v>
      </c>
      <c r="X60" s="225" t="s">
        <v>128</v>
      </c>
    </row>
    <row r="61" spans="2:24" x14ac:dyDescent="0.2">
      <c r="B61" s="224">
        <v>17107</v>
      </c>
      <c r="C61" s="224" t="s">
        <v>310</v>
      </c>
      <c r="D61" s="224" t="s">
        <v>1</v>
      </c>
      <c r="E61" s="224">
        <v>289</v>
      </c>
      <c r="F61" s="224">
        <v>0</v>
      </c>
      <c r="G61" s="224">
        <v>3.1579999999999999</v>
      </c>
      <c r="H61" s="224">
        <v>2.3054000000000001</v>
      </c>
      <c r="I61" s="224">
        <v>1.2999999999999999E-2</v>
      </c>
      <c r="J61" s="224">
        <v>3.9E-2</v>
      </c>
      <c r="K61" s="224">
        <v>2</v>
      </c>
      <c r="L61" s="224">
        <v>0.24369208615384599</v>
      </c>
      <c r="M61" s="224">
        <v>0</v>
      </c>
      <c r="N61" s="224">
        <v>2.4615384615384599E-3</v>
      </c>
      <c r="O61" s="224">
        <v>0</v>
      </c>
      <c r="P61" s="224">
        <v>8</v>
      </c>
      <c r="Q61" s="224">
        <v>0.59076923076923105</v>
      </c>
      <c r="R61" s="224">
        <v>0.59076923076923105</v>
      </c>
      <c r="S61" s="224">
        <v>9.84615384615385E-3</v>
      </c>
      <c r="T61" s="224">
        <v>9.84615384615385E-3</v>
      </c>
      <c r="U61" s="224">
        <v>4</v>
      </c>
      <c r="V61" s="224">
        <v>4</v>
      </c>
      <c r="W61" s="224">
        <v>4</v>
      </c>
      <c r="X61" s="225" t="s">
        <v>128</v>
      </c>
    </row>
    <row r="62" spans="2:24" x14ac:dyDescent="0.2">
      <c r="B62" s="224">
        <v>17108</v>
      </c>
      <c r="C62" s="224" t="s">
        <v>311</v>
      </c>
      <c r="D62" s="224" t="s">
        <v>1</v>
      </c>
      <c r="E62" s="224">
        <v>25</v>
      </c>
      <c r="F62" s="224">
        <v>0</v>
      </c>
      <c r="G62" s="224">
        <v>1.4450000000000001</v>
      </c>
      <c r="H62" s="224">
        <v>0.74939999999999996</v>
      </c>
      <c r="I62" s="224">
        <v>1.0999999999999999E-2</v>
      </c>
      <c r="J62" s="224">
        <v>2.1999999999999999E-2</v>
      </c>
      <c r="K62" s="224">
        <v>1</v>
      </c>
      <c r="L62" s="224">
        <v>8.8712839603960397E-2</v>
      </c>
      <c r="M62" s="224">
        <v>8.8712839603960397E-2</v>
      </c>
      <c r="N62" s="224">
        <v>1.5841584158415799E-3</v>
      </c>
      <c r="O62" s="224">
        <v>1.5841584158415799E-3</v>
      </c>
      <c r="P62" s="224">
        <v>2</v>
      </c>
      <c r="Q62" s="224">
        <v>0.19009900990098999</v>
      </c>
      <c r="R62" s="224">
        <v>0.19009900990098999</v>
      </c>
      <c r="S62" s="224">
        <v>3.1683168316831698E-3</v>
      </c>
      <c r="T62" s="224">
        <v>3.1683168316831698E-3</v>
      </c>
      <c r="U62" s="224">
        <v>11</v>
      </c>
      <c r="V62" s="224">
        <v>11.0021782178218</v>
      </c>
      <c r="W62" s="224">
        <v>11.0021782178218</v>
      </c>
      <c r="X62" s="225" t="s">
        <v>128</v>
      </c>
    </row>
    <row r="63" spans="2:24" x14ac:dyDescent="0.2">
      <c r="B63" s="224">
        <v>17109</v>
      </c>
      <c r="C63" s="224" t="s">
        <v>312</v>
      </c>
      <c r="D63" s="224" t="s">
        <v>1</v>
      </c>
      <c r="E63" s="224">
        <v>52</v>
      </c>
      <c r="F63" s="224">
        <v>0</v>
      </c>
      <c r="G63" s="224">
        <v>1.42</v>
      </c>
      <c r="H63" s="224">
        <v>1.1558999999999999</v>
      </c>
      <c r="I63" s="224">
        <v>3.1E-2</v>
      </c>
      <c r="J63" s="224">
        <v>0.60799999999999998</v>
      </c>
      <c r="K63" s="224">
        <v>1</v>
      </c>
      <c r="L63" s="224">
        <v>0.40914240000000002</v>
      </c>
      <c r="M63" s="224">
        <v>0.40914240000000002</v>
      </c>
      <c r="N63" s="224">
        <v>2.2857142857142898E-3</v>
      </c>
      <c r="O63" s="224">
        <v>2.2857142857142898E-3</v>
      </c>
      <c r="P63" s="224">
        <v>1</v>
      </c>
      <c r="Q63" s="224">
        <v>64.571399999999997</v>
      </c>
      <c r="R63" s="224">
        <v>64.571399999999997</v>
      </c>
      <c r="S63" s="224">
        <v>0.14285714285714299</v>
      </c>
      <c r="T63" s="224">
        <v>0.14285714285714299</v>
      </c>
      <c r="U63" s="224">
        <v>7</v>
      </c>
      <c r="V63" s="224">
        <v>7</v>
      </c>
      <c r="W63" s="224">
        <v>7</v>
      </c>
      <c r="X63" s="225" t="s">
        <v>128</v>
      </c>
    </row>
    <row r="64" spans="2:24" x14ac:dyDescent="0.2">
      <c r="B64" s="224">
        <v>18131</v>
      </c>
      <c r="C64" s="224" t="s">
        <v>313</v>
      </c>
      <c r="D64" s="224" t="s">
        <v>1</v>
      </c>
      <c r="E64" s="224">
        <v>611</v>
      </c>
      <c r="F64" s="224">
        <v>0</v>
      </c>
      <c r="G64" s="224">
        <v>4.7110000000000003</v>
      </c>
      <c r="H64" s="224">
        <v>7.0723000000000003</v>
      </c>
      <c r="I64" s="224">
        <v>3.7639999999999998</v>
      </c>
      <c r="J64" s="224">
        <v>0.59699999999999998</v>
      </c>
      <c r="K64" s="224">
        <v>8</v>
      </c>
      <c r="L64" s="224">
        <v>168.15022594909101</v>
      </c>
      <c r="M64" s="224">
        <v>168.15022594909101</v>
      </c>
      <c r="N64" s="224">
        <v>0.98867532467532504</v>
      </c>
      <c r="O64" s="224">
        <v>0.98867532467532504</v>
      </c>
      <c r="P64" s="224">
        <v>7</v>
      </c>
      <c r="Q64" s="224">
        <v>21.521205194805201</v>
      </c>
      <c r="R64" s="224">
        <v>21.521205194805201</v>
      </c>
      <c r="S64" s="224">
        <v>0.16748051948051901</v>
      </c>
      <c r="T64" s="224">
        <v>0.16748051948051901</v>
      </c>
      <c r="U64" s="224">
        <v>1</v>
      </c>
      <c r="V64" s="224">
        <v>1.1558961038961</v>
      </c>
      <c r="W64" s="224">
        <v>1.1558961038961</v>
      </c>
      <c r="X64" s="225" t="s">
        <v>128</v>
      </c>
    </row>
    <row r="65" spans="2:24" x14ac:dyDescent="0.2">
      <c r="B65" s="224">
        <v>18132</v>
      </c>
      <c r="C65" s="224" t="s">
        <v>314</v>
      </c>
      <c r="D65" s="224" t="s">
        <v>1</v>
      </c>
      <c r="E65" s="224">
        <v>46</v>
      </c>
      <c r="F65" s="224">
        <v>0</v>
      </c>
      <c r="G65" s="224">
        <v>2.2410000000000001</v>
      </c>
      <c r="H65" s="224">
        <v>3.4981</v>
      </c>
      <c r="I65" s="224">
        <v>0</v>
      </c>
      <c r="J65" s="224">
        <v>0</v>
      </c>
      <c r="K65" s="224">
        <v>0</v>
      </c>
      <c r="L65" s="224">
        <v>0</v>
      </c>
      <c r="M65" s="224">
        <v>0</v>
      </c>
      <c r="N65" s="224">
        <v>0</v>
      </c>
      <c r="O65" s="224">
        <v>0</v>
      </c>
      <c r="P65" s="224">
        <v>0</v>
      </c>
      <c r="Q65" s="224">
        <v>0</v>
      </c>
      <c r="R65" s="224">
        <v>0</v>
      </c>
      <c r="S65" s="224">
        <v>0</v>
      </c>
      <c r="T65" s="224">
        <v>0</v>
      </c>
      <c r="U65" s="224">
        <v>0</v>
      </c>
      <c r="V65" s="224">
        <v>0</v>
      </c>
      <c r="W65" s="224">
        <v>0</v>
      </c>
      <c r="X65" s="225" t="s">
        <v>128</v>
      </c>
    </row>
    <row r="66" spans="2:24" x14ac:dyDescent="0.2">
      <c r="B66" s="224">
        <v>18133</v>
      </c>
      <c r="C66" s="224" t="s">
        <v>315</v>
      </c>
      <c r="D66" s="224" t="s">
        <v>1</v>
      </c>
      <c r="E66" s="224">
        <v>132</v>
      </c>
      <c r="F66" s="224">
        <v>0</v>
      </c>
      <c r="G66" s="224">
        <v>3.7469999999999999</v>
      </c>
      <c r="H66" s="224">
        <v>3.7991000000000001</v>
      </c>
      <c r="I66" s="224">
        <v>0</v>
      </c>
      <c r="J66" s="224">
        <v>0</v>
      </c>
      <c r="K66" s="224">
        <v>0</v>
      </c>
      <c r="L66" s="224">
        <v>0</v>
      </c>
      <c r="M66" s="224">
        <v>0</v>
      </c>
      <c r="N66" s="224">
        <v>0</v>
      </c>
      <c r="O66" s="224">
        <v>0</v>
      </c>
      <c r="P66" s="224">
        <v>0</v>
      </c>
      <c r="Q66" s="224">
        <v>0</v>
      </c>
      <c r="R66" s="224">
        <v>0</v>
      </c>
      <c r="S66" s="224">
        <v>0</v>
      </c>
      <c r="T66" s="224">
        <v>0</v>
      </c>
      <c r="U66" s="224">
        <v>2</v>
      </c>
      <c r="V66" s="224">
        <v>2.0955512572533799</v>
      </c>
      <c r="W66" s="224">
        <v>2.0955512572533799</v>
      </c>
      <c r="X66" s="225" t="s">
        <v>128</v>
      </c>
    </row>
    <row r="67" spans="2:24" x14ac:dyDescent="0.2">
      <c r="B67" s="224">
        <v>18134</v>
      </c>
      <c r="C67" s="224" t="s">
        <v>316</v>
      </c>
      <c r="D67" s="224" t="s">
        <v>1</v>
      </c>
      <c r="E67" s="224">
        <v>1720</v>
      </c>
      <c r="F67" s="224">
        <v>6.8179999999999996</v>
      </c>
      <c r="G67" s="224">
        <v>3.6509999999999998</v>
      </c>
      <c r="H67" s="224">
        <v>4.3478000000000003</v>
      </c>
      <c r="I67" s="224">
        <v>2.06</v>
      </c>
      <c r="J67" s="224">
        <v>1.2929999999999999</v>
      </c>
      <c r="K67" s="224">
        <v>23</v>
      </c>
      <c r="L67" s="224">
        <v>96.544185099736097</v>
      </c>
      <c r="M67" s="224">
        <v>96.544185099736097</v>
      </c>
      <c r="N67" s="224">
        <v>2.13298153034301</v>
      </c>
      <c r="O67" s="224">
        <v>2.13298153034301</v>
      </c>
      <c r="P67" s="224">
        <v>53</v>
      </c>
      <c r="Q67" s="224">
        <v>60.088656379947203</v>
      </c>
      <c r="R67" s="224">
        <v>60.088656379947203</v>
      </c>
      <c r="S67" s="224">
        <v>0.21868073878628</v>
      </c>
      <c r="T67" s="224">
        <v>0.21868073878628</v>
      </c>
      <c r="U67" s="224">
        <v>2</v>
      </c>
      <c r="V67" s="224">
        <v>2</v>
      </c>
      <c r="W67" s="224">
        <v>2</v>
      </c>
      <c r="X67" s="225" t="s">
        <v>128</v>
      </c>
    </row>
    <row r="68" spans="2:24" x14ac:dyDescent="0.2">
      <c r="B68" s="224">
        <v>18135</v>
      </c>
      <c r="C68" s="224" t="s">
        <v>317</v>
      </c>
      <c r="D68" s="224" t="s">
        <v>1</v>
      </c>
      <c r="E68" s="224">
        <v>594</v>
      </c>
      <c r="F68" s="224">
        <v>0.55500000000000005</v>
      </c>
      <c r="G68" s="224">
        <v>2.6880000000000002</v>
      </c>
      <c r="H68" s="224">
        <v>1.8556999999999999</v>
      </c>
      <c r="I68" s="224">
        <v>8.9999999999999993E-3</v>
      </c>
      <c r="J68" s="224">
        <v>1.7000000000000001E-2</v>
      </c>
      <c r="K68" s="224">
        <v>6</v>
      </c>
      <c r="L68" s="224">
        <v>0.813912528695652</v>
      </c>
      <c r="M68" s="224">
        <v>0.80231833043478296</v>
      </c>
      <c r="N68" s="224">
        <v>1.39130434782609E-2</v>
      </c>
      <c r="O68" s="224">
        <v>1.15942028985507E-2</v>
      </c>
      <c r="P68" s="224">
        <v>11</v>
      </c>
      <c r="Q68" s="224">
        <v>1.5304347826086999</v>
      </c>
      <c r="R68" s="224">
        <v>1.5304347826086999</v>
      </c>
      <c r="S68" s="224">
        <v>2.55072463768116E-2</v>
      </c>
      <c r="T68" s="224">
        <v>2.55072463768116E-2</v>
      </c>
      <c r="U68" s="224">
        <v>2</v>
      </c>
      <c r="V68" s="224">
        <v>2</v>
      </c>
      <c r="W68" s="224">
        <v>2</v>
      </c>
      <c r="X68" s="225" t="s">
        <v>128</v>
      </c>
    </row>
    <row r="69" spans="2:24" x14ac:dyDescent="0.2">
      <c r="B69" s="224">
        <v>18136</v>
      </c>
      <c r="C69" s="224" t="s">
        <v>318</v>
      </c>
      <c r="D69" s="224" t="s">
        <v>1</v>
      </c>
      <c r="E69" s="224">
        <v>472</v>
      </c>
      <c r="F69" s="224">
        <v>0.42899999999999999</v>
      </c>
      <c r="G69" s="224">
        <v>3.3330000000000002</v>
      </c>
      <c r="H69" s="224">
        <v>1.9585999999999999</v>
      </c>
      <c r="I69" s="224">
        <v>9.6000000000000002E-2</v>
      </c>
      <c r="J69" s="224">
        <v>2.8130000000000002</v>
      </c>
      <c r="K69" s="224">
        <v>6</v>
      </c>
      <c r="L69" s="224">
        <v>4.3358012800000001</v>
      </c>
      <c r="M69" s="224">
        <v>4.3259247407407404</v>
      </c>
      <c r="N69" s="224">
        <v>8.3950617283950604E-2</v>
      </c>
      <c r="O69" s="224">
        <v>8.1975308641975303E-2</v>
      </c>
      <c r="P69" s="224">
        <v>13</v>
      </c>
      <c r="Q69" s="224">
        <v>223.16542962963001</v>
      </c>
      <c r="R69" s="224">
        <v>223.16542962963001</v>
      </c>
      <c r="S69" s="224">
        <v>0.75851851851851904</v>
      </c>
      <c r="T69" s="224">
        <v>0.75851851851851904</v>
      </c>
      <c r="U69" s="224">
        <v>1</v>
      </c>
      <c r="V69" s="224">
        <v>1</v>
      </c>
      <c r="W69" s="224">
        <v>1</v>
      </c>
      <c r="X69" s="225" t="s">
        <v>128</v>
      </c>
    </row>
    <row r="70" spans="2:24" x14ac:dyDescent="0.2">
      <c r="B70" s="224">
        <v>18141</v>
      </c>
      <c r="C70" s="224" t="s">
        <v>319</v>
      </c>
      <c r="D70" s="224" t="s">
        <v>1</v>
      </c>
      <c r="E70" s="224">
        <v>420</v>
      </c>
      <c r="F70" s="224">
        <v>0</v>
      </c>
      <c r="G70" s="224">
        <v>2.9860000000000002</v>
      </c>
      <c r="H70" s="224">
        <v>3.7837999999999998</v>
      </c>
      <c r="I70" s="224">
        <v>1.7000000000000001E-2</v>
      </c>
      <c r="J70" s="224">
        <v>7.4999999999999997E-2</v>
      </c>
      <c r="K70" s="224">
        <v>7</v>
      </c>
      <c r="L70" s="224">
        <v>0.309</v>
      </c>
      <c r="M70" s="224">
        <v>0.27</v>
      </c>
      <c r="N70" s="224">
        <v>7.0000000000000001E-3</v>
      </c>
      <c r="O70" s="224">
        <v>4.0000000000000001E-3</v>
      </c>
      <c r="P70" s="224">
        <v>10</v>
      </c>
      <c r="Q70" s="224">
        <v>75.540037499999997</v>
      </c>
      <c r="R70" s="224">
        <v>75.540037499999997</v>
      </c>
      <c r="S70" s="224">
        <v>0.19650000000000001</v>
      </c>
      <c r="T70" s="224">
        <v>0.19650000000000001</v>
      </c>
      <c r="U70" s="224">
        <v>2</v>
      </c>
      <c r="V70" s="224">
        <v>2</v>
      </c>
      <c r="W70" s="224">
        <v>2</v>
      </c>
      <c r="X70" s="225" t="s">
        <v>128</v>
      </c>
    </row>
    <row r="71" spans="2:24" x14ac:dyDescent="0.2">
      <c r="B71" s="224">
        <v>18142</v>
      </c>
      <c r="C71" s="224" t="s">
        <v>320</v>
      </c>
      <c r="D71" s="224" t="s">
        <v>1</v>
      </c>
      <c r="E71" s="224">
        <v>209</v>
      </c>
      <c r="F71" s="224">
        <v>0</v>
      </c>
      <c r="G71" s="224">
        <v>2.2909999999999999</v>
      </c>
      <c r="H71" s="224">
        <v>4.8545999999999996</v>
      </c>
      <c r="I71" s="224">
        <v>0</v>
      </c>
      <c r="J71" s="224">
        <v>7.4999999999999997E-2</v>
      </c>
      <c r="K71" s="224">
        <v>1</v>
      </c>
      <c r="L71" s="224">
        <v>3.2000064000000002E-2</v>
      </c>
      <c r="M71" s="224">
        <v>0</v>
      </c>
      <c r="N71" s="224">
        <v>3.2000000000000002E-3</v>
      </c>
      <c r="O71" s="224">
        <v>0</v>
      </c>
      <c r="P71" s="224">
        <v>7</v>
      </c>
      <c r="Q71" s="224">
        <v>9.6537600000000001</v>
      </c>
      <c r="R71" s="224">
        <v>9.6537600000000001</v>
      </c>
      <c r="S71" s="224">
        <v>0.15040000000000001</v>
      </c>
      <c r="T71" s="224">
        <v>0.15040000000000001</v>
      </c>
      <c r="U71" s="224">
        <v>2</v>
      </c>
      <c r="V71" s="224">
        <v>2</v>
      </c>
      <c r="W71" s="224">
        <v>2</v>
      </c>
      <c r="X71" s="225" t="s">
        <v>128</v>
      </c>
    </row>
    <row r="72" spans="2:24" x14ac:dyDescent="0.2">
      <c r="B72" s="224">
        <v>18143</v>
      </c>
      <c r="C72" s="224" t="s">
        <v>321</v>
      </c>
      <c r="D72" s="224" t="s">
        <v>1</v>
      </c>
      <c r="E72" s="224">
        <v>1466</v>
      </c>
      <c r="F72" s="224">
        <v>1.637</v>
      </c>
      <c r="G72" s="224">
        <v>5.5880000000000001</v>
      </c>
      <c r="H72" s="224">
        <v>3.9020000000000001</v>
      </c>
      <c r="I72" s="224">
        <v>0.85499999999999998</v>
      </c>
      <c r="J72" s="224">
        <v>0.58699999999999997</v>
      </c>
      <c r="K72" s="224">
        <v>12</v>
      </c>
      <c r="L72" s="224">
        <v>23.470009059574501</v>
      </c>
      <c r="M72" s="224">
        <v>2.9742537063829801</v>
      </c>
      <c r="N72" s="224">
        <v>0.141489361702128</v>
      </c>
      <c r="O72" s="224">
        <v>8.65957446808511E-2</v>
      </c>
      <c r="P72" s="224">
        <v>46</v>
      </c>
      <c r="Q72" s="224">
        <v>21.831909446808499</v>
      </c>
      <c r="R72" s="224">
        <v>21.831909446808499</v>
      </c>
      <c r="S72" s="224">
        <v>9.6595744680851095E-2</v>
      </c>
      <c r="T72" s="224">
        <v>9.6595744680851095E-2</v>
      </c>
      <c r="U72" s="224">
        <v>1</v>
      </c>
      <c r="V72" s="224">
        <v>0.840425531914894</v>
      </c>
      <c r="W72" s="224">
        <v>0.840425531914894</v>
      </c>
      <c r="X72" s="225" t="s">
        <v>128</v>
      </c>
    </row>
    <row r="73" spans="2:24" x14ac:dyDescent="0.2">
      <c r="B73" s="224">
        <v>18144</v>
      </c>
      <c r="C73" s="224" t="s">
        <v>322</v>
      </c>
      <c r="D73" s="224" t="s">
        <v>1</v>
      </c>
      <c r="E73" s="224">
        <v>1218</v>
      </c>
      <c r="F73" s="224">
        <v>2.464</v>
      </c>
      <c r="G73" s="224">
        <v>7.8029999999999999</v>
      </c>
      <c r="H73" s="224">
        <v>4.6451000000000002</v>
      </c>
      <c r="I73" s="224">
        <v>1.6759999999999999</v>
      </c>
      <c r="J73" s="224">
        <v>0.54700000000000004</v>
      </c>
      <c r="K73" s="224">
        <v>11</v>
      </c>
      <c r="L73" s="224">
        <v>90.925853333333293</v>
      </c>
      <c r="M73" s="224">
        <v>2.6525484361370699</v>
      </c>
      <c r="N73" s="224">
        <v>1.0282450674974</v>
      </c>
      <c r="O73" s="224">
        <v>2.7414330218068501E-2</v>
      </c>
      <c r="P73" s="224">
        <v>42</v>
      </c>
      <c r="Q73" s="224">
        <v>29.3790280373832</v>
      </c>
      <c r="R73" s="224">
        <v>29.3790280373832</v>
      </c>
      <c r="S73" s="224">
        <v>0.11796469366562801</v>
      </c>
      <c r="T73" s="224">
        <v>0.11796469366562801</v>
      </c>
      <c r="U73" s="224">
        <v>2</v>
      </c>
      <c r="V73" s="224">
        <v>2</v>
      </c>
      <c r="W73" s="224">
        <v>2</v>
      </c>
      <c r="X73" s="225" t="s">
        <v>128</v>
      </c>
    </row>
    <row r="74" spans="2:24" x14ac:dyDescent="0.2">
      <c r="B74" s="224">
        <v>18145</v>
      </c>
      <c r="C74" s="224" t="s">
        <v>323</v>
      </c>
      <c r="D74" s="224" t="s">
        <v>1</v>
      </c>
      <c r="E74" s="224">
        <v>147</v>
      </c>
      <c r="F74" s="224">
        <v>0</v>
      </c>
      <c r="G74" s="224">
        <v>3.835</v>
      </c>
      <c r="H74" s="224">
        <v>1.1774</v>
      </c>
      <c r="I74" s="224">
        <v>0</v>
      </c>
      <c r="J74" s="224">
        <v>4.0000000000000001E-3</v>
      </c>
      <c r="K74" s="224">
        <v>0</v>
      </c>
      <c r="L74" s="224">
        <v>0</v>
      </c>
      <c r="M74" s="224">
        <v>0</v>
      </c>
      <c r="N74" s="224">
        <v>0</v>
      </c>
      <c r="O74" s="224">
        <v>0</v>
      </c>
      <c r="P74" s="224">
        <v>2</v>
      </c>
      <c r="Q74" s="224">
        <v>0.123870967741935</v>
      </c>
      <c r="R74" s="224">
        <v>0.123870967741935</v>
      </c>
      <c r="S74" s="224">
        <v>2.0645161290322599E-3</v>
      </c>
      <c r="T74" s="224">
        <v>2.0645161290322599E-3</v>
      </c>
      <c r="U74" s="224">
        <v>2</v>
      </c>
      <c r="V74" s="224">
        <v>2</v>
      </c>
      <c r="W74" s="224">
        <v>2</v>
      </c>
      <c r="X74" s="225" t="s">
        <v>128</v>
      </c>
    </row>
    <row r="75" spans="2:24" x14ac:dyDescent="0.2">
      <c r="B75" s="224">
        <v>18146</v>
      </c>
      <c r="C75" s="224" t="s">
        <v>324</v>
      </c>
      <c r="D75" s="224" t="s">
        <v>1</v>
      </c>
      <c r="E75" s="224">
        <v>1368</v>
      </c>
      <c r="F75" s="224">
        <v>2.61</v>
      </c>
      <c r="G75" s="224">
        <v>7.2270000000000003</v>
      </c>
      <c r="H75" s="224">
        <v>5.7995999999999999</v>
      </c>
      <c r="I75" s="224">
        <v>1.0660000000000001</v>
      </c>
      <c r="J75" s="224">
        <v>0.60699999999999998</v>
      </c>
      <c r="K75" s="224">
        <v>11</v>
      </c>
      <c r="L75" s="224">
        <v>47.281135586747901</v>
      </c>
      <c r="M75" s="224">
        <v>0.22645109992048801</v>
      </c>
      <c r="N75" s="224">
        <v>2.0038165915716899</v>
      </c>
      <c r="O75" s="224">
        <v>2.5443943811290799E-3</v>
      </c>
      <c r="P75" s="224">
        <v>27</v>
      </c>
      <c r="Q75" s="224">
        <v>19.224642332361501</v>
      </c>
      <c r="R75" s="224">
        <v>19.224642332361501</v>
      </c>
      <c r="S75" s="224">
        <v>6.5942221044261895E-2</v>
      </c>
      <c r="T75" s="224">
        <v>6.5942221044261895E-2</v>
      </c>
      <c r="U75" s="224">
        <v>1</v>
      </c>
      <c r="V75" s="224">
        <v>1.02655711635303</v>
      </c>
      <c r="W75" s="224">
        <v>1.02655711635303</v>
      </c>
      <c r="X75" s="225" t="s">
        <v>128</v>
      </c>
    </row>
    <row r="76" spans="2:24" x14ac:dyDescent="0.2">
      <c r="B76" s="224">
        <v>20534</v>
      </c>
      <c r="C76" s="224" t="s">
        <v>325</v>
      </c>
      <c r="D76" s="224" t="s">
        <v>262</v>
      </c>
      <c r="E76" s="224">
        <v>295</v>
      </c>
      <c r="F76" s="224">
        <v>1.51</v>
      </c>
      <c r="G76" s="224">
        <v>2.109</v>
      </c>
      <c r="H76" s="224">
        <v>1.0769</v>
      </c>
      <c r="I76" s="224">
        <v>0.63400000000000001</v>
      </c>
      <c r="J76" s="224">
        <v>7.0000000000000001E-3</v>
      </c>
      <c r="K76" s="224">
        <v>8</v>
      </c>
      <c r="L76" s="224">
        <v>47.016040128</v>
      </c>
      <c r="M76" s="224">
        <v>46.664040575999998</v>
      </c>
      <c r="N76" s="224">
        <v>0.22239999999999999</v>
      </c>
      <c r="O76" s="224">
        <v>0.20960000000000001</v>
      </c>
      <c r="P76" s="224">
        <v>5</v>
      </c>
      <c r="Q76" s="224">
        <v>0.96</v>
      </c>
      <c r="R76" s="224">
        <v>0.96</v>
      </c>
      <c r="S76" s="224">
        <v>1.6E-2</v>
      </c>
      <c r="T76" s="224">
        <v>1.6E-2</v>
      </c>
      <c r="U76" s="224">
        <v>0</v>
      </c>
      <c r="V76" s="224">
        <v>0</v>
      </c>
      <c r="W76" s="224">
        <v>0</v>
      </c>
      <c r="X76" s="225" t="s">
        <v>128</v>
      </c>
    </row>
    <row r="77" spans="2:24" x14ac:dyDescent="0.2">
      <c r="B77" s="224">
        <v>20535</v>
      </c>
      <c r="C77" s="224" t="s">
        <v>326</v>
      </c>
      <c r="D77" s="224" t="s">
        <v>1</v>
      </c>
      <c r="E77" s="224">
        <v>1709</v>
      </c>
      <c r="F77" s="224">
        <v>4.6539999999999999</v>
      </c>
      <c r="G77" s="224">
        <v>5.7869999999999999</v>
      </c>
      <c r="H77" s="224">
        <v>4.0148999999999999</v>
      </c>
      <c r="I77" s="224">
        <v>3.3559999999999999</v>
      </c>
      <c r="J77" s="224">
        <v>0.58499999999999996</v>
      </c>
      <c r="K77" s="224">
        <v>20</v>
      </c>
      <c r="L77" s="224">
        <v>153.75175985722299</v>
      </c>
      <c r="M77" s="224">
        <v>153.479031828221</v>
      </c>
      <c r="N77" s="224">
        <v>2.46592303402119</v>
      </c>
      <c r="O77" s="224">
        <v>2.4281093139988799</v>
      </c>
      <c r="P77" s="224">
        <v>16</v>
      </c>
      <c r="Q77" s="224">
        <v>26.152809369771301</v>
      </c>
      <c r="R77" s="224">
        <v>26.152809369771301</v>
      </c>
      <c r="S77" s="224">
        <v>0.12225320691578399</v>
      </c>
      <c r="T77" s="224">
        <v>0.12225320691578399</v>
      </c>
      <c r="U77" s="224">
        <v>0</v>
      </c>
      <c r="V77" s="224">
        <v>0</v>
      </c>
      <c r="W77" s="224">
        <v>0</v>
      </c>
      <c r="X77" s="225" t="s">
        <v>128</v>
      </c>
    </row>
    <row r="78" spans="2:24" x14ac:dyDescent="0.2">
      <c r="B78" s="224">
        <v>20536</v>
      </c>
      <c r="C78" s="224" t="s">
        <v>327</v>
      </c>
      <c r="D78" s="224" t="s">
        <v>1</v>
      </c>
      <c r="E78" s="224">
        <v>890</v>
      </c>
      <c r="F78" s="224">
        <v>2.3210000000000002</v>
      </c>
      <c r="G78" s="224">
        <v>2.8119999999999998</v>
      </c>
      <c r="H78" s="224">
        <v>2.2437999999999998</v>
      </c>
      <c r="I78" s="224">
        <v>0.33400000000000002</v>
      </c>
      <c r="J78" s="224">
        <v>0.156</v>
      </c>
      <c r="K78" s="224">
        <v>18</v>
      </c>
      <c r="L78" s="224">
        <v>19.654643844466602</v>
      </c>
      <c r="M78" s="224">
        <v>17.335205359920199</v>
      </c>
      <c r="N78" s="224">
        <v>8.6939182452642094E-2</v>
      </c>
      <c r="O78" s="224">
        <v>8.2153539381854407E-2</v>
      </c>
      <c r="P78" s="224">
        <v>27</v>
      </c>
      <c r="Q78" s="224">
        <v>15.960119641076799</v>
      </c>
      <c r="R78" s="224">
        <v>15.960119641076799</v>
      </c>
      <c r="S78" s="224">
        <v>8.9332003988035896E-2</v>
      </c>
      <c r="T78" s="224">
        <v>8.9332003988035896E-2</v>
      </c>
      <c r="U78" s="224">
        <v>0</v>
      </c>
      <c r="V78" s="224">
        <v>0</v>
      </c>
      <c r="W78" s="224">
        <v>0</v>
      </c>
      <c r="X78" s="225" t="s">
        <v>128</v>
      </c>
    </row>
    <row r="79" spans="2:24" x14ac:dyDescent="0.2">
      <c r="B79" s="224">
        <v>20537</v>
      </c>
      <c r="C79" s="224" t="s">
        <v>328</v>
      </c>
      <c r="D79" s="224" t="s">
        <v>262</v>
      </c>
      <c r="E79" s="224">
        <v>822</v>
      </c>
      <c r="F79" s="224">
        <v>2.8450000000000002</v>
      </c>
      <c r="G79" s="224">
        <v>4.84</v>
      </c>
      <c r="H79" s="224">
        <v>2.1031</v>
      </c>
      <c r="I79" s="224">
        <v>7.0000000000000001E-3</v>
      </c>
      <c r="J79" s="224">
        <v>2.9000000000000001E-2</v>
      </c>
      <c r="K79" s="224">
        <v>6</v>
      </c>
      <c r="L79" s="224">
        <v>0.737536237817498</v>
      </c>
      <c r="M79" s="224">
        <v>0.73001037064910601</v>
      </c>
      <c r="N79" s="224">
        <v>9.0310442144872997E-3</v>
      </c>
      <c r="O79" s="224">
        <v>7.5258701787394196E-3</v>
      </c>
      <c r="P79" s="224">
        <v>32</v>
      </c>
      <c r="Q79" s="224">
        <v>2.82972715710254</v>
      </c>
      <c r="R79" s="224">
        <v>2.82972715710254</v>
      </c>
      <c r="S79" s="224">
        <v>4.8165569143932302E-2</v>
      </c>
      <c r="T79" s="224">
        <v>4.8165569143932302E-2</v>
      </c>
      <c r="U79" s="224">
        <v>0</v>
      </c>
      <c r="V79" s="224">
        <v>0</v>
      </c>
      <c r="W79" s="224">
        <v>0</v>
      </c>
      <c r="X79" s="225" t="s">
        <v>128</v>
      </c>
    </row>
    <row r="80" spans="2:24" x14ac:dyDescent="0.2">
      <c r="B80" s="224">
        <v>20539</v>
      </c>
      <c r="C80" s="224" t="s">
        <v>327</v>
      </c>
      <c r="D80" s="224" t="s">
        <v>262</v>
      </c>
      <c r="E80" s="224">
        <v>128</v>
      </c>
      <c r="F80" s="224">
        <v>0.113</v>
      </c>
      <c r="G80" s="224">
        <v>3.9220000000000002</v>
      </c>
      <c r="H80" s="224">
        <v>0.53920000000000001</v>
      </c>
      <c r="I80" s="224">
        <v>1E-3</v>
      </c>
      <c r="J80" s="224">
        <v>5.1999999999999998E-2</v>
      </c>
      <c r="K80" s="224">
        <v>2</v>
      </c>
      <c r="L80" s="224">
        <v>2.7519999359999998</v>
      </c>
      <c r="M80" s="224">
        <v>2.7519999359999998</v>
      </c>
      <c r="N80" s="224">
        <v>8.3199999999999996E-2</v>
      </c>
      <c r="O80" s="224">
        <v>8.3199999999999996E-2</v>
      </c>
      <c r="P80" s="224">
        <v>7</v>
      </c>
      <c r="Q80" s="224">
        <v>90.851939999999999</v>
      </c>
      <c r="R80" s="224">
        <v>90.851939999999999</v>
      </c>
      <c r="S80" s="224">
        <v>0.31919999999999998</v>
      </c>
      <c r="T80" s="224">
        <v>0.31919999999999998</v>
      </c>
      <c r="U80" s="224">
        <v>0</v>
      </c>
      <c r="V80" s="224">
        <v>0</v>
      </c>
      <c r="W80" s="224">
        <v>0</v>
      </c>
      <c r="X80" s="225" t="s">
        <v>128</v>
      </c>
    </row>
    <row r="81" spans="2:24" x14ac:dyDescent="0.2">
      <c r="B81" s="224">
        <v>20540</v>
      </c>
      <c r="C81" s="224" t="s">
        <v>329</v>
      </c>
      <c r="D81" s="224" t="s">
        <v>1</v>
      </c>
      <c r="E81" s="224">
        <v>190</v>
      </c>
      <c r="F81" s="224">
        <v>0</v>
      </c>
      <c r="G81" s="224">
        <v>3.4329999999999998</v>
      </c>
      <c r="H81" s="224">
        <v>2.6844999999999999</v>
      </c>
      <c r="I81" s="224">
        <v>6.0000000000000001E-3</v>
      </c>
      <c r="J81" s="224">
        <v>1.7999999999999999E-2</v>
      </c>
      <c r="K81" s="224">
        <v>1</v>
      </c>
      <c r="L81" s="224">
        <v>0.08</v>
      </c>
      <c r="M81" s="224">
        <v>0.08</v>
      </c>
      <c r="N81" s="224">
        <v>1.33333333333333E-3</v>
      </c>
      <c r="O81" s="224">
        <v>1.33333333333333E-3</v>
      </c>
      <c r="P81" s="224">
        <v>3</v>
      </c>
      <c r="Q81" s="224">
        <v>0.24</v>
      </c>
      <c r="R81" s="224">
        <v>0.24</v>
      </c>
      <c r="S81" s="224">
        <v>4.0000000000000001E-3</v>
      </c>
      <c r="T81" s="224">
        <v>4.0000000000000001E-3</v>
      </c>
      <c r="U81" s="224">
        <v>0</v>
      </c>
      <c r="V81" s="224">
        <v>0</v>
      </c>
      <c r="W81" s="224">
        <v>0</v>
      </c>
      <c r="X81" s="225" t="s">
        <v>128</v>
      </c>
    </row>
    <row r="82" spans="2:24" x14ac:dyDescent="0.2">
      <c r="B82" s="224">
        <v>20541</v>
      </c>
      <c r="C82" s="224" t="s">
        <v>330</v>
      </c>
      <c r="D82" s="224" t="s">
        <v>1</v>
      </c>
      <c r="E82" s="224">
        <v>717</v>
      </c>
      <c r="F82" s="224">
        <v>2.992</v>
      </c>
      <c r="G82" s="224">
        <v>7.5570000000000004</v>
      </c>
      <c r="H82" s="224">
        <v>3.92</v>
      </c>
      <c r="I82" s="224">
        <v>0.95399999999999996</v>
      </c>
      <c r="J82" s="224">
        <v>1.6859999999999999</v>
      </c>
      <c r="K82" s="224">
        <v>7</v>
      </c>
      <c r="L82" s="224">
        <v>27.962906520278999</v>
      </c>
      <c r="M82" s="224">
        <v>8.8700594161715305</v>
      </c>
      <c r="N82" s="224">
        <v>1.05080513217945</v>
      </c>
      <c r="O82" s="224">
        <v>4.51218462068372E-2</v>
      </c>
      <c r="P82" s="224">
        <v>26</v>
      </c>
      <c r="Q82" s="224">
        <v>40.403859467837798</v>
      </c>
      <c r="R82" s="224">
        <v>40.403859467837798</v>
      </c>
      <c r="S82" s="224">
        <v>0.128218375957978</v>
      </c>
      <c r="T82" s="224">
        <v>0.128218375957978</v>
      </c>
      <c r="U82" s="224">
        <v>0</v>
      </c>
      <c r="V82" s="224">
        <v>0</v>
      </c>
      <c r="W82" s="224">
        <v>0</v>
      </c>
      <c r="X82" s="225" t="s">
        <v>128</v>
      </c>
    </row>
    <row r="83" spans="2:24" x14ac:dyDescent="0.2">
      <c r="B83" s="224">
        <v>20544</v>
      </c>
      <c r="C83" s="224" t="s">
        <v>331</v>
      </c>
      <c r="D83" s="224" t="s">
        <v>1</v>
      </c>
      <c r="E83" s="224">
        <v>832</v>
      </c>
      <c r="F83" s="224">
        <v>3.117</v>
      </c>
      <c r="G83" s="224">
        <v>3.86</v>
      </c>
      <c r="H83" s="224">
        <v>2.5158</v>
      </c>
      <c r="I83" s="224">
        <v>0.98399999999999999</v>
      </c>
      <c r="J83" s="224">
        <v>0.61</v>
      </c>
      <c r="K83" s="224">
        <v>18</v>
      </c>
      <c r="L83" s="224">
        <v>68.862871236226397</v>
      </c>
      <c r="M83" s="224">
        <v>67.939099879245305</v>
      </c>
      <c r="N83" s="224">
        <v>1.20477987421384</v>
      </c>
      <c r="O83" s="224">
        <v>1.1937106918239</v>
      </c>
      <c r="P83" s="224">
        <v>25</v>
      </c>
      <c r="Q83" s="224">
        <v>26.501735849056601</v>
      </c>
      <c r="R83" s="224">
        <v>26.501735849056601</v>
      </c>
      <c r="S83" s="224">
        <v>0.13635220125786199</v>
      </c>
      <c r="T83" s="224">
        <v>0.13635220125786199</v>
      </c>
      <c r="U83" s="224">
        <v>0</v>
      </c>
      <c r="V83" s="224">
        <v>0</v>
      </c>
      <c r="W83" s="224">
        <v>0</v>
      </c>
      <c r="X83" s="225" t="s">
        <v>128</v>
      </c>
    </row>
    <row r="84" spans="2:24" x14ac:dyDescent="0.2">
      <c r="B84" s="224">
        <v>20545</v>
      </c>
      <c r="C84" s="224" t="s">
        <v>332</v>
      </c>
      <c r="D84" s="224" t="s">
        <v>1</v>
      </c>
      <c r="E84" s="224">
        <v>293</v>
      </c>
      <c r="F84" s="224">
        <v>0</v>
      </c>
      <c r="G84" s="224">
        <v>1.895</v>
      </c>
      <c r="H84" s="224">
        <v>0.71719999999999995</v>
      </c>
      <c r="I84" s="224">
        <v>6.0000000000000001E-3</v>
      </c>
      <c r="J84" s="224">
        <v>1.4999999999999999E-2</v>
      </c>
      <c r="K84" s="224">
        <v>5</v>
      </c>
      <c r="L84" s="224">
        <v>1.32622208</v>
      </c>
      <c r="M84" s="224">
        <v>1.32622208</v>
      </c>
      <c r="N84" s="224">
        <v>1.7777777777777799E-2</v>
      </c>
      <c r="O84" s="224">
        <v>1.7777777777777799E-2</v>
      </c>
      <c r="P84" s="224">
        <v>16</v>
      </c>
      <c r="Q84" s="224">
        <v>3.41333333333333</v>
      </c>
      <c r="R84" s="224">
        <v>3.41333333333333</v>
      </c>
      <c r="S84" s="224">
        <v>5.6888888888888899E-2</v>
      </c>
      <c r="T84" s="224">
        <v>5.6888888888888899E-2</v>
      </c>
      <c r="U84" s="224">
        <v>0</v>
      </c>
      <c r="V84" s="224">
        <v>0</v>
      </c>
      <c r="W84" s="224">
        <v>0</v>
      </c>
      <c r="X84" s="225" t="s">
        <v>128</v>
      </c>
    </row>
    <row r="85" spans="2:24" x14ac:dyDescent="0.2">
      <c r="B85" s="224">
        <v>20547</v>
      </c>
      <c r="C85" s="224" t="s">
        <v>333</v>
      </c>
      <c r="D85" s="224" t="s">
        <v>1</v>
      </c>
      <c r="E85" s="224">
        <v>891</v>
      </c>
      <c r="F85" s="224">
        <v>3.8029999999999999</v>
      </c>
      <c r="G85" s="224">
        <v>0.75700000000000001</v>
      </c>
      <c r="H85" s="224">
        <v>2.2484000000000002</v>
      </c>
      <c r="I85" s="224">
        <v>0.56100000000000005</v>
      </c>
      <c r="J85" s="224">
        <v>0.214</v>
      </c>
      <c r="K85" s="224">
        <v>11</v>
      </c>
      <c r="L85" s="224">
        <v>30.055148410923302</v>
      </c>
      <c r="M85" s="224">
        <v>29.699361550064999</v>
      </c>
      <c r="N85" s="224">
        <v>0.36775032509752897</v>
      </c>
      <c r="O85" s="224">
        <v>0.35734720416124799</v>
      </c>
      <c r="P85" s="224">
        <v>18</v>
      </c>
      <c r="Q85" s="224">
        <v>14.574756046814</v>
      </c>
      <c r="R85" s="224">
        <v>14.574756046814</v>
      </c>
      <c r="S85" s="224">
        <v>0.117295188556567</v>
      </c>
      <c r="T85" s="224">
        <v>0.117295188556567</v>
      </c>
      <c r="U85" s="224">
        <v>0</v>
      </c>
      <c r="V85" s="224">
        <v>0</v>
      </c>
      <c r="W85" s="224">
        <v>0</v>
      </c>
      <c r="X85" s="225" t="s">
        <v>128</v>
      </c>
    </row>
    <row r="86" spans="2:24" x14ac:dyDescent="0.2">
      <c r="B86" s="224">
        <v>20548</v>
      </c>
      <c r="C86" s="224" t="s">
        <v>248</v>
      </c>
      <c r="D86" s="224" t="s">
        <v>262</v>
      </c>
      <c r="E86" s="224">
        <v>1593</v>
      </c>
      <c r="F86" s="224">
        <v>13.725</v>
      </c>
      <c r="G86" s="224">
        <v>5</v>
      </c>
      <c r="H86" s="224">
        <v>4.5873999999999997</v>
      </c>
      <c r="I86" s="224">
        <v>1.1339999999999999</v>
      </c>
      <c r="J86" s="224">
        <v>1.4890000000000001</v>
      </c>
      <c r="K86" s="224">
        <v>22</v>
      </c>
      <c r="L86" s="224">
        <v>25.609747902269799</v>
      </c>
      <c r="M86" s="224">
        <v>25.266631753650401</v>
      </c>
      <c r="N86" s="224">
        <v>8.2020143607536997E-2</v>
      </c>
      <c r="O86" s="224">
        <v>7.8935954893740098E-2</v>
      </c>
      <c r="P86" s="224">
        <v>60</v>
      </c>
      <c r="Q86" s="224">
        <v>63.261345438774001</v>
      </c>
      <c r="R86" s="224">
        <v>63.261345438774001</v>
      </c>
      <c r="S86" s="224">
        <v>0.23343453327550501</v>
      </c>
      <c r="T86" s="224">
        <v>0.23343453327550501</v>
      </c>
      <c r="U86" s="224">
        <v>0</v>
      </c>
      <c r="V86" s="224">
        <v>0</v>
      </c>
      <c r="W86" s="224">
        <v>0</v>
      </c>
      <c r="X86" s="225" t="s">
        <v>128</v>
      </c>
    </row>
    <row r="87" spans="2:24" x14ac:dyDescent="0.2">
      <c r="B87" s="224">
        <v>20549</v>
      </c>
      <c r="C87" s="224" t="s">
        <v>334</v>
      </c>
      <c r="D87" s="224" t="s">
        <v>262</v>
      </c>
      <c r="E87" s="224">
        <v>956</v>
      </c>
      <c r="F87" s="224">
        <v>1.7869999999999999</v>
      </c>
      <c r="G87" s="224">
        <v>6.843</v>
      </c>
      <c r="H87" s="224">
        <v>2.5878000000000001</v>
      </c>
      <c r="I87" s="224">
        <v>8.0000000000000002E-3</v>
      </c>
      <c r="J87" s="224">
        <v>4.3999999999999997E-2</v>
      </c>
      <c r="K87" s="224">
        <v>7</v>
      </c>
      <c r="L87" s="224">
        <v>0.60872206917293203</v>
      </c>
      <c r="M87" s="224">
        <v>0.59669196992481199</v>
      </c>
      <c r="N87" s="224">
        <v>8.4210526315789506E-3</v>
      </c>
      <c r="O87" s="224">
        <v>7.2180451127819498E-3</v>
      </c>
      <c r="P87" s="224">
        <v>45</v>
      </c>
      <c r="Q87" s="224">
        <v>3.2360902015037598</v>
      </c>
      <c r="R87" s="224">
        <v>3.1639097503759399</v>
      </c>
      <c r="S87" s="224">
        <v>5.4135338345864703E-2</v>
      </c>
      <c r="T87" s="224">
        <v>5.2932330827067699E-2</v>
      </c>
      <c r="U87" s="224">
        <v>0</v>
      </c>
      <c r="V87" s="224">
        <v>0</v>
      </c>
      <c r="W87" s="224">
        <v>0</v>
      </c>
      <c r="X87" s="225" t="s">
        <v>128</v>
      </c>
    </row>
    <row r="88" spans="2:24" x14ac:dyDescent="0.2">
      <c r="B88" s="224">
        <v>20551</v>
      </c>
      <c r="C88" s="224" t="s">
        <v>332</v>
      </c>
      <c r="D88" s="224" t="s">
        <v>1</v>
      </c>
      <c r="E88" s="224">
        <v>211</v>
      </c>
      <c r="F88" s="224">
        <v>2.2930000000000001</v>
      </c>
      <c r="G88" s="224">
        <v>0.63600000000000001</v>
      </c>
      <c r="H88" s="224">
        <v>1.4192</v>
      </c>
      <c r="I88" s="224">
        <v>0.78500000000000003</v>
      </c>
      <c r="J88" s="224">
        <v>0.06</v>
      </c>
      <c r="K88" s="224">
        <v>6</v>
      </c>
      <c r="L88" s="224">
        <v>44.675981150877199</v>
      </c>
      <c r="M88" s="224">
        <v>44.629197543859597</v>
      </c>
      <c r="N88" s="224">
        <v>2.18947368421053</v>
      </c>
      <c r="O88" s="224">
        <v>2.1801169590643301</v>
      </c>
      <c r="P88" s="224">
        <v>14</v>
      </c>
      <c r="Q88" s="224">
        <v>3.9298245614035099</v>
      </c>
      <c r="R88" s="224">
        <v>3.9298245614035099</v>
      </c>
      <c r="S88" s="224">
        <v>6.5497076023391804E-2</v>
      </c>
      <c r="T88" s="224">
        <v>6.5497076023391804E-2</v>
      </c>
      <c r="U88" s="224">
        <v>0</v>
      </c>
      <c r="V88" s="224">
        <v>0</v>
      </c>
      <c r="W88" s="224">
        <v>0</v>
      </c>
      <c r="X88" s="225" t="s">
        <v>128</v>
      </c>
    </row>
    <row r="89" spans="2:24" x14ac:dyDescent="0.2">
      <c r="B89" s="224">
        <v>20552</v>
      </c>
      <c r="C89" s="224" t="s">
        <v>335</v>
      </c>
      <c r="D89" s="224" t="s">
        <v>1</v>
      </c>
      <c r="E89" s="224">
        <v>1030</v>
      </c>
      <c r="F89" s="224">
        <v>5.508</v>
      </c>
      <c r="G89" s="224">
        <v>2.94</v>
      </c>
      <c r="H89" s="224">
        <v>2.891</v>
      </c>
      <c r="I89" s="224">
        <v>0.34100000000000003</v>
      </c>
      <c r="J89" s="224">
        <v>1.554</v>
      </c>
      <c r="K89" s="224">
        <v>10</v>
      </c>
      <c r="L89" s="224">
        <v>20.962242545992101</v>
      </c>
      <c r="M89" s="224">
        <v>20.721769484231299</v>
      </c>
      <c r="N89" s="224">
        <v>1.1102168199737199</v>
      </c>
      <c r="O89" s="224">
        <v>1.1049605781866001</v>
      </c>
      <c r="P89" s="224">
        <v>39</v>
      </c>
      <c r="Q89" s="224">
        <v>79.430874342969801</v>
      </c>
      <c r="R89" s="224">
        <v>79.430874342969801</v>
      </c>
      <c r="S89" s="224">
        <v>0.30059132720105097</v>
      </c>
      <c r="T89" s="224">
        <v>0.30059132720105097</v>
      </c>
      <c r="U89" s="224">
        <v>0</v>
      </c>
      <c r="V89" s="224">
        <v>0</v>
      </c>
      <c r="W89" s="224">
        <v>0</v>
      </c>
      <c r="X89" s="225" t="s">
        <v>128</v>
      </c>
    </row>
    <row r="90" spans="2:24" x14ac:dyDescent="0.2">
      <c r="B90" s="224">
        <v>20553</v>
      </c>
      <c r="C90" s="224" t="s">
        <v>336</v>
      </c>
      <c r="D90" s="224" t="s">
        <v>262</v>
      </c>
      <c r="E90" s="224">
        <v>933</v>
      </c>
      <c r="F90" s="224">
        <v>47.326999999999998</v>
      </c>
      <c r="G90" s="224">
        <v>2.585</v>
      </c>
      <c r="H90" s="224">
        <v>2.3868</v>
      </c>
      <c r="I90" s="224">
        <v>2.2570000000000001</v>
      </c>
      <c r="J90" s="224">
        <v>0.38900000000000001</v>
      </c>
      <c r="K90" s="224">
        <v>22</v>
      </c>
      <c r="L90" s="224">
        <v>197.21752942544899</v>
      </c>
      <c r="M90" s="224">
        <v>101.847303975253</v>
      </c>
      <c r="N90" s="224">
        <v>2.2925689145528301</v>
      </c>
      <c r="O90" s="224">
        <v>1.2452051969478199</v>
      </c>
      <c r="P90" s="224">
        <v>53</v>
      </c>
      <c r="Q90" s="224">
        <v>32.009354514332898</v>
      </c>
      <c r="R90" s="224">
        <v>32.009354514332898</v>
      </c>
      <c r="S90" s="224">
        <v>0.20320340963772601</v>
      </c>
      <c r="T90" s="224">
        <v>0.20320340963772601</v>
      </c>
      <c r="U90" s="224">
        <v>2</v>
      </c>
      <c r="V90" s="224">
        <v>1.04351412662405</v>
      </c>
      <c r="W90" s="224">
        <v>0.52175706331202298</v>
      </c>
      <c r="X90" s="225" t="s">
        <v>128</v>
      </c>
    </row>
    <row r="91" spans="2:24" x14ac:dyDescent="0.2">
      <c r="B91" s="224">
        <v>20554</v>
      </c>
      <c r="C91" s="224" t="s">
        <v>327</v>
      </c>
      <c r="D91" s="224" t="s">
        <v>1</v>
      </c>
      <c r="E91" s="224">
        <v>410</v>
      </c>
      <c r="F91" s="224">
        <v>0.46600000000000003</v>
      </c>
      <c r="G91" s="224">
        <v>2.875</v>
      </c>
      <c r="H91" s="224">
        <v>2.5133999999999999</v>
      </c>
      <c r="I91" s="224">
        <v>1.2E-2</v>
      </c>
      <c r="J91" s="224">
        <v>6.6000000000000003E-2</v>
      </c>
      <c r="K91" s="224">
        <v>2</v>
      </c>
      <c r="L91" s="224">
        <v>4.8081967475409799</v>
      </c>
      <c r="M91" s="224">
        <v>4.7950819672131102</v>
      </c>
      <c r="N91" s="224">
        <v>0.124262295081967</v>
      </c>
      <c r="O91" s="224">
        <v>0.12295081967213101</v>
      </c>
      <c r="P91" s="224">
        <v>25</v>
      </c>
      <c r="Q91" s="224">
        <v>1.9672131147541001</v>
      </c>
      <c r="R91" s="224">
        <v>1.9672131147541001</v>
      </c>
      <c r="S91" s="224">
        <v>3.2786885245901599E-2</v>
      </c>
      <c r="T91" s="224">
        <v>3.2786885245901599E-2</v>
      </c>
      <c r="U91" s="224">
        <v>0</v>
      </c>
      <c r="V91" s="224">
        <v>0</v>
      </c>
      <c r="W91" s="224">
        <v>0</v>
      </c>
      <c r="X91" s="225" t="s">
        <v>128</v>
      </c>
    </row>
    <row r="92" spans="2:24" x14ac:dyDescent="0.2">
      <c r="B92" s="224">
        <v>21081</v>
      </c>
      <c r="C92" s="224" t="s">
        <v>337</v>
      </c>
      <c r="D92" s="224" t="s">
        <v>1</v>
      </c>
      <c r="E92" s="224">
        <v>813</v>
      </c>
      <c r="F92" s="224">
        <v>2.7309999999999999</v>
      </c>
      <c r="G92" s="224">
        <v>4.1369999999999996</v>
      </c>
      <c r="H92" s="224">
        <v>2.3308</v>
      </c>
      <c r="I92" s="224">
        <v>1.4999999999999999E-2</v>
      </c>
      <c r="J92" s="224">
        <v>0.36899999999999999</v>
      </c>
      <c r="K92" s="224">
        <v>7</v>
      </c>
      <c r="L92" s="224">
        <v>1.27601361189233</v>
      </c>
      <c r="M92" s="224">
        <v>1.11209235837686</v>
      </c>
      <c r="N92" s="224">
        <v>6.9907593411008398E-2</v>
      </c>
      <c r="O92" s="224">
        <v>6.5086380072318206E-2</v>
      </c>
      <c r="P92" s="224">
        <v>26</v>
      </c>
      <c r="Q92" s="224">
        <v>17.2790675773403</v>
      </c>
      <c r="R92" s="224">
        <v>17.2790675773403</v>
      </c>
      <c r="S92" s="224">
        <v>0.142225793491362</v>
      </c>
      <c r="T92" s="224">
        <v>0.142225793491362</v>
      </c>
      <c r="U92" s="224">
        <v>0</v>
      </c>
      <c r="V92" s="224">
        <v>0</v>
      </c>
      <c r="W92" s="224">
        <v>0</v>
      </c>
      <c r="X92" s="225" t="s">
        <v>128</v>
      </c>
    </row>
    <row r="93" spans="2:24" x14ac:dyDescent="0.2">
      <c r="B93" s="224">
        <v>21082</v>
      </c>
      <c r="C93" s="224" t="s">
        <v>338</v>
      </c>
      <c r="D93" s="224" t="s">
        <v>1</v>
      </c>
      <c r="E93" s="224">
        <v>224</v>
      </c>
      <c r="F93" s="224">
        <v>0</v>
      </c>
      <c r="G93" s="224">
        <v>1.6679999999999999</v>
      </c>
      <c r="H93" s="224">
        <v>0.78120000000000001</v>
      </c>
      <c r="I93" s="224">
        <v>1E-3</v>
      </c>
      <c r="J93" s="224">
        <v>1.0999999999999999E-2</v>
      </c>
      <c r="K93" s="224">
        <v>1</v>
      </c>
      <c r="L93" s="224">
        <v>0.154838709677419</v>
      </c>
      <c r="M93" s="224">
        <v>0.154838709677419</v>
      </c>
      <c r="N93" s="224">
        <v>3.9702233250620304E-3</v>
      </c>
      <c r="O93" s="224">
        <v>3.9702233250620304E-3</v>
      </c>
      <c r="P93" s="224">
        <v>7</v>
      </c>
      <c r="Q93" s="224">
        <v>8.3771910669975203</v>
      </c>
      <c r="R93" s="224">
        <v>8.1389776674937995</v>
      </c>
      <c r="S93" s="224">
        <v>0.123076923076923</v>
      </c>
      <c r="T93" s="224">
        <v>0.119106699751861</v>
      </c>
      <c r="U93" s="224">
        <v>0</v>
      </c>
      <c r="V93" s="224">
        <v>0</v>
      </c>
      <c r="W93" s="224">
        <v>0</v>
      </c>
      <c r="X93" s="225" t="s">
        <v>128</v>
      </c>
    </row>
    <row r="94" spans="2:24" x14ac:dyDescent="0.2">
      <c r="B94" s="224">
        <v>21083</v>
      </c>
      <c r="C94" s="224" t="s">
        <v>339</v>
      </c>
      <c r="D94" s="224" t="s">
        <v>1</v>
      </c>
      <c r="E94" s="224">
        <v>338</v>
      </c>
      <c r="F94" s="224">
        <v>0</v>
      </c>
      <c r="G94" s="224">
        <v>4.0380000000000003</v>
      </c>
      <c r="H94" s="224">
        <v>3.4293999999999998</v>
      </c>
      <c r="I94" s="224">
        <v>3.9649999999999999</v>
      </c>
      <c r="J94" s="224">
        <v>1.175</v>
      </c>
      <c r="K94" s="224">
        <v>7</v>
      </c>
      <c r="L94" s="224">
        <v>56.522178880966798</v>
      </c>
      <c r="M94" s="224">
        <v>56.518795185498497</v>
      </c>
      <c r="N94" s="224">
        <v>1.03818731117825</v>
      </c>
      <c r="O94" s="224">
        <v>1.03770392749245</v>
      </c>
      <c r="P94" s="224">
        <v>22</v>
      </c>
      <c r="Q94" s="224">
        <v>2.4217522658610302</v>
      </c>
      <c r="R94" s="224">
        <v>2.30574018126888</v>
      </c>
      <c r="S94" s="224">
        <v>4.0362537764350503E-2</v>
      </c>
      <c r="T94" s="224">
        <v>3.8429003021148003E-2</v>
      </c>
      <c r="U94" s="224">
        <v>0</v>
      </c>
      <c r="V94" s="224">
        <v>0</v>
      </c>
      <c r="W94" s="224">
        <v>0</v>
      </c>
      <c r="X94" s="225" t="s">
        <v>128</v>
      </c>
    </row>
    <row r="95" spans="2:24" x14ac:dyDescent="0.2">
      <c r="B95" s="224">
        <v>21084</v>
      </c>
      <c r="C95" s="224" t="s">
        <v>339</v>
      </c>
      <c r="D95" s="224" t="s">
        <v>1</v>
      </c>
      <c r="E95" s="224">
        <v>106</v>
      </c>
      <c r="F95" s="224">
        <v>0</v>
      </c>
      <c r="G95" s="224">
        <v>2.5270000000000001</v>
      </c>
      <c r="H95" s="224">
        <v>3.1690999999999998</v>
      </c>
      <c r="I95" s="224">
        <v>28.425000000000001</v>
      </c>
      <c r="J95" s="224">
        <v>0.13</v>
      </c>
      <c r="K95" s="224">
        <v>5</v>
      </c>
      <c r="L95" s="224">
        <v>579.34766960000002</v>
      </c>
      <c r="M95" s="224">
        <v>52.826669600000002</v>
      </c>
      <c r="N95" s="224">
        <v>1.54</v>
      </c>
      <c r="O95" s="224">
        <v>1.0266666666666699</v>
      </c>
      <c r="P95" s="224">
        <v>7</v>
      </c>
      <c r="Q95" s="224">
        <v>5.6</v>
      </c>
      <c r="R95" s="224">
        <v>4.8</v>
      </c>
      <c r="S95" s="224">
        <v>9.3333333333333296E-2</v>
      </c>
      <c r="T95" s="224">
        <v>0.08</v>
      </c>
      <c r="U95" s="224">
        <v>0</v>
      </c>
      <c r="V95" s="224">
        <v>0</v>
      </c>
      <c r="W95" s="224">
        <v>0</v>
      </c>
      <c r="X95" s="225" t="s">
        <v>128</v>
      </c>
    </row>
    <row r="96" spans="2:24" x14ac:dyDescent="0.2">
      <c r="B96" s="224">
        <v>21085</v>
      </c>
      <c r="C96" s="224" t="s">
        <v>337</v>
      </c>
      <c r="D96" s="224" t="s">
        <v>1</v>
      </c>
      <c r="E96" s="224">
        <v>982</v>
      </c>
      <c r="F96" s="224">
        <v>2.0859999999999999</v>
      </c>
      <c r="G96" s="224">
        <v>3.415</v>
      </c>
      <c r="H96" s="224">
        <v>2.5213000000000001</v>
      </c>
      <c r="I96" s="224">
        <v>0.63900000000000001</v>
      </c>
      <c r="J96" s="224">
        <v>2.665</v>
      </c>
      <c r="K96" s="224">
        <v>8</v>
      </c>
      <c r="L96" s="224">
        <v>9.6493824760484603</v>
      </c>
      <c r="M96" s="224">
        <v>9.5807897155638404</v>
      </c>
      <c r="N96" s="224">
        <v>0.12637465051258201</v>
      </c>
      <c r="O96" s="224">
        <v>0.124883504193849</v>
      </c>
      <c r="P96" s="224">
        <v>51</v>
      </c>
      <c r="Q96" s="224">
        <v>103.250726337372</v>
      </c>
      <c r="R96" s="224">
        <v>103.250726337372</v>
      </c>
      <c r="S96" s="224">
        <v>0.44958061509785602</v>
      </c>
      <c r="T96" s="224">
        <v>0.44958061509785602</v>
      </c>
      <c r="U96" s="224">
        <v>0</v>
      </c>
      <c r="V96" s="224">
        <v>0</v>
      </c>
      <c r="W96" s="224">
        <v>0</v>
      </c>
      <c r="X96" s="225" t="s">
        <v>128</v>
      </c>
    </row>
    <row r="97" spans="2:24" x14ac:dyDescent="0.2">
      <c r="B97" s="224">
        <v>21086</v>
      </c>
      <c r="C97" s="224" t="s">
        <v>340</v>
      </c>
      <c r="D97" s="224" t="s">
        <v>1</v>
      </c>
      <c r="E97" s="224">
        <v>713</v>
      </c>
      <c r="F97" s="224">
        <v>2.3740000000000001</v>
      </c>
      <c r="G97" s="224">
        <v>2.6539999999999999</v>
      </c>
      <c r="H97" s="224">
        <v>2.5911</v>
      </c>
      <c r="I97" s="224">
        <v>0.39400000000000002</v>
      </c>
      <c r="J97" s="224">
        <v>0.85599999999999998</v>
      </c>
      <c r="K97" s="224">
        <v>6</v>
      </c>
      <c r="L97" s="224">
        <v>11.4174238927774</v>
      </c>
      <c r="M97" s="224">
        <v>11.4174238927774</v>
      </c>
      <c r="N97" s="224">
        <v>5.0632911392405097E-2</v>
      </c>
      <c r="O97" s="224">
        <v>5.0632911392405097E-2</v>
      </c>
      <c r="P97" s="224">
        <v>45</v>
      </c>
      <c r="Q97" s="224">
        <v>21.3524984720774</v>
      </c>
      <c r="R97" s="224">
        <v>21.138053200297801</v>
      </c>
      <c r="S97" s="224">
        <v>0.219508562918838</v>
      </c>
      <c r="T97" s="224">
        <v>0.21593447505584501</v>
      </c>
      <c r="U97" s="224">
        <v>0</v>
      </c>
      <c r="V97" s="224">
        <v>0</v>
      </c>
      <c r="W97" s="224">
        <v>0</v>
      </c>
      <c r="X97" s="225" t="s">
        <v>128</v>
      </c>
    </row>
    <row r="98" spans="2:24" x14ac:dyDescent="0.2">
      <c r="B98" s="224">
        <v>21087</v>
      </c>
      <c r="C98" s="224" t="s">
        <v>341</v>
      </c>
      <c r="D98" s="224" t="s">
        <v>1</v>
      </c>
      <c r="E98" s="224">
        <v>607</v>
      </c>
      <c r="F98" s="224">
        <v>1.393</v>
      </c>
      <c r="G98" s="224">
        <v>3.4</v>
      </c>
      <c r="H98" s="224">
        <v>1.5052000000000001</v>
      </c>
      <c r="I98" s="224">
        <v>3.0000000000000001E-3</v>
      </c>
      <c r="J98" s="224">
        <v>6.8000000000000005E-2</v>
      </c>
      <c r="K98" s="224">
        <v>3</v>
      </c>
      <c r="L98" s="224">
        <v>0.20210526315789501</v>
      </c>
      <c r="M98" s="224">
        <v>0.15157894736842101</v>
      </c>
      <c r="N98" s="224">
        <v>6.3157894736842104E-3</v>
      </c>
      <c r="O98" s="224">
        <v>4.2105263157894701E-3</v>
      </c>
      <c r="P98" s="224">
        <v>42</v>
      </c>
      <c r="Q98" s="224">
        <v>5.2821053052631601</v>
      </c>
      <c r="R98" s="224">
        <v>5.2821053052631601</v>
      </c>
      <c r="S98" s="224">
        <v>8.84210526315789E-2</v>
      </c>
      <c r="T98" s="224">
        <v>8.84210526315789E-2</v>
      </c>
      <c r="U98" s="224">
        <v>0</v>
      </c>
      <c r="V98" s="224">
        <v>0</v>
      </c>
      <c r="W98" s="224">
        <v>0</v>
      </c>
      <c r="X98" s="225" t="s">
        <v>128</v>
      </c>
    </row>
    <row r="99" spans="2:24" x14ac:dyDescent="0.2">
      <c r="B99" s="224">
        <v>21088</v>
      </c>
      <c r="C99" s="224" t="s">
        <v>342</v>
      </c>
      <c r="D99" s="224" t="s">
        <v>1</v>
      </c>
      <c r="E99" s="224">
        <v>343</v>
      </c>
      <c r="F99" s="224">
        <v>1.071</v>
      </c>
      <c r="G99" s="224">
        <v>1.248</v>
      </c>
      <c r="H99" s="224">
        <v>0.86370000000000002</v>
      </c>
      <c r="I99" s="224">
        <v>7.4999999999999997E-2</v>
      </c>
      <c r="J99" s="224">
        <v>0.53100000000000003</v>
      </c>
      <c r="K99" s="224">
        <v>7</v>
      </c>
      <c r="L99" s="224">
        <v>26.1642581264516</v>
      </c>
      <c r="M99" s="224">
        <v>26.112645161290299</v>
      </c>
      <c r="N99" s="224">
        <v>0.23569892473118301</v>
      </c>
      <c r="O99" s="224">
        <v>0.22881720430107499</v>
      </c>
      <c r="P99" s="224">
        <v>26</v>
      </c>
      <c r="Q99" s="224">
        <v>241.083870967742</v>
      </c>
      <c r="R99" s="224">
        <v>239.84516129032301</v>
      </c>
      <c r="S99" s="224">
        <v>0.73849462365591401</v>
      </c>
      <c r="T99" s="224">
        <v>0.717849462365591</v>
      </c>
      <c r="U99" s="224">
        <v>0</v>
      </c>
      <c r="V99" s="224">
        <v>0</v>
      </c>
      <c r="W99" s="224">
        <v>0</v>
      </c>
      <c r="X99" s="225" t="s">
        <v>128</v>
      </c>
    </row>
    <row r="100" spans="2:24" x14ac:dyDescent="0.2">
      <c r="B100" s="224">
        <v>21089</v>
      </c>
      <c r="C100" s="224" t="s">
        <v>343</v>
      </c>
      <c r="D100" s="224" t="s">
        <v>262</v>
      </c>
      <c r="E100" s="224">
        <v>1085</v>
      </c>
      <c r="F100" s="224">
        <v>13.428000000000001</v>
      </c>
      <c r="G100" s="224">
        <v>5.2670000000000003</v>
      </c>
      <c r="H100" s="224">
        <v>1.9815</v>
      </c>
      <c r="I100" s="224">
        <v>1.726</v>
      </c>
      <c r="J100" s="224">
        <v>0.47499999999999998</v>
      </c>
      <c r="K100" s="224">
        <v>36</v>
      </c>
      <c r="L100" s="224">
        <v>137.31395813067201</v>
      </c>
      <c r="M100" s="224">
        <v>137.12152112395</v>
      </c>
      <c r="N100" s="224">
        <v>2.26680672268908</v>
      </c>
      <c r="O100" s="224">
        <v>2.25504201680672</v>
      </c>
      <c r="P100" s="224">
        <v>67</v>
      </c>
      <c r="Q100" s="224">
        <v>40.739388592437003</v>
      </c>
      <c r="R100" s="224">
        <v>40.638548256302499</v>
      </c>
      <c r="S100" s="224">
        <v>0.28813025210083998</v>
      </c>
      <c r="T100" s="224">
        <v>0.28644957983193298</v>
      </c>
      <c r="U100" s="224">
        <v>1</v>
      </c>
      <c r="V100" s="224">
        <v>1.0001050420168101</v>
      </c>
      <c r="W100" s="224">
        <v>1.0001050420168101</v>
      </c>
      <c r="X100" s="225" t="s">
        <v>128</v>
      </c>
    </row>
    <row r="101" spans="2:24" x14ac:dyDescent="0.2">
      <c r="B101" s="224">
        <v>22323</v>
      </c>
      <c r="C101" s="224" t="s">
        <v>344</v>
      </c>
      <c r="D101" s="224" t="s">
        <v>1</v>
      </c>
      <c r="E101" s="224">
        <v>485</v>
      </c>
      <c r="F101" s="224">
        <v>1.41</v>
      </c>
      <c r="G101" s="224">
        <v>3.2040000000000002</v>
      </c>
      <c r="H101" s="224">
        <v>1.8163</v>
      </c>
      <c r="I101" s="224">
        <v>1.2E-2</v>
      </c>
      <c r="J101" s="224">
        <v>0.185</v>
      </c>
      <c r="K101" s="224">
        <v>7</v>
      </c>
      <c r="L101" s="224">
        <v>1.1229085090909099</v>
      </c>
      <c r="M101" s="224">
        <v>0.98909026909090902</v>
      </c>
      <c r="N101" s="224">
        <v>2.03636363636364E-2</v>
      </c>
      <c r="O101" s="224">
        <v>1.45454545454545E-2</v>
      </c>
      <c r="P101" s="224">
        <v>22</v>
      </c>
      <c r="Q101" s="224">
        <v>25.454552727272699</v>
      </c>
      <c r="R101" s="224">
        <v>25.454552727272699</v>
      </c>
      <c r="S101" s="224">
        <v>0.24</v>
      </c>
      <c r="T101" s="224">
        <v>0.24</v>
      </c>
      <c r="U101" s="224">
        <v>0</v>
      </c>
      <c r="V101" s="224">
        <v>0</v>
      </c>
      <c r="W101" s="224">
        <v>0</v>
      </c>
      <c r="X101" s="225" t="s">
        <v>128</v>
      </c>
    </row>
    <row r="102" spans="2:24" x14ac:dyDescent="0.2">
      <c r="B102" s="224">
        <v>22324</v>
      </c>
      <c r="C102" s="224" t="s">
        <v>345</v>
      </c>
      <c r="D102" s="224" t="s">
        <v>262</v>
      </c>
      <c r="E102" s="224">
        <v>297</v>
      </c>
      <c r="F102" s="224">
        <v>9.7769999999999992</v>
      </c>
      <c r="G102" s="224">
        <v>3.4180000000000001</v>
      </c>
      <c r="H102" s="224">
        <v>1.4474</v>
      </c>
      <c r="I102" s="224">
        <v>0.93799999999999994</v>
      </c>
      <c r="J102" s="224">
        <v>0.1</v>
      </c>
      <c r="K102" s="224">
        <v>5</v>
      </c>
      <c r="L102" s="224">
        <v>61.737042494837802</v>
      </c>
      <c r="M102" s="224">
        <v>61.737042494837802</v>
      </c>
      <c r="N102" s="224">
        <v>1.05344345924936</v>
      </c>
      <c r="O102" s="224">
        <v>1.05344345924936</v>
      </c>
      <c r="P102" s="224">
        <v>3</v>
      </c>
      <c r="Q102" s="224">
        <v>7.9509218996720499</v>
      </c>
      <c r="R102" s="224">
        <v>7.9509218996720499</v>
      </c>
      <c r="S102" s="224">
        <v>3.8382120733632903E-2</v>
      </c>
      <c r="T102" s="224">
        <v>3.8382120733632903E-2</v>
      </c>
      <c r="U102" s="224">
        <v>1</v>
      </c>
      <c r="V102" s="224">
        <v>1.01214624073849</v>
      </c>
      <c r="W102" s="224">
        <v>1.01214624073849</v>
      </c>
      <c r="X102" s="225" t="s">
        <v>128</v>
      </c>
    </row>
    <row r="103" spans="2:24" x14ac:dyDescent="0.2">
      <c r="B103" s="224">
        <v>22325</v>
      </c>
      <c r="C103" s="224" t="s">
        <v>346</v>
      </c>
      <c r="D103" s="224" t="s">
        <v>1</v>
      </c>
      <c r="E103" s="224">
        <v>840</v>
      </c>
      <c r="F103" s="224">
        <v>0</v>
      </c>
      <c r="G103" s="224">
        <v>6.0949999999999998</v>
      </c>
      <c r="H103" s="224">
        <v>2.3142999999999998</v>
      </c>
      <c r="I103" s="224">
        <v>0.85599999999999998</v>
      </c>
      <c r="J103" s="224">
        <v>0.60799999999999998</v>
      </c>
      <c r="K103" s="224">
        <v>5</v>
      </c>
      <c r="L103" s="224">
        <v>31.003149537391302</v>
      </c>
      <c r="M103" s="224">
        <v>0.19060866782608701</v>
      </c>
      <c r="N103" s="224">
        <v>0.178086956521739</v>
      </c>
      <c r="O103" s="224">
        <v>2.7826086956521702E-3</v>
      </c>
      <c r="P103" s="224">
        <v>13</v>
      </c>
      <c r="Q103" s="224">
        <v>66.585738573913005</v>
      </c>
      <c r="R103" s="224">
        <v>66.585738573913005</v>
      </c>
      <c r="S103" s="224">
        <v>0.29460869565217401</v>
      </c>
      <c r="T103" s="224">
        <v>0.29460869565217401</v>
      </c>
      <c r="U103" s="224">
        <v>0</v>
      </c>
      <c r="V103" s="224">
        <v>0</v>
      </c>
      <c r="W103" s="224">
        <v>0</v>
      </c>
      <c r="X103" s="225" t="s">
        <v>128</v>
      </c>
    </row>
    <row r="104" spans="2:24" x14ac:dyDescent="0.2">
      <c r="B104" s="224">
        <v>22326</v>
      </c>
      <c r="C104" s="224" t="s">
        <v>347</v>
      </c>
      <c r="D104" s="224" t="s">
        <v>1</v>
      </c>
      <c r="E104" s="224">
        <v>344</v>
      </c>
      <c r="F104" s="224">
        <v>0</v>
      </c>
      <c r="G104" s="224">
        <v>2.7610000000000001</v>
      </c>
      <c r="H104" s="224">
        <v>0.88339999999999996</v>
      </c>
      <c r="I104" s="224">
        <v>0.47699999999999998</v>
      </c>
      <c r="J104" s="224">
        <v>1.4999999999999999E-2</v>
      </c>
      <c r="K104" s="224">
        <v>3</v>
      </c>
      <c r="L104" s="224">
        <v>58.758260869565198</v>
      </c>
      <c r="M104" s="224">
        <v>58.758260869565198</v>
      </c>
      <c r="N104" s="224">
        <v>0.33304347826087</v>
      </c>
      <c r="O104" s="224">
        <v>0.33304347826087</v>
      </c>
      <c r="P104" s="224">
        <v>15</v>
      </c>
      <c r="Q104" s="224">
        <v>3.1304347826086998</v>
      </c>
      <c r="R104" s="224">
        <v>3.1304347826086998</v>
      </c>
      <c r="S104" s="224">
        <v>5.21739130434783E-2</v>
      </c>
      <c r="T104" s="224">
        <v>5.21739130434783E-2</v>
      </c>
      <c r="U104" s="224">
        <v>0</v>
      </c>
      <c r="V104" s="224">
        <v>0</v>
      </c>
      <c r="W104" s="224">
        <v>0</v>
      </c>
      <c r="X104" s="225" t="s">
        <v>128</v>
      </c>
    </row>
    <row r="105" spans="2:24" x14ac:dyDescent="0.2">
      <c r="B105" s="224">
        <v>22328</v>
      </c>
      <c r="C105" s="224" t="s">
        <v>348</v>
      </c>
      <c r="D105" s="224" t="s">
        <v>1</v>
      </c>
      <c r="E105" s="224">
        <v>782</v>
      </c>
      <c r="F105" s="224">
        <v>2.8149999999999999</v>
      </c>
      <c r="G105" s="224">
        <v>4.9109999999999996</v>
      </c>
      <c r="H105" s="224">
        <v>2.9207999999999998</v>
      </c>
      <c r="I105" s="224">
        <v>1.1619999999999999</v>
      </c>
      <c r="J105" s="224">
        <v>5.1999999999999998E-2</v>
      </c>
      <c r="K105" s="224">
        <v>7</v>
      </c>
      <c r="L105" s="224">
        <v>53.522924889237999</v>
      </c>
      <c r="M105" s="224">
        <v>53.522924889237999</v>
      </c>
      <c r="N105" s="224">
        <v>0.17124901806755699</v>
      </c>
      <c r="O105" s="224">
        <v>0.17124901806755699</v>
      </c>
      <c r="P105" s="224">
        <v>25</v>
      </c>
      <c r="Q105" s="224">
        <v>9.8224666142969408</v>
      </c>
      <c r="R105" s="224">
        <v>9.8224666142969408</v>
      </c>
      <c r="S105" s="224">
        <v>0.18727415553809901</v>
      </c>
      <c r="T105" s="224">
        <v>0.18727415553809901</v>
      </c>
      <c r="U105" s="224">
        <v>0</v>
      </c>
      <c r="V105" s="224">
        <v>0</v>
      </c>
      <c r="W105" s="224">
        <v>0</v>
      </c>
      <c r="X105" s="225" t="s">
        <v>128</v>
      </c>
    </row>
    <row r="106" spans="2:24" x14ac:dyDescent="0.2">
      <c r="B106" s="224">
        <v>22329</v>
      </c>
      <c r="C106" s="224" t="s">
        <v>349</v>
      </c>
      <c r="D106" s="224" t="s">
        <v>262</v>
      </c>
      <c r="E106" s="224">
        <v>985</v>
      </c>
      <c r="F106" s="224">
        <v>4.8929999999999998</v>
      </c>
      <c r="G106" s="224">
        <v>6.4530000000000003</v>
      </c>
      <c r="H106" s="224">
        <v>2.9201000000000001</v>
      </c>
      <c r="I106" s="224">
        <v>0.02</v>
      </c>
      <c r="J106" s="224">
        <v>2.1999999999999999E-2</v>
      </c>
      <c r="K106" s="224">
        <v>10</v>
      </c>
      <c r="L106" s="224">
        <v>0.99009184886649904</v>
      </c>
      <c r="M106" s="224">
        <v>0.77245984886649899</v>
      </c>
      <c r="N106" s="224">
        <v>1.3434089000839601E-2</v>
      </c>
      <c r="O106" s="224">
        <v>1.0747271200671701E-2</v>
      </c>
      <c r="P106" s="224">
        <v>17</v>
      </c>
      <c r="Q106" s="224">
        <v>1.3702770780856399</v>
      </c>
      <c r="R106" s="224">
        <v>1.3702770780856399</v>
      </c>
      <c r="S106" s="224">
        <v>2.2837951301427399E-2</v>
      </c>
      <c r="T106" s="224">
        <v>2.2837951301427399E-2</v>
      </c>
      <c r="U106" s="224">
        <v>0</v>
      </c>
      <c r="V106" s="224">
        <v>0</v>
      </c>
      <c r="W106" s="224">
        <v>0</v>
      </c>
      <c r="X106" s="225" t="s">
        <v>128</v>
      </c>
    </row>
    <row r="107" spans="2:24" x14ac:dyDescent="0.2">
      <c r="B107" s="224">
        <v>22330</v>
      </c>
      <c r="C107" s="224" t="s">
        <v>347</v>
      </c>
      <c r="D107" s="224" t="s">
        <v>262</v>
      </c>
      <c r="E107" s="224">
        <v>71</v>
      </c>
      <c r="F107" s="224">
        <v>0.78500000000000003</v>
      </c>
      <c r="G107" s="224">
        <v>0.185</v>
      </c>
      <c r="H107" s="224">
        <v>0.1905</v>
      </c>
      <c r="I107" s="224">
        <v>0</v>
      </c>
      <c r="J107" s="224">
        <v>1E-3</v>
      </c>
      <c r="K107" s="224">
        <v>1</v>
      </c>
      <c r="L107" s="224">
        <v>2.533328</v>
      </c>
      <c r="M107" s="224">
        <v>2.533328</v>
      </c>
      <c r="N107" s="224">
        <v>2.66666666666667E-2</v>
      </c>
      <c r="O107" s="224">
        <v>2.66666666666667E-2</v>
      </c>
      <c r="P107" s="224">
        <v>1</v>
      </c>
      <c r="Q107" s="224">
        <v>1.6</v>
      </c>
      <c r="R107" s="224">
        <v>1.6</v>
      </c>
      <c r="S107" s="224">
        <v>2.66666666666667E-2</v>
      </c>
      <c r="T107" s="224">
        <v>2.66666666666667E-2</v>
      </c>
      <c r="U107" s="224">
        <v>0</v>
      </c>
      <c r="V107" s="224">
        <v>0</v>
      </c>
      <c r="W107" s="224">
        <v>0</v>
      </c>
      <c r="X107" s="225" t="s">
        <v>128</v>
      </c>
    </row>
    <row r="108" spans="2:24" x14ac:dyDescent="0.2">
      <c r="B108" s="224">
        <v>22331</v>
      </c>
      <c r="C108" s="224" t="s">
        <v>350</v>
      </c>
      <c r="D108" s="224" t="s">
        <v>1</v>
      </c>
      <c r="E108" s="224">
        <v>915</v>
      </c>
      <c r="F108" s="224">
        <v>0</v>
      </c>
      <c r="G108" s="224">
        <v>6.6539999999999999</v>
      </c>
      <c r="H108" s="224">
        <v>3.0731999999999999</v>
      </c>
      <c r="I108" s="224">
        <v>8.0000000000000002E-3</v>
      </c>
      <c r="J108" s="224">
        <v>5.8000000000000003E-2</v>
      </c>
      <c r="K108" s="224">
        <v>7</v>
      </c>
      <c r="L108" s="224">
        <v>0.52121192727272703</v>
      </c>
      <c r="M108" s="224">
        <v>0.52121192727272703</v>
      </c>
      <c r="N108" s="224">
        <v>8.4848484848484805E-3</v>
      </c>
      <c r="O108" s="224">
        <v>8.4848484848484805E-3</v>
      </c>
      <c r="P108" s="224">
        <v>26</v>
      </c>
      <c r="Q108" s="224">
        <v>4.9975772727272698</v>
      </c>
      <c r="R108" s="224">
        <v>4.9975772727272698</v>
      </c>
      <c r="S108" s="224">
        <v>0.10606060606060599</v>
      </c>
      <c r="T108" s="224">
        <v>0.10606060606060599</v>
      </c>
      <c r="U108" s="224">
        <v>0</v>
      </c>
      <c r="V108" s="224">
        <v>0</v>
      </c>
      <c r="W108" s="224">
        <v>0</v>
      </c>
      <c r="X108" s="225" t="s">
        <v>128</v>
      </c>
    </row>
    <row r="109" spans="2:24" x14ac:dyDescent="0.2">
      <c r="B109" s="224">
        <v>26161</v>
      </c>
      <c r="C109" s="224" t="s">
        <v>351</v>
      </c>
      <c r="D109" s="224" t="s">
        <v>262</v>
      </c>
      <c r="E109" s="224">
        <v>636</v>
      </c>
      <c r="F109" s="224">
        <v>13.2</v>
      </c>
      <c r="G109" s="224">
        <v>6.056</v>
      </c>
      <c r="H109" s="224">
        <v>1.8227</v>
      </c>
      <c r="I109" s="224">
        <v>9.2999999999999999E-2</v>
      </c>
      <c r="J109" s="224">
        <v>1.5449999999999999</v>
      </c>
      <c r="K109" s="224">
        <v>11</v>
      </c>
      <c r="L109" s="224">
        <v>11.429501701855401</v>
      </c>
      <c r="M109" s="224">
        <v>11.420971081254001</v>
      </c>
      <c r="N109" s="224">
        <v>3.9027511196417099E-2</v>
      </c>
      <c r="O109" s="224">
        <v>3.8174450842397102E-2</v>
      </c>
      <c r="P109" s="224">
        <v>20</v>
      </c>
      <c r="Q109" s="224">
        <v>18.483685220729399</v>
      </c>
      <c r="R109" s="224">
        <v>18.483685220729399</v>
      </c>
      <c r="S109" s="224">
        <v>7.93346129238644E-2</v>
      </c>
      <c r="T109" s="224">
        <v>7.93346129238644E-2</v>
      </c>
      <c r="U109" s="224">
        <v>0</v>
      </c>
      <c r="V109" s="224">
        <v>0</v>
      </c>
      <c r="W109" s="224">
        <v>0</v>
      </c>
      <c r="X109" s="225" t="s">
        <v>128</v>
      </c>
    </row>
    <row r="110" spans="2:24" x14ac:dyDescent="0.2">
      <c r="B110" s="224">
        <v>26162</v>
      </c>
      <c r="C110" s="224" t="s">
        <v>352</v>
      </c>
      <c r="D110" s="224" t="s">
        <v>1</v>
      </c>
      <c r="E110" s="224">
        <v>712</v>
      </c>
      <c r="F110" s="224">
        <v>1.1659999999999999</v>
      </c>
      <c r="G110" s="224">
        <v>2.3969999999999998</v>
      </c>
      <c r="H110" s="224">
        <v>3.2707000000000002</v>
      </c>
      <c r="I110" s="224">
        <v>0.57799999999999996</v>
      </c>
      <c r="J110" s="224">
        <v>1.4219999999999999</v>
      </c>
      <c r="K110" s="224">
        <v>9</v>
      </c>
      <c r="L110" s="224">
        <v>31.823160127253399</v>
      </c>
      <c r="M110" s="224">
        <v>31.823160127253399</v>
      </c>
      <c r="N110" s="224">
        <v>0.33891834570519602</v>
      </c>
      <c r="O110" s="224">
        <v>0.33891834570519602</v>
      </c>
      <c r="P110" s="224">
        <v>34</v>
      </c>
      <c r="Q110" s="224">
        <v>61.467671516436901</v>
      </c>
      <c r="R110" s="224">
        <v>61.467671516436901</v>
      </c>
      <c r="S110" s="224">
        <v>0.21633085896076301</v>
      </c>
      <c r="T110" s="224">
        <v>0.21633085896076301</v>
      </c>
      <c r="U110" s="224">
        <v>0</v>
      </c>
      <c r="V110" s="224">
        <v>0</v>
      </c>
      <c r="W110" s="224">
        <v>0</v>
      </c>
      <c r="X110" s="225" t="s">
        <v>128</v>
      </c>
    </row>
    <row r="111" spans="2:24" x14ac:dyDescent="0.2">
      <c r="B111" s="224">
        <v>26163</v>
      </c>
      <c r="C111" s="224" t="s">
        <v>353</v>
      </c>
      <c r="D111" s="224" t="s">
        <v>1</v>
      </c>
      <c r="E111" s="224">
        <v>582</v>
      </c>
      <c r="F111" s="224">
        <v>3.343</v>
      </c>
      <c r="G111" s="224">
        <v>1.43</v>
      </c>
      <c r="H111" s="224">
        <v>3.9628999999999999</v>
      </c>
      <c r="I111" s="224">
        <v>1.7000000000000001E-2</v>
      </c>
      <c r="J111" s="224">
        <v>2.6139999999999999</v>
      </c>
      <c r="K111" s="224">
        <v>7</v>
      </c>
      <c r="L111" s="224">
        <v>0.99745582900763397</v>
      </c>
      <c r="M111" s="224">
        <v>0.81221410687022899</v>
      </c>
      <c r="N111" s="224">
        <v>1.42493638676845E-2</v>
      </c>
      <c r="O111" s="224">
        <v>6.1068702290076301E-3</v>
      </c>
      <c r="P111" s="224">
        <v>26</v>
      </c>
      <c r="Q111" s="224">
        <v>102.45269725190801</v>
      </c>
      <c r="R111" s="224">
        <v>102.45269725190801</v>
      </c>
      <c r="S111" s="224">
        <v>0.32748091603053398</v>
      </c>
      <c r="T111" s="224">
        <v>0.32748091603053398</v>
      </c>
      <c r="U111" s="224">
        <v>0</v>
      </c>
      <c r="V111" s="224">
        <v>0</v>
      </c>
      <c r="W111" s="224">
        <v>0</v>
      </c>
      <c r="X111" s="225" t="s">
        <v>128</v>
      </c>
    </row>
    <row r="112" spans="2:24" x14ac:dyDescent="0.2">
      <c r="B112" s="224">
        <v>26164</v>
      </c>
      <c r="C112" s="224" t="s">
        <v>354</v>
      </c>
      <c r="D112" s="224" t="s">
        <v>262</v>
      </c>
      <c r="E112" s="224">
        <v>1140</v>
      </c>
      <c r="F112" s="224">
        <v>8.3819999999999997</v>
      </c>
      <c r="G112" s="224">
        <v>4.5599999999999996</v>
      </c>
      <c r="H112" s="224">
        <v>3.7469999999999999</v>
      </c>
      <c r="I112" s="224">
        <v>0.13200000000000001</v>
      </c>
      <c r="J112" s="224">
        <v>4.1710000000000003</v>
      </c>
      <c r="K112" s="224">
        <v>3</v>
      </c>
      <c r="L112" s="224">
        <v>6.36650819730942</v>
      </c>
      <c r="M112" s="224">
        <v>6.36650819730942</v>
      </c>
      <c r="N112" s="224">
        <v>4.7234678624813203E-2</v>
      </c>
      <c r="O112" s="224">
        <v>4.7234678624813203E-2</v>
      </c>
      <c r="P112" s="224">
        <v>47</v>
      </c>
      <c r="Q112" s="224">
        <v>116.410322869955</v>
      </c>
      <c r="R112" s="224">
        <v>116.410322869955</v>
      </c>
      <c r="S112" s="224">
        <v>0.38340807174887898</v>
      </c>
      <c r="T112" s="224">
        <v>0.38340807174887898</v>
      </c>
      <c r="U112" s="224">
        <v>0</v>
      </c>
      <c r="V112" s="224">
        <v>0</v>
      </c>
      <c r="W112" s="224">
        <v>0</v>
      </c>
      <c r="X112" s="225" t="s">
        <v>128</v>
      </c>
    </row>
    <row r="113" spans="2:24" x14ac:dyDescent="0.2">
      <c r="B113" s="224">
        <v>26165</v>
      </c>
      <c r="C113" s="224" t="s">
        <v>355</v>
      </c>
      <c r="D113" s="224" t="s">
        <v>1</v>
      </c>
      <c r="E113" s="224">
        <v>384</v>
      </c>
      <c r="F113" s="224">
        <v>4.3209999999999997</v>
      </c>
      <c r="G113" s="224">
        <v>4.0979999999999999</v>
      </c>
      <c r="H113" s="224">
        <v>2.8388</v>
      </c>
      <c r="I113" s="224">
        <v>1.2E-2</v>
      </c>
      <c r="J113" s="224">
        <v>5.2999999999999999E-2</v>
      </c>
      <c r="K113" s="224">
        <v>3</v>
      </c>
      <c r="L113" s="224">
        <v>0.23557574887892399</v>
      </c>
      <c r="M113" s="224">
        <v>0.223617578475336</v>
      </c>
      <c r="N113" s="224">
        <v>3.58744394618834E-3</v>
      </c>
      <c r="O113" s="224">
        <v>2.3916292974588901E-3</v>
      </c>
      <c r="P113" s="224">
        <v>13</v>
      </c>
      <c r="Q113" s="224">
        <v>1.24962600896861</v>
      </c>
      <c r="R113" s="224">
        <v>1.24962600896861</v>
      </c>
      <c r="S113" s="224">
        <v>1.58445440956652E-2</v>
      </c>
      <c r="T113" s="224">
        <v>1.58445440956652E-2</v>
      </c>
      <c r="U113" s="224">
        <v>0</v>
      </c>
      <c r="V113" s="224">
        <v>0</v>
      </c>
      <c r="W113" s="224">
        <v>0</v>
      </c>
      <c r="X113" s="225" t="s">
        <v>128</v>
      </c>
    </row>
    <row r="114" spans="2:24" x14ac:dyDescent="0.2">
      <c r="B114" s="224">
        <v>26166</v>
      </c>
      <c r="C114" s="224" t="s">
        <v>356</v>
      </c>
      <c r="D114" s="224" t="s">
        <v>1</v>
      </c>
      <c r="E114" s="224">
        <v>1117</v>
      </c>
      <c r="F114" s="224">
        <v>4.6989999999999998</v>
      </c>
      <c r="G114" s="224">
        <v>4.2480000000000002</v>
      </c>
      <c r="H114" s="224">
        <v>3.4739</v>
      </c>
      <c r="I114" s="224">
        <v>1.6</v>
      </c>
      <c r="J114" s="224">
        <v>0.54500000000000004</v>
      </c>
      <c r="K114" s="224">
        <v>14</v>
      </c>
      <c r="L114" s="224">
        <v>20.838975044646102</v>
      </c>
      <c r="M114" s="224">
        <v>20.7586364428312</v>
      </c>
      <c r="N114" s="224">
        <v>0.14361766485178501</v>
      </c>
      <c r="O114" s="224">
        <v>0.14071385359951599</v>
      </c>
      <c r="P114" s="224">
        <v>54</v>
      </c>
      <c r="Q114" s="224">
        <v>19.3490166243194</v>
      </c>
      <c r="R114" s="224">
        <v>19.3490166243194</v>
      </c>
      <c r="S114" s="224">
        <v>0.14506957047791899</v>
      </c>
      <c r="T114" s="224">
        <v>0.14506957047791899</v>
      </c>
      <c r="U114" s="224">
        <v>0</v>
      </c>
      <c r="V114" s="224">
        <v>0</v>
      </c>
      <c r="W114" s="224">
        <v>0</v>
      </c>
      <c r="X114" s="225" t="s">
        <v>128</v>
      </c>
    </row>
    <row r="115" spans="2:24" x14ac:dyDescent="0.2">
      <c r="B115" s="224">
        <v>26167</v>
      </c>
      <c r="C115" s="224" t="s">
        <v>357</v>
      </c>
      <c r="D115" s="224" t="s">
        <v>262</v>
      </c>
      <c r="E115" s="224">
        <v>750</v>
      </c>
      <c r="F115" s="224">
        <v>9.11</v>
      </c>
      <c r="G115" s="224">
        <v>4.4039999999999999</v>
      </c>
      <c r="H115" s="224">
        <v>3.2515999999999998</v>
      </c>
      <c r="I115" s="224">
        <v>1.528</v>
      </c>
      <c r="J115" s="224">
        <v>0.81499999999999995</v>
      </c>
      <c r="K115" s="224">
        <v>15</v>
      </c>
      <c r="L115" s="224">
        <v>58.217222165533599</v>
      </c>
      <c r="M115" s="224">
        <v>50.1853214880284</v>
      </c>
      <c r="N115" s="224">
        <v>2.08572273130358</v>
      </c>
      <c r="O115" s="224">
        <v>2.0833579663021</v>
      </c>
      <c r="P115" s="224">
        <v>67</v>
      </c>
      <c r="Q115" s="224">
        <v>34.567845105527603</v>
      </c>
      <c r="R115" s="224">
        <v>34.567845105527603</v>
      </c>
      <c r="S115" s="224">
        <v>0.20130062075081301</v>
      </c>
      <c r="T115" s="224">
        <v>0.20130062075081301</v>
      </c>
      <c r="U115" s="224">
        <v>0</v>
      </c>
      <c r="V115" s="224">
        <v>0</v>
      </c>
      <c r="W115" s="224">
        <v>0</v>
      </c>
      <c r="X115" s="225" t="s">
        <v>128</v>
      </c>
    </row>
    <row r="116" spans="2:24" x14ac:dyDescent="0.2">
      <c r="B116" s="224">
        <v>26169</v>
      </c>
      <c r="C116" s="224" t="s">
        <v>358</v>
      </c>
      <c r="D116" s="224" t="s">
        <v>1</v>
      </c>
      <c r="E116" s="224">
        <v>908</v>
      </c>
      <c r="F116" s="224">
        <v>2.61</v>
      </c>
      <c r="G116" s="224">
        <v>5.1420000000000003</v>
      </c>
      <c r="H116" s="224">
        <v>3.1055999999999999</v>
      </c>
      <c r="I116" s="224">
        <v>8.0000000000000002E-3</v>
      </c>
      <c r="J116" s="224">
        <v>0.33400000000000002</v>
      </c>
      <c r="K116" s="224">
        <v>4</v>
      </c>
      <c r="L116" s="224">
        <v>0.23362833982300901</v>
      </c>
      <c r="M116" s="224">
        <v>9.5575242477876104E-2</v>
      </c>
      <c r="N116" s="224">
        <v>4.71976401179941E-3</v>
      </c>
      <c r="O116" s="224">
        <v>3.5398230088495601E-3</v>
      </c>
      <c r="P116" s="224">
        <v>44</v>
      </c>
      <c r="Q116" s="224">
        <v>58.608886194690299</v>
      </c>
      <c r="R116" s="224">
        <v>58.608886194690299</v>
      </c>
      <c r="S116" s="224">
        <v>0.31120943952802299</v>
      </c>
      <c r="T116" s="224">
        <v>0.31120943952802299</v>
      </c>
      <c r="U116" s="224">
        <v>0</v>
      </c>
      <c r="V116" s="224">
        <v>0</v>
      </c>
      <c r="W116" s="224">
        <v>0</v>
      </c>
      <c r="X116" s="225" t="s">
        <v>128</v>
      </c>
    </row>
    <row r="117" spans="2:24" x14ac:dyDescent="0.2">
      <c r="B117" s="224">
        <v>27171</v>
      </c>
      <c r="C117" s="224" t="s">
        <v>359</v>
      </c>
      <c r="D117" s="224" t="s">
        <v>1</v>
      </c>
      <c r="E117" s="224">
        <v>1301</v>
      </c>
      <c r="F117" s="224">
        <v>4.0970000000000004</v>
      </c>
      <c r="G117" s="224">
        <v>3.6110000000000002</v>
      </c>
      <c r="H117" s="224">
        <v>4.0137</v>
      </c>
      <c r="I117" s="224">
        <v>2.4140000000000001</v>
      </c>
      <c r="J117" s="224">
        <v>0.96799999999999997</v>
      </c>
      <c r="K117" s="224">
        <v>19</v>
      </c>
      <c r="L117" s="224">
        <v>246.97779652302901</v>
      </c>
      <c r="M117" s="224">
        <v>11.313731336012401</v>
      </c>
      <c r="N117" s="224">
        <v>0.138176197836167</v>
      </c>
      <c r="O117" s="224">
        <v>1.7310664605873299E-2</v>
      </c>
      <c r="P117" s="224">
        <v>58</v>
      </c>
      <c r="Q117" s="224">
        <v>70.8306389489954</v>
      </c>
      <c r="R117" s="224">
        <v>70.8306389489954</v>
      </c>
      <c r="S117" s="224">
        <v>0.391344667697063</v>
      </c>
      <c r="T117" s="224">
        <v>0.391344667697063</v>
      </c>
      <c r="U117" s="224">
        <v>0</v>
      </c>
      <c r="V117" s="224">
        <v>0</v>
      </c>
      <c r="W117" s="224">
        <v>0</v>
      </c>
      <c r="X117" s="225" t="s">
        <v>128</v>
      </c>
    </row>
    <row r="118" spans="2:24" x14ac:dyDescent="0.2">
      <c r="B118" s="224">
        <v>27172</v>
      </c>
      <c r="C118" s="224" t="s">
        <v>360</v>
      </c>
      <c r="D118" s="224" t="s">
        <v>1</v>
      </c>
      <c r="E118" s="224">
        <v>763</v>
      </c>
      <c r="F118" s="224">
        <v>0</v>
      </c>
      <c r="G118" s="224">
        <v>4.1520000000000001</v>
      </c>
      <c r="H118" s="224">
        <v>4.3630000000000004</v>
      </c>
      <c r="I118" s="224">
        <v>0.78600000000000003</v>
      </c>
      <c r="J118" s="224">
        <v>0.436</v>
      </c>
      <c r="K118" s="224">
        <v>9</v>
      </c>
      <c r="L118" s="224">
        <v>17.216928376470602</v>
      </c>
      <c r="M118" s="224">
        <v>17.1960133019608</v>
      </c>
      <c r="N118" s="224">
        <v>0.216993464052288</v>
      </c>
      <c r="O118" s="224">
        <v>0.21490196078431401</v>
      </c>
      <c r="P118" s="224">
        <v>15</v>
      </c>
      <c r="Q118" s="224">
        <v>13.899090196078401</v>
      </c>
      <c r="R118" s="224">
        <v>13.899090196078401</v>
      </c>
      <c r="S118" s="224">
        <v>9.8300653594771206E-2</v>
      </c>
      <c r="T118" s="224">
        <v>9.8300653594771206E-2</v>
      </c>
      <c r="U118" s="224">
        <v>0</v>
      </c>
      <c r="V118" s="224">
        <v>0</v>
      </c>
      <c r="W118" s="224">
        <v>0</v>
      </c>
      <c r="X118" s="225" t="s">
        <v>128</v>
      </c>
    </row>
    <row r="119" spans="2:24" x14ac:dyDescent="0.2">
      <c r="B119" s="224">
        <v>27173</v>
      </c>
      <c r="C119" s="224" t="s">
        <v>361</v>
      </c>
      <c r="D119" s="224" t="s">
        <v>262</v>
      </c>
      <c r="E119" s="224">
        <v>163</v>
      </c>
      <c r="F119" s="224">
        <v>8.5820000000000007</v>
      </c>
      <c r="G119" s="224">
        <v>1.5840000000000001</v>
      </c>
      <c r="H119" s="224">
        <v>0.48270000000000002</v>
      </c>
      <c r="I119" s="224">
        <v>5.0000000000000001E-3</v>
      </c>
      <c r="J119" s="224">
        <v>4.2000000000000003E-2</v>
      </c>
      <c r="K119" s="224">
        <v>2</v>
      </c>
      <c r="L119" s="224">
        <v>3.5156818475750602</v>
      </c>
      <c r="M119" s="224">
        <v>3.5156818475750602</v>
      </c>
      <c r="N119" s="224">
        <v>5.8066644671725502E-2</v>
      </c>
      <c r="O119" s="224">
        <v>5.8066644671725502E-2</v>
      </c>
      <c r="P119" s="224">
        <v>2</v>
      </c>
      <c r="Q119" s="224">
        <v>28.376773342131301</v>
      </c>
      <c r="R119" s="224">
        <v>28.376773342131301</v>
      </c>
      <c r="S119" s="224">
        <v>0.21313097987462901</v>
      </c>
      <c r="T119" s="224">
        <v>0.21313097987462901</v>
      </c>
      <c r="U119" s="224">
        <v>0</v>
      </c>
      <c r="V119" s="224">
        <v>0</v>
      </c>
      <c r="W119" s="224">
        <v>0</v>
      </c>
      <c r="X119" s="225" t="s">
        <v>128</v>
      </c>
    </row>
    <row r="120" spans="2:24" x14ac:dyDescent="0.2">
      <c r="B120" s="224">
        <v>27175</v>
      </c>
      <c r="C120" s="224" t="s">
        <v>362</v>
      </c>
      <c r="D120" s="224" t="s">
        <v>1</v>
      </c>
      <c r="E120" s="224">
        <v>1305</v>
      </c>
      <c r="F120" s="224">
        <v>2.6760000000000002</v>
      </c>
      <c r="G120" s="224">
        <v>3.9060000000000001</v>
      </c>
      <c r="H120" s="224">
        <v>4.1407999999999996</v>
      </c>
      <c r="I120" s="224">
        <v>1.9710000000000001</v>
      </c>
      <c r="J120" s="224">
        <v>0.44900000000000001</v>
      </c>
      <c r="K120" s="224">
        <v>10</v>
      </c>
      <c r="L120" s="224">
        <v>66.791320478980893</v>
      </c>
      <c r="M120" s="224">
        <v>66.368390338853501</v>
      </c>
      <c r="N120" s="224">
        <v>1.1429299363057299</v>
      </c>
      <c r="O120" s="224">
        <v>1.1419108280254799</v>
      </c>
      <c r="P120" s="224">
        <v>49</v>
      </c>
      <c r="Q120" s="224">
        <v>34.5857296509554</v>
      </c>
      <c r="R120" s="224">
        <v>34.5857296509554</v>
      </c>
      <c r="S120" s="224">
        <v>0.24891719745222901</v>
      </c>
      <c r="T120" s="224">
        <v>0.24891719745222901</v>
      </c>
      <c r="U120" s="224">
        <v>3</v>
      </c>
      <c r="V120" s="224">
        <v>3.1910828025477702</v>
      </c>
      <c r="W120" s="224">
        <v>3.1910828025477702</v>
      </c>
      <c r="X120" s="225" t="s">
        <v>128</v>
      </c>
    </row>
    <row r="121" spans="2:24" x14ac:dyDescent="0.2">
      <c r="B121" s="224">
        <v>27176</v>
      </c>
      <c r="C121" s="224" t="s">
        <v>363</v>
      </c>
      <c r="D121" s="224" t="s">
        <v>1</v>
      </c>
      <c r="E121" s="224">
        <v>249</v>
      </c>
      <c r="F121" s="224">
        <v>0.32600000000000001</v>
      </c>
      <c r="G121" s="224">
        <v>5.2119999999999997</v>
      </c>
      <c r="H121" s="224">
        <v>3.7787999999999999</v>
      </c>
      <c r="I121" s="224">
        <v>4.0000000000000001E-3</v>
      </c>
      <c r="J121" s="224">
        <v>0.64700000000000002</v>
      </c>
      <c r="K121" s="224">
        <v>2</v>
      </c>
      <c r="L121" s="224">
        <v>2.7118644067796599E-2</v>
      </c>
      <c r="M121" s="224">
        <v>1.8079077966101701E-2</v>
      </c>
      <c r="N121" s="224">
        <v>1.8079096045197701E-3</v>
      </c>
      <c r="O121" s="224">
        <v>9.0395480225988699E-4</v>
      </c>
      <c r="P121" s="224">
        <v>4</v>
      </c>
      <c r="Q121" s="224">
        <v>2.76158644067797</v>
      </c>
      <c r="R121" s="224">
        <v>2.76158644067797</v>
      </c>
      <c r="S121" s="224">
        <v>2.53107344632768E-2</v>
      </c>
      <c r="T121" s="224">
        <v>2.53107344632768E-2</v>
      </c>
      <c r="U121" s="224">
        <v>0</v>
      </c>
      <c r="V121" s="224">
        <v>0</v>
      </c>
      <c r="W121" s="224">
        <v>0</v>
      </c>
      <c r="X121" s="225" t="s">
        <v>128</v>
      </c>
    </row>
    <row r="122" spans="2:24" x14ac:dyDescent="0.2">
      <c r="B122" s="224">
        <v>27178</v>
      </c>
      <c r="C122" s="224" t="s">
        <v>364</v>
      </c>
      <c r="D122" s="224" t="s">
        <v>1</v>
      </c>
      <c r="E122" s="224">
        <v>652</v>
      </c>
      <c r="F122" s="224">
        <v>3.7349999999999999</v>
      </c>
      <c r="G122" s="224">
        <v>2.5409999999999999</v>
      </c>
      <c r="H122" s="224">
        <v>2.2927</v>
      </c>
      <c r="I122" s="224">
        <v>0.33500000000000002</v>
      </c>
      <c r="J122" s="224">
        <v>7.8E-2</v>
      </c>
      <c r="K122" s="224">
        <v>1</v>
      </c>
      <c r="L122" s="224">
        <v>4.1881927710843403</v>
      </c>
      <c r="M122" s="224">
        <v>4.1881927710843403</v>
      </c>
      <c r="N122" s="224">
        <v>5.7372346528973002E-2</v>
      </c>
      <c r="O122" s="224">
        <v>5.7372346528973002E-2</v>
      </c>
      <c r="P122" s="224">
        <v>14</v>
      </c>
      <c r="Q122" s="224">
        <v>3.6808261617900202</v>
      </c>
      <c r="R122" s="224">
        <v>3.6808261617900202</v>
      </c>
      <c r="S122" s="224">
        <v>2.66207687894435E-2</v>
      </c>
      <c r="T122" s="224">
        <v>2.66207687894435E-2</v>
      </c>
      <c r="U122" s="224">
        <v>0</v>
      </c>
      <c r="V122" s="224">
        <v>0</v>
      </c>
      <c r="W122" s="224">
        <v>0</v>
      </c>
      <c r="X122" s="225" t="s">
        <v>128</v>
      </c>
    </row>
    <row r="123" spans="2:24" x14ac:dyDescent="0.2">
      <c r="B123" s="224">
        <v>28221</v>
      </c>
      <c r="C123" s="224" t="s">
        <v>365</v>
      </c>
      <c r="D123" s="224" t="s">
        <v>262</v>
      </c>
      <c r="E123" s="224">
        <v>862</v>
      </c>
      <c r="F123" s="224">
        <v>10.851000000000001</v>
      </c>
      <c r="G123" s="224">
        <v>3.3359999999999999</v>
      </c>
      <c r="H123" s="224">
        <v>3.4066000000000001</v>
      </c>
      <c r="I123" s="224">
        <v>9.2999999999999999E-2</v>
      </c>
      <c r="J123" s="224">
        <v>4.8000000000000001E-2</v>
      </c>
      <c r="K123" s="224">
        <v>10</v>
      </c>
      <c r="L123" s="224">
        <v>4.9826095537397901</v>
      </c>
      <c r="M123" s="224">
        <v>4.9826095537397901</v>
      </c>
      <c r="N123" s="224">
        <v>6.3482086737900706E-2</v>
      </c>
      <c r="O123" s="224">
        <v>6.3482086737900706E-2</v>
      </c>
      <c r="P123" s="224">
        <v>29</v>
      </c>
      <c r="Q123" s="224">
        <v>1.5650537397863</v>
      </c>
      <c r="R123" s="224">
        <v>1.5650537397863</v>
      </c>
      <c r="S123" s="224">
        <v>0.18059920385501799</v>
      </c>
      <c r="T123" s="224">
        <v>0.18059920385501799</v>
      </c>
      <c r="U123" s="224">
        <v>0</v>
      </c>
      <c r="V123" s="224">
        <v>0</v>
      </c>
      <c r="W123" s="224">
        <v>0</v>
      </c>
      <c r="X123" s="225" t="s">
        <v>128</v>
      </c>
    </row>
    <row r="124" spans="2:24" x14ac:dyDescent="0.2">
      <c r="B124" s="224">
        <v>28222</v>
      </c>
      <c r="C124" s="224" t="s">
        <v>366</v>
      </c>
      <c r="D124" s="224" t="s">
        <v>1</v>
      </c>
      <c r="E124" s="224">
        <v>725</v>
      </c>
      <c r="F124" s="224">
        <v>0</v>
      </c>
      <c r="G124" s="224">
        <v>4.2290000000000001</v>
      </c>
      <c r="H124" s="224">
        <v>1.831</v>
      </c>
      <c r="I124" s="224">
        <v>1.8009999999999999</v>
      </c>
      <c r="J124" s="224">
        <v>5.3999999999999999E-2</v>
      </c>
      <c r="K124" s="224">
        <v>9</v>
      </c>
      <c r="L124" s="224">
        <v>153.61554165677401</v>
      </c>
      <c r="M124" s="224">
        <v>153.58113298580599</v>
      </c>
      <c r="N124" s="224">
        <v>0.978064516129032</v>
      </c>
      <c r="O124" s="224">
        <v>0.97462365591397804</v>
      </c>
      <c r="P124" s="224">
        <v>17</v>
      </c>
      <c r="Q124" s="224">
        <v>20.7741935483871</v>
      </c>
      <c r="R124" s="224">
        <v>20.7741935483871</v>
      </c>
      <c r="S124" s="224">
        <v>0.14193548387096799</v>
      </c>
      <c r="T124" s="224">
        <v>0.14193548387096799</v>
      </c>
      <c r="U124" s="224">
        <v>0</v>
      </c>
      <c r="V124" s="224">
        <v>0</v>
      </c>
      <c r="W124" s="224">
        <v>0</v>
      </c>
      <c r="X124" s="225" t="s">
        <v>128</v>
      </c>
    </row>
    <row r="125" spans="2:24" x14ac:dyDescent="0.2">
      <c r="B125" s="224">
        <v>28223</v>
      </c>
      <c r="C125" s="224" t="s">
        <v>367</v>
      </c>
      <c r="D125" s="224" t="s">
        <v>262</v>
      </c>
      <c r="E125" s="224">
        <v>952</v>
      </c>
      <c r="F125" s="224">
        <v>66.840999999999994</v>
      </c>
      <c r="G125" s="224">
        <v>1.833</v>
      </c>
      <c r="H125" s="224">
        <v>2.4883000000000002</v>
      </c>
      <c r="I125" s="224">
        <v>3.9169999999999998</v>
      </c>
      <c r="J125" s="224">
        <v>7.2999999999999995E-2</v>
      </c>
      <c r="K125" s="224">
        <v>38</v>
      </c>
      <c r="L125" s="224">
        <v>127.391030109795</v>
      </c>
      <c r="M125" s="224">
        <v>121.17324215285301</v>
      </c>
      <c r="N125" s="224">
        <v>0.590688912809473</v>
      </c>
      <c r="O125" s="224">
        <v>0.58333333333333304</v>
      </c>
      <c r="P125" s="224">
        <v>26</v>
      </c>
      <c r="Q125" s="224">
        <v>3.4284176533907398</v>
      </c>
      <c r="R125" s="224">
        <v>3.4284176533907398</v>
      </c>
      <c r="S125" s="224">
        <v>5.3821313240043099E-2</v>
      </c>
      <c r="T125" s="224">
        <v>5.3821313240043099E-2</v>
      </c>
      <c r="U125" s="224">
        <v>9</v>
      </c>
      <c r="V125" s="224">
        <v>5.1454969501255796</v>
      </c>
      <c r="W125" s="224">
        <v>5.1454969501255796</v>
      </c>
      <c r="X125" s="225" t="s">
        <v>128</v>
      </c>
    </row>
    <row r="126" spans="2:24" x14ac:dyDescent="0.2">
      <c r="B126" s="224">
        <v>28224</v>
      </c>
      <c r="C126" s="224" t="s">
        <v>368</v>
      </c>
      <c r="D126" s="224" t="s">
        <v>262</v>
      </c>
      <c r="E126" s="224">
        <v>1279</v>
      </c>
      <c r="F126" s="224">
        <v>28.196999999999999</v>
      </c>
      <c r="G126" s="224">
        <v>3.1930000000000001</v>
      </c>
      <c r="H126" s="224">
        <v>3.7896000000000001</v>
      </c>
      <c r="I126" s="224">
        <v>9.7000000000000003E-2</v>
      </c>
      <c r="J126" s="224">
        <v>2.5209999999999999</v>
      </c>
      <c r="K126" s="224">
        <v>20</v>
      </c>
      <c r="L126" s="224">
        <v>6.25211278337712</v>
      </c>
      <c r="M126" s="224">
        <v>6.1489361929782698</v>
      </c>
      <c r="N126" s="224">
        <v>6.5631717219966607E-2</v>
      </c>
      <c r="O126" s="224">
        <v>6.0281824695486E-2</v>
      </c>
      <c r="P126" s="224">
        <v>95</v>
      </c>
      <c r="Q126" s="224">
        <v>52.232807174587997</v>
      </c>
      <c r="R126" s="224">
        <v>52.232807174587997</v>
      </c>
      <c r="S126" s="224">
        <v>0.271698113207547</v>
      </c>
      <c r="T126" s="224">
        <v>0.271698113207547</v>
      </c>
      <c r="U126" s="224">
        <v>0</v>
      </c>
      <c r="V126" s="224">
        <v>0</v>
      </c>
      <c r="W126" s="224">
        <v>0</v>
      </c>
      <c r="X126" s="225" t="s">
        <v>128</v>
      </c>
    </row>
    <row r="127" spans="2:24" x14ac:dyDescent="0.2">
      <c r="B127" s="224">
        <v>28225</v>
      </c>
      <c r="C127" s="224" t="s">
        <v>369</v>
      </c>
      <c r="D127" s="224" t="s">
        <v>1</v>
      </c>
      <c r="E127" s="224">
        <v>709</v>
      </c>
      <c r="F127" s="224">
        <v>0</v>
      </c>
      <c r="G127" s="224">
        <v>4.78</v>
      </c>
      <c r="H127" s="224">
        <v>1.7471000000000001</v>
      </c>
      <c r="I127" s="224">
        <v>0.19900000000000001</v>
      </c>
      <c r="J127" s="224">
        <v>0.161</v>
      </c>
      <c r="K127" s="224">
        <v>3</v>
      </c>
      <c r="L127" s="224">
        <v>14.111969999999999</v>
      </c>
      <c r="M127" s="224">
        <v>14.111969999999999</v>
      </c>
      <c r="N127" s="224">
        <v>0.1532</v>
      </c>
      <c r="O127" s="224">
        <v>0.1532</v>
      </c>
      <c r="P127" s="224">
        <v>3</v>
      </c>
      <c r="Q127" s="224">
        <v>13.1088</v>
      </c>
      <c r="R127" s="224">
        <v>13.1088</v>
      </c>
      <c r="S127" s="224">
        <v>0.04</v>
      </c>
      <c r="T127" s="224">
        <v>0.04</v>
      </c>
      <c r="U127" s="224">
        <v>0</v>
      </c>
      <c r="V127" s="224">
        <v>0</v>
      </c>
      <c r="W127" s="224">
        <v>0</v>
      </c>
      <c r="X127" s="225" t="s">
        <v>128</v>
      </c>
    </row>
    <row r="128" spans="2:24" x14ac:dyDescent="0.2">
      <c r="B128" s="224">
        <v>28227</v>
      </c>
      <c r="C128" s="224" t="s">
        <v>370</v>
      </c>
      <c r="D128" s="224" t="s">
        <v>262</v>
      </c>
      <c r="E128" s="224">
        <v>565</v>
      </c>
      <c r="F128" s="224">
        <v>1.4159999999999999</v>
      </c>
      <c r="G128" s="224">
        <v>5.7290000000000001</v>
      </c>
      <c r="H128" s="224">
        <v>1.831</v>
      </c>
      <c r="I128" s="224">
        <v>0.23799999999999999</v>
      </c>
      <c r="J128" s="224">
        <v>0.28199999999999997</v>
      </c>
      <c r="K128" s="224">
        <v>8</v>
      </c>
      <c r="L128" s="224">
        <v>7.5114390973201699</v>
      </c>
      <c r="M128" s="224">
        <v>7.1876029337094502</v>
      </c>
      <c r="N128" s="224">
        <v>7.84203102961918E-2</v>
      </c>
      <c r="O128" s="224">
        <v>7.6163610719322997E-2</v>
      </c>
      <c r="P128" s="224">
        <v>40</v>
      </c>
      <c r="Q128" s="224">
        <v>33.837533822284897</v>
      </c>
      <c r="R128" s="224">
        <v>33.837533822284897</v>
      </c>
      <c r="S128" s="224">
        <v>0.172355430183357</v>
      </c>
      <c r="T128" s="224">
        <v>0.172355430183357</v>
      </c>
      <c r="U128" s="224">
        <v>0</v>
      </c>
      <c r="V128" s="224">
        <v>0</v>
      </c>
      <c r="W128" s="224">
        <v>0</v>
      </c>
      <c r="X128" s="225" t="s">
        <v>128</v>
      </c>
    </row>
    <row r="129" spans="2:24" x14ac:dyDescent="0.2">
      <c r="B129" s="224">
        <v>28228</v>
      </c>
      <c r="C129" s="224" t="s">
        <v>371</v>
      </c>
      <c r="D129" s="224" t="s">
        <v>262</v>
      </c>
      <c r="E129" s="224">
        <v>1254</v>
      </c>
      <c r="F129" s="224">
        <v>79.867000000000004</v>
      </c>
      <c r="G129" s="224">
        <v>3.7839999999999998</v>
      </c>
      <c r="H129" s="224">
        <v>3.0731999999999999</v>
      </c>
      <c r="I129" s="224">
        <v>6.6779999999999999</v>
      </c>
      <c r="J129" s="224">
        <v>4.3999999999999997E-2</v>
      </c>
      <c r="K129" s="224">
        <v>48</v>
      </c>
      <c r="L129" s="224">
        <v>271.41152335306299</v>
      </c>
      <c r="M129" s="224">
        <v>40.398619927119199</v>
      </c>
      <c r="N129" s="224">
        <v>0.970745496032422</v>
      </c>
      <c r="O129" s="224">
        <v>0.17559513673670901</v>
      </c>
      <c r="P129" s="224">
        <v>32</v>
      </c>
      <c r="Q129" s="224">
        <v>2.1693954977352501</v>
      </c>
      <c r="R129" s="224">
        <v>2.1693954977352501</v>
      </c>
      <c r="S129" s="224">
        <v>2.48612199025985E-2</v>
      </c>
      <c r="T129" s="224">
        <v>2.48612199025985E-2</v>
      </c>
      <c r="U129" s="224">
        <v>12</v>
      </c>
      <c r="V129" s="224">
        <v>9.0121581582263399</v>
      </c>
      <c r="W129" s="224">
        <v>8.2611449783741406</v>
      </c>
      <c r="X129" s="225" t="s">
        <v>128</v>
      </c>
    </row>
    <row r="130" spans="2:24" x14ac:dyDescent="0.2">
      <c r="B130" s="224">
        <v>28229</v>
      </c>
      <c r="C130" s="224" t="s">
        <v>372</v>
      </c>
      <c r="D130" s="224" t="s">
        <v>1</v>
      </c>
      <c r="E130" s="224">
        <v>10</v>
      </c>
      <c r="F130" s="224">
        <v>0.96199999999999997</v>
      </c>
      <c r="G130" s="224">
        <v>2.468</v>
      </c>
      <c r="H130" s="224">
        <v>2.4253999999999998</v>
      </c>
      <c r="I130" s="224">
        <v>0</v>
      </c>
      <c r="J130" s="224">
        <v>0.34699999999999998</v>
      </c>
      <c r="K130" s="224">
        <v>0</v>
      </c>
      <c r="L130" s="224">
        <v>0</v>
      </c>
      <c r="M130" s="224">
        <v>0</v>
      </c>
      <c r="N130" s="224">
        <v>0</v>
      </c>
      <c r="O130" s="224">
        <v>0</v>
      </c>
      <c r="P130" s="224">
        <v>3</v>
      </c>
      <c r="Q130" s="224">
        <v>316.46993880266098</v>
      </c>
      <c r="R130" s="224">
        <v>316.46993880266098</v>
      </c>
      <c r="S130" s="224">
        <v>0.85144124168514401</v>
      </c>
      <c r="T130" s="224">
        <v>0.85144124168514401</v>
      </c>
      <c r="U130" s="224">
        <v>0</v>
      </c>
      <c r="V130" s="224">
        <v>0</v>
      </c>
      <c r="W130" s="224">
        <v>0</v>
      </c>
      <c r="X130" s="225" t="s">
        <v>283</v>
      </c>
    </row>
    <row r="131" spans="2:24" x14ac:dyDescent="0.2">
      <c r="B131" s="224">
        <v>28230</v>
      </c>
      <c r="C131" s="224" t="s">
        <v>364</v>
      </c>
      <c r="D131" s="224" t="s">
        <v>262</v>
      </c>
      <c r="E131" s="224">
        <v>75</v>
      </c>
      <c r="F131" s="224">
        <v>1.6160000000000001</v>
      </c>
      <c r="G131" s="224">
        <v>0.66100000000000003</v>
      </c>
      <c r="H131" s="224">
        <v>0.2077</v>
      </c>
      <c r="I131" s="224">
        <v>6.0000000000000001E-3</v>
      </c>
      <c r="J131" s="224">
        <v>2E-3</v>
      </c>
      <c r="K131" s="224">
        <v>1</v>
      </c>
      <c r="L131" s="224">
        <v>4.0634971428571403</v>
      </c>
      <c r="M131" s="224">
        <v>4.0634971428571403</v>
      </c>
      <c r="N131" s="224">
        <v>2.53968253968254E-2</v>
      </c>
      <c r="O131" s="224">
        <v>2.53968253968254E-2</v>
      </c>
      <c r="P131" s="224">
        <v>2</v>
      </c>
      <c r="Q131" s="224">
        <v>3.0476190476190501</v>
      </c>
      <c r="R131" s="224">
        <v>3.0476190476190501</v>
      </c>
      <c r="S131" s="224">
        <v>5.0793650793650801E-2</v>
      </c>
      <c r="T131" s="224">
        <v>5.0793650793650801E-2</v>
      </c>
      <c r="U131" s="224">
        <v>0</v>
      </c>
      <c r="V131" s="224">
        <v>0</v>
      </c>
      <c r="W131" s="224">
        <v>0</v>
      </c>
      <c r="X131" s="225" t="s">
        <v>128</v>
      </c>
    </row>
    <row r="132" spans="2:24" x14ac:dyDescent="0.2">
      <c r="B132" s="224">
        <v>29481</v>
      </c>
      <c r="C132" s="224" t="s">
        <v>373</v>
      </c>
      <c r="D132" s="224" t="s">
        <v>262</v>
      </c>
      <c r="E132" s="224">
        <v>365</v>
      </c>
      <c r="F132" s="224">
        <v>14.791</v>
      </c>
      <c r="G132" s="224">
        <v>6.4489999999999998</v>
      </c>
      <c r="H132" s="224">
        <v>1.1218999999999999</v>
      </c>
      <c r="I132" s="224">
        <v>0.217</v>
      </c>
      <c r="J132" s="224">
        <v>8.5000000000000006E-2</v>
      </c>
      <c r="K132" s="224">
        <v>8</v>
      </c>
      <c r="L132" s="224">
        <v>31.9618552268456</v>
      </c>
      <c r="M132" s="224">
        <v>28.5962142604027</v>
      </c>
      <c r="N132" s="224">
        <v>0.27731543624161098</v>
      </c>
      <c r="O132" s="224">
        <v>0.26040268456375798</v>
      </c>
      <c r="P132" s="224">
        <v>13</v>
      </c>
      <c r="Q132" s="224">
        <v>25.354067114094001</v>
      </c>
      <c r="R132" s="224">
        <v>25.354067114094001</v>
      </c>
      <c r="S132" s="224">
        <v>0.29208053691275199</v>
      </c>
      <c r="T132" s="224">
        <v>0.29208053691275199</v>
      </c>
      <c r="U132" s="224">
        <v>0</v>
      </c>
      <c r="V132" s="224">
        <v>0</v>
      </c>
      <c r="W132" s="224">
        <v>0</v>
      </c>
      <c r="X132" s="225" t="s">
        <v>128</v>
      </c>
    </row>
    <row r="133" spans="2:24" x14ac:dyDescent="0.2">
      <c r="B133" s="224">
        <v>29482</v>
      </c>
      <c r="C133" s="224" t="s">
        <v>374</v>
      </c>
      <c r="D133" s="224" t="s">
        <v>262</v>
      </c>
      <c r="E133" s="224">
        <v>82</v>
      </c>
      <c r="F133" s="224">
        <v>6.2830000000000004</v>
      </c>
      <c r="G133" s="224">
        <v>0.69899999999999995</v>
      </c>
      <c r="H133" s="224">
        <v>0.77070000000000005</v>
      </c>
      <c r="I133" s="224">
        <v>0.71399999999999997</v>
      </c>
      <c r="J133" s="224">
        <v>7.0000000000000007E-2</v>
      </c>
      <c r="K133" s="224">
        <v>10</v>
      </c>
      <c r="L133" s="224">
        <v>53.253712333600603</v>
      </c>
      <c r="M133" s="224">
        <v>53.232327634322402</v>
      </c>
      <c r="N133" s="224">
        <v>2.02753274525528</v>
      </c>
      <c r="O133" s="224">
        <v>2.02539427960438</v>
      </c>
      <c r="P133" s="224">
        <v>1</v>
      </c>
      <c r="Q133" s="224">
        <v>1.3365396952686399</v>
      </c>
      <c r="R133" s="224">
        <v>1.3365396952686399</v>
      </c>
      <c r="S133" s="224">
        <v>6.6827051590483801E-3</v>
      </c>
      <c r="T133" s="224">
        <v>6.6827051590483801E-3</v>
      </c>
      <c r="U133" s="224">
        <v>0</v>
      </c>
      <c r="V133" s="224">
        <v>0</v>
      </c>
      <c r="W133" s="224">
        <v>0</v>
      </c>
      <c r="X133" s="225" t="s">
        <v>128</v>
      </c>
    </row>
    <row r="134" spans="2:24" x14ac:dyDescent="0.2">
      <c r="B134" s="224">
        <v>29483</v>
      </c>
      <c r="C134" s="224" t="s">
        <v>375</v>
      </c>
      <c r="D134" s="224" t="s">
        <v>262</v>
      </c>
      <c r="E134" s="224">
        <v>684</v>
      </c>
      <c r="F134" s="224">
        <v>23.960999999999999</v>
      </c>
      <c r="G134" s="224">
        <v>1.528</v>
      </c>
      <c r="H134" s="224">
        <v>2.4336000000000002</v>
      </c>
      <c r="I134" s="224">
        <v>7.8920000000000003</v>
      </c>
      <c r="J134" s="224">
        <v>4.0410000000000004</v>
      </c>
      <c r="K134" s="224">
        <v>16</v>
      </c>
      <c r="L134" s="224">
        <v>375.09061626432901</v>
      </c>
      <c r="M134" s="224">
        <v>374.83707592717502</v>
      </c>
      <c r="N134" s="224">
        <v>2.00337154416723</v>
      </c>
      <c r="O134" s="224">
        <v>2.0022926500337199</v>
      </c>
      <c r="P134" s="224">
        <v>44</v>
      </c>
      <c r="Q134" s="224">
        <v>109.01543506405901</v>
      </c>
      <c r="R134" s="224">
        <v>109.01543506405901</v>
      </c>
      <c r="S134" s="224">
        <v>0.44639244774106501</v>
      </c>
      <c r="T134" s="224">
        <v>0.44639244774106501</v>
      </c>
      <c r="U134" s="224">
        <v>0</v>
      </c>
      <c r="V134" s="224">
        <v>0</v>
      </c>
      <c r="W134" s="224">
        <v>0</v>
      </c>
      <c r="X134" s="225" t="s">
        <v>128</v>
      </c>
    </row>
    <row r="135" spans="2:24" x14ac:dyDescent="0.2">
      <c r="B135" s="224">
        <v>29485</v>
      </c>
      <c r="C135" s="224" t="s">
        <v>376</v>
      </c>
      <c r="D135" s="224" t="s">
        <v>262</v>
      </c>
      <c r="E135" s="224">
        <v>1</v>
      </c>
      <c r="F135" s="224">
        <v>4.1639999999999997</v>
      </c>
      <c r="G135" s="224">
        <v>6.1769999999999996</v>
      </c>
      <c r="H135" s="224">
        <v>1.7363</v>
      </c>
      <c r="I135" s="224">
        <v>0</v>
      </c>
      <c r="J135" s="224">
        <v>0</v>
      </c>
      <c r="K135" s="224">
        <v>0</v>
      </c>
      <c r="L135" s="224">
        <v>0</v>
      </c>
      <c r="M135" s="224">
        <v>0</v>
      </c>
      <c r="N135" s="224">
        <v>0</v>
      </c>
      <c r="O135" s="224">
        <v>0</v>
      </c>
      <c r="P135" s="224">
        <v>1</v>
      </c>
      <c r="Q135" s="224">
        <v>21.328657342657301</v>
      </c>
      <c r="R135" s="224">
        <v>21.328657342657301</v>
      </c>
      <c r="S135" s="224">
        <v>6.9930069930069894E-2</v>
      </c>
      <c r="T135" s="224">
        <v>6.9930069930069894E-2</v>
      </c>
      <c r="U135" s="224">
        <v>0</v>
      </c>
      <c r="V135" s="224">
        <v>0</v>
      </c>
      <c r="W135" s="224">
        <v>0</v>
      </c>
      <c r="X135" s="225" t="s">
        <v>128</v>
      </c>
    </row>
    <row r="136" spans="2:24" x14ac:dyDescent="0.2">
      <c r="B136" s="224">
        <v>29486</v>
      </c>
      <c r="C136" s="224" t="s">
        <v>377</v>
      </c>
      <c r="D136" s="224" t="s">
        <v>262</v>
      </c>
      <c r="E136" s="224">
        <v>4</v>
      </c>
      <c r="F136" s="224">
        <v>0.86</v>
      </c>
      <c r="G136" s="224">
        <v>2.7229999999999999</v>
      </c>
      <c r="H136" s="224">
        <v>0.77729999999999999</v>
      </c>
      <c r="I136" s="224">
        <v>0</v>
      </c>
      <c r="J136" s="224">
        <v>0</v>
      </c>
      <c r="K136" s="224">
        <v>0</v>
      </c>
      <c r="L136" s="224">
        <v>0</v>
      </c>
      <c r="M136" s="224">
        <v>0</v>
      </c>
      <c r="N136" s="224">
        <v>0</v>
      </c>
      <c r="O136" s="224">
        <v>0</v>
      </c>
      <c r="P136" s="224">
        <v>0</v>
      </c>
      <c r="Q136" s="224">
        <v>0</v>
      </c>
      <c r="R136" s="224">
        <v>0</v>
      </c>
      <c r="S136" s="224">
        <v>0</v>
      </c>
      <c r="T136" s="224">
        <v>0</v>
      </c>
      <c r="U136" s="224">
        <v>3</v>
      </c>
      <c r="V136" s="224">
        <v>3</v>
      </c>
      <c r="W136" s="224">
        <v>3</v>
      </c>
      <c r="X136" s="225" t="s">
        <v>128</v>
      </c>
    </row>
    <row r="137" spans="2:24" x14ac:dyDescent="0.2">
      <c r="B137" s="224">
        <v>29488</v>
      </c>
      <c r="C137" s="224" t="s">
        <v>378</v>
      </c>
      <c r="D137" s="224" t="s">
        <v>262</v>
      </c>
      <c r="E137" s="224">
        <v>396</v>
      </c>
      <c r="F137" s="224">
        <v>39.402999999999999</v>
      </c>
      <c r="G137" s="224">
        <v>2.7429999999999999</v>
      </c>
      <c r="H137" s="224">
        <v>3.1355</v>
      </c>
      <c r="I137" s="224">
        <v>3.2789999999999999</v>
      </c>
      <c r="J137" s="224">
        <v>1.611</v>
      </c>
      <c r="K137" s="224">
        <v>21</v>
      </c>
      <c r="L137" s="224">
        <v>124.075570887441</v>
      </c>
      <c r="M137" s="224">
        <v>124.038295767721</v>
      </c>
      <c r="N137" s="224">
        <v>1.40109581949178</v>
      </c>
      <c r="O137" s="224">
        <v>1.4004055394969599</v>
      </c>
      <c r="P137" s="224">
        <v>29</v>
      </c>
      <c r="Q137" s="224">
        <v>48.283360541869797</v>
      </c>
      <c r="R137" s="224">
        <v>48.283360541869797</v>
      </c>
      <c r="S137" s="224">
        <v>0.23055351827084899</v>
      </c>
      <c r="T137" s="224">
        <v>0.23055351827084899</v>
      </c>
      <c r="U137" s="224">
        <v>0</v>
      </c>
      <c r="V137" s="224">
        <v>0</v>
      </c>
      <c r="W137" s="224">
        <v>0</v>
      </c>
      <c r="X137" s="225" t="s">
        <v>128</v>
      </c>
    </row>
    <row r="138" spans="2:24" x14ac:dyDescent="0.2">
      <c r="B138" s="224">
        <v>29489</v>
      </c>
      <c r="C138" s="224" t="s">
        <v>379</v>
      </c>
      <c r="D138" s="224" t="s">
        <v>262</v>
      </c>
      <c r="E138" s="224">
        <v>196</v>
      </c>
      <c r="F138" s="224">
        <v>12.816000000000001</v>
      </c>
      <c r="G138" s="224">
        <v>3.7930000000000001</v>
      </c>
      <c r="H138" s="224">
        <v>1.5428999999999999</v>
      </c>
      <c r="I138" s="224">
        <v>15.388</v>
      </c>
      <c r="J138" s="224">
        <v>0.59199999999999997</v>
      </c>
      <c r="K138" s="224">
        <v>8</v>
      </c>
      <c r="L138" s="224">
        <v>906.75719287502602</v>
      </c>
      <c r="M138" s="224">
        <v>906.75719287502602</v>
      </c>
      <c r="N138" s="224">
        <v>2.5814351186811701</v>
      </c>
      <c r="O138" s="224">
        <v>2.5814351186811701</v>
      </c>
      <c r="P138" s="224">
        <v>17</v>
      </c>
      <c r="Q138" s="224">
        <v>267.986866406731</v>
      </c>
      <c r="R138" s="224">
        <v>267.986866406731</v>
      </c>
      <c r="S138" s="224">
        <v>0.69936384157603104</v>
      </c>
      <c r="T138" s="224">
        <v>0.69936384157603104</v>
      </c>
      <c r="U138" s="224">
        <v>0</v>
      </c>
      <c r="V138" s="224">
        <v>0</v>
      </c>
      <c r="W138" s="224">
        <v>0</v>
      </c>
      <c r="X138" s="225" t="s">
        <v>283</v>
      </c>
    </row>
    <row r="139" spans="2:24" x14ac:dyDescent="0.2">
      <c r="B139" s="224">
        <v>29490</v>
      </c>
      <c r="C139" s="224" t="s">
        <v>380</v>
      </c>
      <c r="D139" s="224" t="s">
        <v>262</v>
      </c>
      <c r="E139" s="224">
        <v>320</v>
      </c>
      <c r="F139" s="224">
        <v>13.335000000000001</v>
      </c>
      <c r="G139" s="224">
        <v>2.86</v>
      </c>
      <c r="H139" s="224">
        <v>1.1942999999999999</v>
      </c>
      <c r="I139" s="224">
        <v>5.7000000000000002E-2</v>
      </c>
      <c r="J139" s="224">
        <v>0.12</v>
      </c>
      <c r="K139" s="224">
        <v>11</v>
      </c>
      <c r="L139" s="224">
        <v>5.5348225012709698</v>
      </c>
      <c r="M139" s="224">
        <v>4.5099109811896296</v>
      </c>
      <c r="N139" s="224">
        <v>7.77834265378749E-2</v>
      </c>
      <c r="O139" s="224">
        <v>7.1682765632943596E-2</v>
      </c>
      <c r="P139" s="224">
        <v>6</v>
      </c>
      <c r="Q139" s="224">
        <v>21.2150482968988</v>
      </c>
      <c r="R139" s="224">
        <v>21.2150482968988</v>
      </c>
      <c r="S139" s="224">
        <v>9.4560244026436202E-2</v>
      </c>
      <c r="T139" s="224">
        <v>9.4560244026436202E-2</v>
      </c>
      <c r="U139" s="224">
        <v>0</v>
      </c>
      <c r="V139" s="224">
        <v>0</v>
      </c>
      <c r="W139" s="224">
        <v>0</v>
      </c>
      <c r="X139" s="225" t="s">
        <v>128</v>
      </c>
    </row>
    <row r="140" spans="2:24" x14ac:dyDescent="0.2">
      <c r="B140" s="224">
        <v>29491</v>
      </c>
      <c r="C140" s="224" t="s">
        <v>381</v>
      </c>
      <c r="D140" s="224" t="s">
        <v>1</v>
      </c>
      <c r="E140" s="224">
        <v>29</v>
      </c>
      <c r="F140" s="224">
        <v>0</v>
      </c>
      <c r="G140" s="224">
        <v>2.2109999999999999</v>
      </c>
      <c r="H140" s="224">
        <v>1.7930999999999999</v>
      </c>
      <c r="I140" s="224">
        <v>0</v>
      </c>
      <c r="J140" s="224">
        <v>0</v>
      </c>
      <c r="K140" s="224">
        <v>0</v>
      </c>
      <c r="L140" s="224">
        <v>0</v>
      </c>
      <c r="M140" s="224">
        <v>0</v>
      </c>
      <c r="N140" s="224">
        <v>0</v>
      </c>
      <c r="O140" s="224">
        <v>0</v>
      </c>
      <c r="P140" s="224">
        <v>0</v>
      </c>
      <c r="Q140" s="224">
        <v>0</v>
      </c>
      <c r="R140" s="224">
        <v>0</v>
      </c>
      <c r="S140" s="224">
        <v>0</v>
      </c>
      <c r="T140" s="224">
        <v>0</v>
      </c>
      <c r="U140" s="224">
        <v>0</v>
      </c>
      <c r="V140" s="224">
        <v>0</v>
      </c>
      <c r="W140" s="224">
        <v>0</v>
      </c>
      <c r="X140" s="225" t="s">
        <v>128</v>
      </c>
    </row>
    <row r="141" spans="2:24" x14ac:dyDescent="0.2">
      <c r="B141" s="224">
        <v>30603</v>
      </c>
      <c r="C141" s="224" t="s">
        <v>382</v>
      </c>
      <c r="D141" s="224" t="s">
        <v>262</v>
      </c>
      <c r="E141" s="224">
        <v>1048</v>
      </c>
      <c r="F141" s="224">
        <v>89.293000000000006</v>
      </c>
      <c r="G141" s="224">
        <v>1.405</v>
      </c>
      <c r="H141" s="224">
        <v>3.7761999999999998</v>
      </c>
      <c r="I141" s="224">
        <v>10.465999999999999</v>
      </c>
      <c r="J141" s="224">
        <v>0.40799999999999997</v>
      </c>
      <c r="K141" s="224">
        <v>52</v>
      </c>
      <c r="L141" s="224">
        <v>483.13569513688901</v>
      </c>
      <c r="M141" s="224">
        <v>94.106071406918502</v>
      </c>
      <c r="N141" s="224">
        <v>1.3108308397885799</v>
      </c>
      <c r="O141" s="224">
        <v>0.25011885119830002</v>
      </c>
      <c r="P141" s="224">
        <v>31</v>
      </c>
      <c r="Q141" s="224">
        <v>42.069143561061502</v>
      </c>
      <c r="R141" s="224">
        <v>42.069143561061502</v>
      </c>
      <c r="S141" s="224">
        <v>0.18132498112363299</v>
      </c>
      <c r="T141" s="224">
        <v>0.18132498112363299</v>
      </c>
      <c r="U141" s="224">
        <v>5</v>
      </c>
      <c r="V141" s="224">
        <v>2.40297547470567</v>
      </c>
      <c r="W141" s="224">
        <v>0.69878911602673399</v>
      </c>
      <c r="X141" s="225" t="s">
        <v>128</v>
      </c>
    </row>
    <row r="142" spans="2:24" x14ac:dyDescent="0.2">
      <c r="B142" s="224">
        <v>30604</v>
      </c>
      <c r="C142" s="224" t="s">
        <v>383</v>
      </c>
      <c r="D142" s="224" t="s">
        <v>262</v>
      </c>
      <c r="E142" s="224">
        <v>851</v>
      </c>
      <c r="F142" s="224">
        <v>72.299000000000007</v>
      </c>
      <c r="G142" s="224">
        <v>1.778</v>
      </c>
      <c r="H142" s="224">
        <v>2.5911</v>
      </c>
      <c r="I142" s="224">
        <v>4.0419999999999998</v>
      </c>
      <c r="J142" s="224">
        <v>1.597</v>
      </c>
      <c r="K142" s="224">
        <v>37</v>
      </c>
      <c r="L142" s="224">
        <v>235.58469012064</v>
      </c>
      <c r="M142" s="224">
        <v>233.735455464111</v>
      </c>
      <c r="N142" s="224">
        <v>0.32631882386854999</v>
      </c>
      <c r="O142" s="224">
        <v>0.318679734793889</v>
      </c>
      <c r="P142" s="224">
        <v>14</v>
      </c>
      <c r="Q142" s="224">
        <v>46.839592627558403</v>
      </c>
      <c r="R142" s="224">
        <v>46.839592627558403</v>
      </c>
      <c r="S142" s="224">
        <v>0.15465552032286001</v>
      </c>
      <c r="T142" s="224">
        <v>0.15465552032286001</v>
      </c>
      <c r="U142" s="224">
        <v>2</v>
      </c>
      <c r="V142" s="224">
        <v>1.59916402421447</v>
      </c>
      <c r="W142" s="224">
        <v>1</v>
      </c>
      <c r="X142" s="225" t="s">
        <v>128</v>
      </c>
    </row>
    <row r="143" spans="2:24" x14ac:dyDescent="0.2">
      <c r="B143" s="224">
        <v>30605</v>
      </c>
      <c r="C143" s="224" t="s">
        <v>384</v>
      </c>
      <c r="D143" s="224" t="s">
        <v>262</v>
      </c>
      <c r="E143" s="224">
        <v>700</v>
      </c>
      <c r="F143" s="224">
        <v>33.393000000000001</v>
      </c>
      <c r="G143" s="224">
        <v>0.88200000000000001</v>
      </c>
      <c r="H143" s="224">
        <v>2.3300999999999998</v>
      </c>
      <c r="I143" s="224">
        <v>6.5449999999999999</v>
      </c>
      <c r="J143" s="224">
        <v>1.2010000000000001</v>
      </c>
      <c r="K143" s="224">
        <v>21</v>
      </c>
      <c r="L143" s="224">
        <v>364.00366789173898</v>
      </c>
      <c r="M143" s="224">
        <v>15.004129832608699</v>
      </c>
      <c r="N143" s="224">
        <v>1.1214130434782601</v>
      </c>
      <c r="O143" s="224">
        <v>0.100652173913043</v>
      </c>
      <c r="P143" s="224">
        <v>18</v>
      </c>
      <c r="Q143" s="224">
        <v>51.130005652173899</v>
      </c>
      <c r="R143" s="224">
        <v>51.130005652173899</v>
      </c>
      <c r="S143" s="224">
        <v>0.258913043478261</v>
      </c>
      <c r="T143" s="224">
        <v>0.258913043478261</v>
      </c>
      <c r="U143" s="224">
        <v>0</v>
      </c>
      <c r="V143" s="224">
        <v>0</v>
      </c>
      <c r="W143" s="224">
        <v>0</v>
      </c>
      <c r="X143" s="225" t="s">
        <v>128</v>
      </c>
    </row>
    <row r="144" spans="2:24" x14ac:dyDescent="0.2">
      <c r="B144" s="224">
        <v>30606</v>
      </c>
      <c r="C144" s="224" t="s">
        <v>385</v>
      </c>
      <c r="D144" s="224" t="s">
        <v>262</v>
      </c>
      <c r="E144" s="224">
        <v>910</v>
      </c>
      <c r="F144" s="224">
        <v>69.495999999999995</v>
      </c>
      <c r="G144" s="224">
        <v>0.16200000000000001</v>
      </c>
      <c r="H144" s="224">
        <v>2.9836</v>
      </c>
      <c r="I144" s="224">
        <v>6.0350000000000001</v>
      </c>
      <c r="J144" s="224">
        <v>1.343</v>
      </c>
      <c r="K144" s="224">
        <v>40</v>
      </c>
      <c r="L144" s="224">
        <v>413.55462042474102</v>
      </c>
      <c r="M144" s="224">
        <v>89.524346698688902</v>
      </c>
      <c r="N144" s="224">
        <v>1.75432103626127</v>
      </c>
      <c r="O144" s="224">
        <v>0.57821174061970904</v>
      </c>
      <c r="P144" s="224">
        <v>21</v>
      </c>
      <c r="Q144" s="224">
        <v>82.837828248356203</v>
      </c>
      <c r="R144" s="224">
        <v>82.837828248356203</v>
      </c>
      <c r="S144" s="224">
        <v>0.24237174691916999</v>
      </c>
      <c r="T144" s="224">
        <v>0.24237174691916999</v>
      </c>
      <c r="U144" s="224">
        <v>5</v>
      </c>
      <c r="V144" s="224">
        <v>3.4439151147682998</v>
      </c>
      <c r="W144" s="224">
        <v>2.4153706838851901</v>
      </c>
      <c r="X144" s="225" t="s">
        <v>128</v>
      </c>
    </row>
    <row r="145" spans="2:24" x14ac:dyDescent="0.2">
      <c r="B145" s="224">
        <v>30607</v>
      </c>
      <c r="C145" s="224" t="s">
        <v>386</v>
      </c>
      <c r="D145" s="224" t="s">
        <v>262</v>
      </c>
      <c r="E145" s="224">
        <v>1519</v>
      </c>
      <c r="F145" s="224">
        <v>139.732</v>
      </c>
      <c r="G145" s="224">
        <v>0.71799999999999997</v>
      </c>
      <c r="H145" s="224">
        <v>2.2120000000000002</v>
      </c>
      <c r="I145" s="224">
        <v>35.616999999999997</v>
      </c>
      <c r="J145" s="224">
        <v>0.95799999999999996</v>
      </c>
      <c r="K145" s="224">
        <v>62</v>
      </c>
      <c r="L145" s="224">
        <v>2454.9767785137901</v>
      </c>
      <c r="M145" s="224">
        <v>411.86029091628598</v>
      </c>
      <c r="N145" s="224">
        <v>4.8909057330554297</v>
      </c>
      <c r="O145" s="224">
        <v>2.0850592301400899</v>
      </c>
      <c r="P145" s="224">
        <v>22</v>
      </c>
      <c r="Q145" s="224">
        <v>43.387532205893997</v>
      </c>
      <c r="R145" s="224">
        <v>43.387532205893997</v>
      </c>
      <c r="S145" s="224">
        <v>0.15418304619687101</v>
      </c>
      <c r="T145" s="224">
        <v>0.15418304619687101</v>
      </c>
      <c r="U145" s="224">
        <v>4</v>
      </c>
      <c r="V145" s="224">
        <v>2.5634382502704298</v>
      </c>
      <c r="W145" s="224">
        <v>0.56707912302456298</v>
      </c>
      <c r="X145" s="225" t="s">
        <v>128</v>
      </c>
    </row>
    <row r="146" spans="2:24" x14ac:dyDescent="0.2">
      <c r="B146" s="224">
        <v>30608</v>
      </c>
      <c r="C146" s="224" t="s">
        <v>387</v>
      </c>
      <c r="D146" s="224" t="s">
        <v>262</v>
      </c>
      <c r="E146" s="224">
        <v>1249</v>
      </c>
      <c r="F146" s="224">
        <v>130.34399999999999</v>
      </c>
      <c r="G146" s="224">
        <v>0.19400000000000001</v>
      </c>
      <c r="H146" s="224">
        <v>3.7324000000000002</v>
      </c>
      <c r="I146" s="224">
        <v>11.093999999999999</v>
      </c>
      <c r="J146" s="224">
        <v>1.835</v>
      </c>
      <c r="K146" s="224">
        <v>63</v>
      </c>
      <c r="L146" s="224">
        <v>309.54223339104198</v>
      </c>
      <c r="M146" s="224">
        <v>175.86316370190599</v>
      </c>
      <c r="N146" s="224">
        <v>1.6961571990669799</v>
      </c>
      <c r="O146" s="224">
        <v>1.2485451075560201</v>
      </c>
      <c r="P146" s="224">
        <v>95</v>
      </c>
      <c r="Q146" s="224">
        <v>52.676577452583402</v>
      </c>
      <c r="R146" s="224">
        <v>52.676577452583402</v>
      </c>
      <c r="S146" s="224">
        <v>0.34177602902716597</v>
      </c>
      <c r="T146" s="224">
        <v>0.34177602902716597</v>
      </c>
      <c r="U146" s="224">
        <v>8</v>
      </c>
      <c r="V146" s="224">
        <v>3.9304478948236499</v>
      </c>
      <c r="W146" s="224">
        <v>2.5631552906250699</v>
      </c>
      <c r="X146" s="225" t="s">
        <v>128</v>
      </c>
    </row>
    <row r="147" spans="2:24" x14ac:dyDescent="0.2">
      <c r="B147" s="224">
        <v>31002</v>
      </c>
      <c r="C147" s="224" t="s">
        <v>388</v>
      </c>
      <c r="D147" s="224" t="s">
        <v>262</v>
      </c>
      <c r="E147" s="224">
        <v>393</v>
      </c>
      <c r="F147" s="224">
        <v>57.26</v>
      </c>
      <c r="G147" s="224">
        <v>1.5640000000000001</v>
      </c>
      <c r="H147" s="224">
        <v>0.66900000000000004</v>
      </c>
      <c r="I147" s="224">
        <v>4.9530000000000003</v>
      </c>
      <c r="J147" s="224">
        <v>0.11799999999999999</v>
      </c>
      <c r="K147" s="224">
        <v>33</v>
      </c>
      <c r="L147" s="224">
        <v>1221.33148169694</v>
      </c>
      <c r="M147" s="224">
        <v>378.05083715495903</v>
      </c>
      <c r="N147" s="224">
        <v>8.2638612843533696</v>
      </c>
      <c r="O147" s="224">
        <v>2.7788362689329</v>
      </c>
      <c r="P147" s="224">
        <v>7</v>
      </c>
      <c r="Q147" s="224">
        <v>81.774798543211503</v>
      </c>
      <c r="R147" s="224">
        <v>81.709004560619505</v>
      </c>
      <c r="S147" s="224">
        <v>1.31176752792817</v>
      </c>
      <c r="T147" s="224">
        <v>1.3106709615516401</v>
      </c>
      <c r="U147" s="224">
        <v>9</v>
      </c>
      <c r="V147" s="224">
        <v>7.6041395380714096</v>
      </c>
      <c r="W147" s="224">
        <v>7.6041395380714096</v>
      </c>
      <c r="X147" s="225" t="s">
        <v>128</v>
      </c>
    </row>
    <row r="148" spans="2:24" x14ac:dyDescent="0.2">
      <c r="B148" s="224">
        <v>31007</v>
      </c>
      <c r="C148" s="224" t="s">
        <v>389</v>
      </c>
      <c r="D148" s="224" t="s">
        <v>262</v>
      </c>
      <c r="E148" s="224">
        <v>1047</v>
      </c>
      <c r="F148" s="224">
        <v>94.894000000000005</v>
      </c>
      <c r="G148" s="224">
        <v>1.978</v>
      </c>
      <c r="H148" s="224">
        <v>1.8539000000000001</v>
      </c>
      <c r="I148" s="224">
        <v>7.306</v>
      </c>
      <c r="J148" s="224">
        <v>0.875</v>
      </c>
      <c r="K148" s="224">
        <v>58</v>
      </c>
      <c r="L148" s="224">
        <v>485.30111870339499</v>
      </c>
      <c r="M148" s="224">
        <v>269.791122290526</v>
      </c>
      <c r="N148" s="224">
        <v>5.2716975537435102</v>
      </c>
      <c r="O148" s="224">
        <v>2.2625352112676098</v>
      </c>
      <c r="P148" s="224">
        <v>23</v>
      </c>
      <c r="Q148" s="224">
        <v>29.921376239110401</v>
      </c>
      <c r="R148" s="224">
        <v>29.921376239110401</v>
      </c>
      <c r="S148" s="224">
        <v>1.1893847294292099</v>
      </c>
      <c r="T148" s="224">
        <v>1.1893847294292099</v>
      </c>
      <c r="U148" s="224">
        <v>5</v>
      </c>
      <c r="V148" s="224">
        <v>2.4473239436619698</v>
      </c>
      <c r="W148" s="224">
        <v>2.4473239436619698</v>
      </c>
      <c r="X148" s="225" t="s">
        <v>128</v>
      </c>
    </row>
    <row r="149" spans="2:24" x14ac:dyDescent="0.2">
      <c r="B149" s="224">
        <v>31008</v>
      </c>
      <c r="C149" s="224" t="s">
        <v>390</v>
      </c>
      <c r="D149" s="224" t="s">
        <v>262</v>
      </c>
      <c r="E149" s="224">
        <v>1111</v>
      </c>
      <c r="F149" s="224">
        <v>95.742000000000004</v>
      </c>
      <c r="G149" s="224">
        <v>11.365</v>
      </c>
      <c r="H149" s="224">
        <v>2.3652000000000002</v>
      </c>
      <c r="I149" s="224">
        <v>19.045999999999999</v>
      </c>
      <c r="J149" s="224">
        <v>0.60199999999999998</v>
      </c>
      <c r="K149" s="224">
        <v>56</v>
      </c>
      <c r="L149" s="224">
        <v>800.65667205712202</v>
      </c>
      <c r="M149" s="224">
        <v>429.80944228489301</v>
      </c>
      <c r="N149" s="224">
        <v>7.8001916052931</v>
      </c>
      <c r="O149" s="224">
        <v>3.9000658643195001</v>
      </c>
      <c r="P149" s="224">
        <v>12</v>
      </c>
      <c r="Q149" s="224">
        <v>20.2864442701635</v>
      </c>
      <c r="R149" s="224">
        <v>20.2864442701635</v>
      </c>
      <c r="S149" s="224">
        <v>1.0707742051374201</v>
      </c>
      <c r="T149" s="224">
        <v>1.0707742051374201</v>
      </c>
      <c r="U149" s="224">
        <v>0</v>
      </c>
      <c r="V149" s="224">
        <v>0</v>
      </c>
      <c r="W149" s="224">
        <v>0</v>
      </c>
      <c r="X149" s="225" t="s">
        <v>128</v>
      </c>
    </row>
    <row r="150" spans="2:24" x14ac:dyDescent="0.2">
      <c r="B150" s="224">
        <v>31010</v>
      </c>
      <c r="C150" s="224" t="s">
        <v>391</v>
      </c>
      <c r="D150" s="224" t="s">
        <v>262</v>
      </c>
      <c r="E150" s="224">
        <v>447</v>
      </c>
      <c r="F150" s="224">
        <v>28.952000000000002</v>
      </c>
      <c r="G150" s="224">
        <v>0.378</v>
      </c>
      <c r="H150" s="224">
        <v>1.0081</v>
      </c>
      <c r="I150" s="224">
        <v>5.3460000000000001</v>
      </c>
      <c r="J150" s="224">
        <v>0.40699999999999997</v>
      </c>
      <c r="K150" s="224">
        <v>31</v>
      </c>
      <c r="L150" s="224">
        <v>603.87004916501496</v>
      </c>
      <c r="M150" s="224">
        <v>81.363335780133696</v>
      </c>
      <c r="N150" s="224">
        <v>4.2461396635169404</v>
      </c>
      <c r="O150" s="224">
        <v>0.27425674118460502</v>
      </c>
      <c r="P150" s="224">
        <v>7</v>
      </c>
      <c r="Q150" s="224">
        <v>73.796606365982896</v>
      </c>
      <c r="R150" s="224">
        <v>73.796606365982896</v>
      </c>
      <c r="S150" s="224">
        <v>1.22263194284397</v>
      </c>
      <c r="T150" s="224">
        <v>1.22263194284397</v>
      </c>
      <c r="U150" s="224">
        <v>1</v>
      </c>
      <c r="V150" s="224">
        <v>1.01302143351003</v>
      </c>
      <c r="W150" s="224">
        <v>1.01302143351003</v>
      </c>
      <c r="X150" s="225" t="s">
        <v>128</v>
      </c>
    </row>
    <row r="151" spans="2:24" x14ac:dyDescent="0.2">
      <c r="B151" s="224">
        <v>32374</v>
      </c>
      <c r="C151" s="224" t="s">
        <v>392</v>
      </c>
      <c r="D151" s="224" t="s">
        <v>1</v>
      </c>
      <c r="E151" s="224">
        <v>1090</v>
      </c>
      <c r="F151" s="224">
        <v>3.165</v>
      </c>
      <c r="G151" s="224">
        <v>7.9809999999999999</v>
      </c>
      <c r="H151" s="224">
        <v>4.1417000000000002</v>
      </c>
      <c r="I151" s="224">
        <v>7.0000000000000001E-3</v>
      </c>
      <c r="J151" s="224">
        <v>3.5000000000000003E-2</v>
      </c>
      <c r="K151" s="224">
        <v>5</v>
      </c>
      <c r="L151" s="224">
        <v>0.3142232297593</v>
      </c>
      <c r="M151" s="224">
        <v>0.217942949671772</v>
      </c>
      <c r="N151" s="224">
        <v>4.3763676148796497E-3</v>
      </c>
      <c r="O151" s="224">
        <v>2.6258205689277899E-3</v>
      </c>
      <c r="P151" s="224">
        <v>7</v>
      </c>
      <c r="Q151" s="224">
        <v>3.1115990153172901</v>
      </c>
      <c r="R151" s="224">
        <v>3.1115990153172901</v>
      </c>
      <c r="S151" s="224">
        <v>2.5711159737417898E-2</v>
      </c>
      <c r="T151" s="224">
        <v>2.5711159737417898E-2</v>
      </c>
      <c r="U151" s="224">
        <v>0</v>
      </c>
      <c r="V151" s="224">
        <v>0</v>
      </c>
      <c r="W151" s="224">
        <v>0</v>
      </c>
      <c r="X151" s="225" t="s">
        <v>128</v>
      </c>
    </row>
    <row r="152" spans="2:24" x14ac:dyDescent="0.2">
      <c r="B152" s="224">
        <v>32377</v>
      </c>
      <c r="C152" s="224" t="s">
        <v>393</v>
      </c>
      <c r="D152" s="224" t="s">
        <v>1</v>
      </c>
      <c r="E152" s="224">
        <v>312</v>
      </c>
      <c r="F152" s="224">
        <v>0.26900000000000002</v>
      </c>
      <c r="G152" s="224">
        <v>2.5089999999999999</v>
      </c>
      <c r="H152" s="224">
        <v>2.8071000000000002</v>
      </c>
      <c r="I152" s="224">
        <v>0</v>
      </c>
      <c r="J152" s="224">
        <v>0.26900000000000002</v>
      </c>
      <c r="K152" s="224">
        <v>0</v>
      </c>
      <c r="L152" s="224">
        <v>0</v>
      </c>
      <c r="M152" s="224">
        <v>0</v>
      </c>
      <c r="N152" s="224">
        <v>0</v>
      </c>
      <c r="O152" s="224">
        <v>0</v>
      </c>
      <c r="P152" s="224">
        <v>10</v>
      </c>
      <c r="Q152" s="224">
        <v>14.375555555555501</v>
      </c>
      <c r="R152" s="224">
        <v>14.375555555555501</v>
      </c>
      <c r="S152" s="224">
        <v>0.15222222222222201</v>
      </c>
      <c r="T152" s="224">
        <v>0.15222222222222201</v>
      </c>
      <c r="U152" s="224">
        <v>0</v>
      </c>
      <c r="V152" s="224">
        <v>0</v>
      </c>
      <c r="W152" s="224">
        <v>0</v>
      </c>
      <c r="X152" s="225" t="s">
        <v>128</v>
      </c>
    </row>
    <row r="153" spans="2:24" x14ac:dyDescent="0.2">
      <c r="B153" s="224">
        <v>32379</v>
      </c>
      <c r="C153" s="224" t="s">
        <v>394</v>
      </c>
      <c r="D153" s="224" t="s">
        <v>262</v>
      </c>
      <c r="E153" s="224">
        <v>1399</v>
      </c>
      <c r="F153" s="224">
        <v>11.218999999999999</v>
      </c>
      <c r="G153" s="224">
        <v>5.5880000000000001</v>
      </c>
      <c r="H153" s="224">
        <v>4.3059000000000003</v>
      </c>
      <c r="I153" s="224">
        <v>6.2919999999999998</v>
      </c>
      <c r="J153" s="224">
        <v>0.53800000000000003</v>
      </c>
      <c r="K153" s="224">
        <v>25</v>
      </c>
      <c r="L153" s="224">
        <v>222.97900737977</v>
      </c>
      <c r="M153" s="224">
        <v>62.477507183525098</v>
      </c>
      <c r="N153" s="224">
        <v>3.1002422774076299</v>
      </c>
      <c r="O153" s="224">
        <v>1.0465374520492601</v>
      </c>
      <c r="P153" s="224">
        <v>54</v>
      </c>
      <c r="Q153" s="224">
        <v>48.053997698364597</v>
      </c>
      <c r="R153" s="224">
        <v>47.8117202907329</v>
      </c>
      <c r="S153" s="224">
        <v>0.21976579850595601</v>
      </c>
      <c r="T153" s="224">
        <v>0.215727841712094</v>
      </c>
      <c r="U153" s="224">
        <v>2</v>
      </c>
      <c r="V153" s="224">
        <v>2</v>
      </c>
      <c r="W153" s="224">
        <v>0</v>
      </c>
      <c r="X153" s="225" t="s">
        <v>128</v>
      </c>
    </row>
    <row r="154" spans="2:24" x14ac:dyDescent="0.2">
      <c r="B154" s="224">
        <v>33271</v>
      </c>
      <c r="C154" s="224" t="s">
        <v>395</v>
      </c>
      <c r="D154" s="224" t="s">
        <v>262</v>
      </c>
      <c r="E154" s="224">
        <v>1403</v>
      </c>
      <c r="F154" s="224">
        <v>144.44999999999999</v>
      </c>
      <c r="G154" s="224">
        <v>2.843</v>
      </c>
      <c r="H154" s="224">
        <v>2.3408000000000002</v>
      </c>
      <c r="I154" s="224">
        <v>1.79</v>
      </c>
      <c r="J154" s="224">
        <v>0.20100000000000001</v>
      </c>
      <c r="K154" s="224">
        <v>41</v>
      </c>
      <c r="L154" s="224">
        <v>104.83092236593301</v>
      </c>
      <c r="M154" s="224">
        <v>47.750526571312101</v>
      </c>
      <c r="N154" s="224">
        <v>0.66028253192067399</v>
      </c>
      <c r="O154" s="224">
        <v>0.45666938331974999</v>
      </c>
      <c r="P154" s="224">
        <v>7</v>
      </c>
      <c r="Q154" s="224">
        <v>21.545222645884301</v>
      </c>
      <c r="R154" s="224">
        <v>21.545222645884301</v>
      </c>
      <c r="S154" s="224">
        <v>0.83720456397718002</v>
      </c>
      <c r="T154" s="224">
        <v>0.83720456397718002</v>
      </c>
      <c r="U154" s="224">
        <v>2</v>
      </c>
      <c r="V154" s="224">
        <v>0.93683781581092096</v>
      </c>
      <c r="W154" s="224">
        <v>0.18853572398804699</v>
      </c>
      <c r="X154" s="225" t="s">
        <v>128</v>
      </c>
    </row>
    <row r="155" spans="2:24" x14ac:dyDescent="0.2">
      <c r="B155" s="224">
        <v>33272</v>
      </c>
      <c r="C155" s="224" t="s">
        <v>396</v>
      </c>
      <c r="D155" s="224" t="s">
        <v>262</v>
      </c>
      <c r="E155" s="224">
        <v>1418</v>
      </c>
      <c r="F155" s="224">
        <v>114.462</v>
      </c>
      <c r="G155" s="224">
        <v>0.58499999999999996</v>
      </c>
      <c r="H155" s="224">
        <v>3.8283999999999998</v>
      </c>
      <c r="I155" s="224">
        <v>5.4729999999999999</v>
      </c>
      <c r="J155" s="224">
        <v>0.66400000000000003</v>
      </c>
      <c r="K155" s="224">
        <v>62</v>
      </c>
      <c r="L155" s="224">
        <v>243.808691287371</v>
      </c>
      <c r="M155" s="224">
        <v>151.33160771778401</v>
      </c>
      <c r="N155" s="224">
        <v>1.55890249140893</v>
      </c>
      <c r="O155" s="224">
        <v>1.3189969931271499</v>
      </c>
      <c r="P155" s="224">
        <v>19</v>
      </c>
      <c r="Q155" s="224">
        <v>28.472466292203599</v>
      </c>
      <c r="R155" s="224">
        <v>28.472466292203599</v>
      </c>
      <c r="S155" s="224">
        <v>0.25445661512027501</v>
      </c>
      <c r="T155" s="224">
        <v>0.25445661512027501</v>
      </c>
      <c r="U155" s="224">
        <v>5</v>
      </c>
      <c r="V155" s="224">
        <v>2.0378006872852201</v>
      </c>
      <c r="W155" s="224">
        <v>2.0378006872852201</v>
      </c>
      <c r="X155" s="225" t="s">
        <v>128</v>
      </c>
    </row>
    <row r="156" spans="2:24" x14ac:dyDescent="0.2">
      <c r="B156" s="224">
        <v>33273</v>
      </c>
      <c r="C156" s="224" t="s">
        <v>397</v>
      </c>
      <c r="D156" s="224" t="s">
        <v>1</v>
      </c>
      <c r="E156" s="224">
        <v>1</v>
      </c>
      <c r="F156" s="224">
        <v>0.249</v>
      </c>
      <c r="G156" s="224">
        <v>0.22700000000000001</v>
      </c>
      <c r="H156" s="224">
        <v>0.18759999999999999</v>
      </c>
      <c r="I156" s="224">
        <v>0</v>
      </c>
      <c r="J156" s="224">
        <v>0</v>
      </c>
      <c r="K156" s="224">
        <v>0</v>
      </c>
      <c r="L156" s="224">
        <v>0</v>
      </c>
      <c r="M156" s="224">
        <v>0</v>
      </c>
      <c r="N156" s="224">
        <v>0</v>
      </c>
      <c r="O156" s="224">
        <v>0</v>
      </c>
      <c r="P156" s="224">
        <v>0</v>
      </c>
      <c r="Q156" s="224">
        <v>0</v>
      </c>
      <c r="R156" s="224">
        <v>0</v>
      </c>
      <c r="S156" s="224">
        <v>0</v>
      </c>
      <c r="T156" s="224">
        <v>0</v>
      </c>
      <c r="U156" s="224">
        <v>0</v>
      </c>
      <c r="V156" s="224">
        <v>0</v>
      </c>
      <c r="W156" s="224">
        <v>0</v>
      </c>
      <c r="X156" s="225" t="s">
        <v>128</v>
      </c>
    </row>
    <row r="157" spans="2:24" x14ac:dyDescent="0.2">
      <c r="B157" s="224">
        <v>33274</v>
      </c>
      <c r="C157" s="224" t="s">
        <v>398</v>
      </c>
      <c r="D157" s="224" t="s">
        <v>262</v>
      </c>
      <c r="E157" s="224">
        <v>819</v>
      </c>
      <c r="F157" s="224">
        <v>12.286</v>
      </c>
      <c r="G157" s="224">
        <v>1.9079999999999999</v>
      </c>
      <c r="H157" s="224">
        <v>3.7703000000000002</v>
      </c>
      <c r="I157" s="224">
        <v>6.6239999999999997</v>
      </c>
      <c r="J157" s="224">
        <v>0.217</v>
      </c>
      <c r="K157" s="224">
        <v>6</v>
      </c>
      <c r="L157" s="224">
        <v>146.88232663016399</v>
      </c>
      <c r="M157" s="224">
        <v>146.65833459432599</v>
      </c>
      <c r="N157" s="224">
        <v>1.0414800066368</v>
      </c>
      <c r="O157" s="224">
        <v>1.0331840053094401</v>
      </c>
      <c r="P157" s="224">
        <v>4</v>
      </c>
      <c r="Q157" s="224">
        <v>12.1105151816824</v>
      </c>
      <c r="R157" s="224">
        <v>12.1105151816824</v>
      </c>
      <c r="S157" s="224">
        <v>0.13339970134395199</v>
      </c>
      <c r="T157" s="224">
        <v>0.13339970134395199</v>
      </c>
      <c r="U157" s="224">
        <v>0</v>
      </c>
      <c r="V157" s="224">
        <v>0</v>
      </c>
      <c r="W157" s="224">
        <v>0</v>
      </c>
      <c r="X157" s="225" t="s">
        <v>128</v>
      </c>
    </row>
    <row r="158" spans="2:24" x14ac:dyDescent="0.2">
      <c r="B158" s="224">
        <v>33275</v>
      </c>
      <c r="C158" s="224" t="s">
        <v>399</v>
      </c>
      <c r="D158" s="224" t="s">
        <v>262</v>
      </c>
      <c r="E158" s="224">
        <v>63</v>
      </c>
      <c r="F158" s="224">
        <v>4.5309999999999997</v>
      </c>
      <c r="G158" s="224">
        <v>0.72499999999999998</v>
      </c>
      <c r="H158" s="224">
        <v>0.16980000000000001</v>
      </c>
      <c r="I158" s="224">
        <v>1.9E-2</v>
      </c>
      <c r="J158" s="224">
        <v>0</v>
      </c>
      <c r="K158" s="224">
        <v>6</v>
      </c>
      <c r="L158" s="224">
        <v>41.719999680000001</v>
      </c>
      <c r="M158" s="224">
        <v>41.719999680000001</v>
      </c>
      <c r="N158" s="224">
        <v>2.4159999999999999</v>
      </c>
      <c r="O158" s="224">
        <v>2.4159999999999999</v>
      </c>
      <c r="P158" s="224">
        <v>0</v>
      </c>
      <c r="Q158" s="224">
        <v>0</v>
      </c>
      <c r="R158" s="224">
        <v>0</v>
      </c>
      <c r="S158" s="224">
        <v>0</v>
      </c>
      <c r="T158" s="224">
        <v>0</v>
      </c>
      <c r="U158" s="224">
        <v>0</v>
      </c>
      <c r="V158" s="224">
        <v>0</v>
      </c>
      <c r="W158" s="224">
        <v>0</v>
      </c>
      <c r="X158" s="225" t="s">
        <v>128</v>
      </c>
    </row>
    <row r="159" spans="2:24" x14ac:dyDescent="0.2">
      <c r="B159" s="224">
        <v>33276</v>
      </c>
      <c r="C159" s="224" t="s">
        <v>400</v>
      </c>
      <c r="D159" s="224" t="s">
        <v>262</v>
      </c>
      <c r="E159" s="224">
        <v>1670</v>
      </c>
      <c r="F159" s="224">
        <v>157.732</v>
      </c>
      <c r="G159" s="224">
        <v>0.38500000000000001</v>
      </c>
      <c r="H159" s="224">
        <v>3.6764999999999999</v>
      </c>
      <c r="I159" s="224">
        <v>6.2279999999999998</v>
      </c>
      <c r="J159" s="224">
        <v>0.75800000000000001</v>
      </c>
      <c r="K159" s="224">
        <v>59</v>
      </c>
      <c r="L159" s="224">
        <v>272.71259203566501</v>
      </c>
      <c r="M159" s="224">
        <v>51.6437030910689</v>
      </c>
      <c r="N159" s="224">
        <v>0.55807274363975401</v>
      </c>
      <c r="O159" s="224">
        <v>0.36028891698994803</v>
      </c>
      <c r="P159" s="224">
        <v>27</v>
      </c>
      <c r="Q159" s="224">
        <v>30.7452622671839</v>
      </c>
      <c r="R159" s="224">
        <v>30.7246865765051</v>
      </c>
      <c r="S159" s="224">
        <v>0.13365625736759801</v>
      </c>
      <c r="T159" s="224">
        <v>0.133313329189618</v>
      </c>
      <c r="U159" s="224">
        <v>5</v>
      </c>
      <c r="V159" s="224">
        <v>1.9453029556122301</v>
      </c>
      <c r="W159" s="224">
        <v>1.7100542255181399</v>
      </c>
      <c r="X159" s="225" t="s">
        <v>128</v>
      </c>
    </row>
    <row r="160" spans="2:24" x14ac:dyDescent="0.2">
      <c r="B160" s="224">
        <v>34251</v>
      </c>
      <c r="C160" s="224" t="s">
        <v>401</v>
      </c>
      <c r="D160" s="224" t="s">
        <v>262</v>
      </c>
      <c r="E160" s="224">
        <v>1189</v>
      </c>
      <c r="F160" s="224">
        <v>66.113</v>
      </c>
      <c r="G160" s="224">
        <v>6.5819999999999999</v>
      </c>
      <c r="H160" s="224">
        <v>3.0427</v>
      </c>
      <c r="I160" s="224">
        <v>9.1180000000000003</v>
      </c>
      <c r="J160" s="224">
        <v>0.247</v>
      </c>
      <c r="K160" s="224">
        <v>42</v>
      </c>
      <c r="L160" s="224">
        <v>436.275446051573</v>
      </c>
      <c r="M160" s="224">
        <v>341.74614721717103</v>
      </c>
      <c r="N160" s="224">
        <v>3.5551497987777601</v>
      </c>
      <c r="O160" s="224">
        <v>3.4443285139365001</v>
      </c>
      <c r="P160" s="224">
        <v>5</v>
      </c>
      <c r="Q160" s="224">
        <v>19.144436279624401</v>
      </c>
      <c r="R160" s="224">
        <v>19.144436279624401</v>
      </c>
      <c r="S160" s="224">
        <v>8.6301982411685796E-2</v>
      </c>
      <c r="T160" s="224">
        <v>8.6301982411685796E-2</v>
      </c>
      <c r="U160" s="224">
        <v>3</v>
      </c>
      <c r="V160" s="224">
        <v>3.0033537039797298</v>
      </c>
      <c r="W160" s="224">
        <v>2.0022358026531499</v>
      </c>
      <c r="X160" s="225" t="s">
        <v>128</v>
      </c>
    </row>
    <row r="161" spans="2:24" x14ac:dyDescent="0.2">
      <c r="B161" s="224">
        <v>34252</v>
      </c>
      <c r="C161" s="224" t="s">
        <v>402</v>
      </c>
      <c r="D161" s="224" t="s">
        <v>1</v>
      </c>
      <c r="E161" s="224">
        <v>1269</v>
      </c>
      <c r="F161" s="224">
        <v>5.9950000000000001</v>
      </c>
      <c r="G161" s="224">
        <v>5.7539999999999996</v>
      </c>
      <c r="H161" s="224">
        <v>5.9253</v>
      </c>
      <c r="I161" s="224">
        <v>0.56200000000000006</v>
      </c>
      <c r="J161" s="224">
        <v>0.80300000000000005</v>
      </c>
      <c r="K161" s="224">
        <v>11</v>
      </c>
      <c r="L161" s="224">
        <v>23.794124825852801</v>
      </c>
      <c r="M161" s="224">
        <v>22.3961576014363</v>
      </c>
      <c r="N161" s="224">
        <v>1.1054458408138801</v>
      </c>
      <c r="O161" s="224">
        <v>1.10353081986834</v>
      </c>
      <c r="P161" s="224">
        <v>7</v>
      </c>
      <c r="Q161" s="224">
        <v>30.783195691202899</v>
      </c>
      <c r="R161" s="224">
        <v>30.783195691202899</v>
      </c>
      <c r="S161" s="224">
        <v>0.11202872531418299</v>
      </c>
      <c r="T161" s="224">
        <v>0.11202872531418299</v>
      </c>
      <c r="U161" s="224">
        <v>4</v>
      </c>
      <c r="V161" s="224">
        <v>4.0885697187312999</v>
      </c>
      <c r="W161" s="224">
        <v>4.0885697187312999</v>
      </c>
      <c r="X161" s="225" t="s">
        <v>128</v>
      </c>
    </row>
    <row r="162" spans="2:24" x14ac:dyDescent="0.2">
      <c r="B162" s="224">
        <v>34253</v>
      </c>
      <c r="C162" s="224" t="s">
        <v>403</v>
      </c>
      <c r="D162" s="224" t="s">
        <v>1</v>
      </c>
      <c r="E162" s="224">
        <v>601</v>
      </c>
      <c r="F162" s="224">
        <v>1.8620000000000001</v>
      </c>
      <c r="G162" s="224">
        <v>5.1349999999999998</v>
      </c>
      <c r="H162" s="224">
        <v>4.1173000000000002</v>
      </c>
      <c r="I162" s="224">
        <v>8.0000000000000002E-3</v>
      </c>
      <c r="J162" s="224">
        <v>1E-3</v>
      </c>
      <c r="K162" s="224">
        <v>6</v>
      </c>
      <c r="L162" s="224">
        <v>0.52005580746888003</v>
      </c>
      <c r="M162" s="224">
        <v>0.50899080497925298</v>
      </c>
      <c r="N162" s="224">
        <v>1.32780082987552E-2</v>
      </c>
      <c r="O162" s="224">
        <v>1.10650069156293E-2</v>
      </c>
      <c r="P162" s="224">
        <v>1</v>
      </c>
      <c r="Q162" s="224">
        <v>0.13278008298755201</v>
      </c>
      <c r="R162" s="224">
        <v>0.13278008298755201</v>
      </c>
      <c r="S162" s="224">
        <v>2.2130013831258601E-3</v>
      </c>
      <c r="T162" s="224">
        <v>2.2130013831258601E-3</v>
      </c>
      <c r="U162" s="224">
        <v>3</v>
      </c>
      <c r="V162" s="224">
        <v>3</v>
      </c>
      <c r="W162" s="224">
        <v>3</v>
      </c>
      <c r="X162" s="225" t="s">
        <v>128</v>
      </c>
    </row>
    <row r="163" spans="2:24" x14ac:dyDescent="0.2">
      <c r="B163" s="224">
        <v>34254</v>
      </c>
      <c r="C163" s="224" t="s">
        <v>404</v>
      </c>
      <c r="D163" s="224" t="s">
        <v>262</v>
      </c>
      <c r="E163" s="224">
        <v>1</v>
      </c>
      <c r="F163" s="224">
        <v>0</v>
      </c>
      <c r="G163" s="224">
        <v>2.1720000000000002</v>
      </c>
      <c r="H163" s="224">
        <v>0.26479999999999998</v>
      </c>
      <c r="I163" s="224">
        <v>0</v>
      </c>
      <c r="J163" s="224">
        <v>0</v>
      </c>
      <c r="K163" s="224">
        <v>0</v>
      </c>
      <c r="L163" s="224">
        <v>0</v>
      </c>
      <c r="M163" s="224">
        <v>0</v>
      </c>
      <c r="N163" s="224">
        <v>0</v>
      </c>
      <c r="O163" s="224">
        <v>0</v>
      </c>
      <c r="P163" s="224">
        <v>0</v>
      </c>
      <c r="Q163" s="224">
        <v>0</v>
      </c>
      <c r="R163" s="224">
        <v>0</v>
      </c>
      <c r="S163" s="224">
        <v>0</v>
      </c>
      <c r="T163" s="224">
        <v>0</v>
      </c>
      <c r="U163" s="224">
        <v>0</v>
      </c>
      <c r="V163" s="224">
        <v>0</v>
      </c>
      <c r="W163" s="224">
        <v>0</v>
      </c>
      <c r="X163" s="225" t="s">
        <v>128</v>
      </c>
    </row>
    <row r="164" spans="2:24" x14ac:dyDescent="0.2">
      <c r="B164" s="224">
        <v>34255</v>
      </c>
      <c r="C164" s="224" t="s">
        <v>405</v>
      </c>
      <c r="D164" s="224" t="s">
        <v>262</v>
      </c>
      <c r="E164" s="224">
        <v>382</v>
      </c>
      <c r="F164" s="224">
        <v>0</v>
      </c>
      <c r="G164" s="224">
        <v>4.2229999999999999</v>
      </c>
      <c r="H164" s="224">
        <v>1.1165</v>
      </c>
      <c r="I164" s="224">
        <v>8.9999999999999993E-3</v>
      </c>
      <c r="J164" s="224">
        <v>1.4E-2</v>
      </c>
      <c r="K164" s="224">
        <v>1</v>
      </c>
      <c r="L164" s="224">
        <v>2.4999975000000001</v>
      </c>
      <c r="M164" s="224">
        <v>2.4999975000000001</v>
      </c>
      <c r="N164" s="224">
        <v>0.125</v>
      </c>
      <c r="O164" s="224">
        <v>0.125</v>
      </c>
      <c r="P164" s="224">
        <v>2</v>
      </c>
      <c r="Q164" s="224">
        <v>8.7449999999999992</v>
      </c>
      <c r="R164" s="224">
        <v>8.7449999999999992</v>
      </c>
      <c r="S164" s="224">
        <v>0.127</v>
      </c>
      <c r="T164" s="224">
        <v>0.127</v>
      </c>
      <c r="U164" s="224">
        <v>3</v>
      </c>
      <c r="V164" s="224">
        <v>3</v>
      </c>
      <c r="W164" s="224">
        <v>3</v>
      </c>
      <c r="X164" s="225" t="s">
        <v>128</v>
      </c>
    </row>
    <row r="165" spans="2:24" x14ac:dyDescent="0.2">
      <c r="B165" s="224">
        <v>34256</v>
      </c>
      <c r="C165" s="224" t="s">
        <v>406</v>
      </c>
      <c r="D165" s="224" t="s">
        <v>1</v>
      </c>
      <c r="E165" s="224">
        <v>868</v>
      </c>
      <c r="F165" s="224">
        <v>3.1909999999999998</v>
      </c>
      <c r="G165" s="224">
        <v>6.5570000000000004</v>
      </c>
      <c r="H165" s="224">
        <v>3.8561999999999999</v>
      </c>
      <c r="I165" s="224">
        <v>6.4000000000000001E-2</v>
      </c>
      <c r="J165" s="224">
        <v>0.69799999999999995</v>
      </c>
      <c r="K165" s="224">
        <v>8</v>
      </c>
      <c r="L165" s="224">
        <v>8.1679596060708306</v>
      </c>
      <c r="M165" s="224">
        <v>8.1477234940978107</v>
      </c>
      <c r="N165" s="224">
        <v>0.53591905564924103</v>
      </c>
      <c r="O165" s="224">
        <v>0.53322091062394605</v>
      </c>
      <c r="P165" s="224">
        <v>4</v>
      </c>
      <c r="Q165" s="224">
        <v>46.912310286677901</v>
      </c>
      <c r="R165" s="224">
        <v>46.912310286677901</v>
      </c>
      <c r="S165" s="224">
        <v>0.107757166947723</v>
      </c>
      <c r="T165" s="224">
        <v>0.107757166947723</v>
      </c>
      <c r="U165" s="224">
        <v>3</v>
      </c>
      <c r="V165" s="224">
        <v>3</v>
      </c>
      <c r="W165" s="224">
        <v>3</v>
      </c>
      <c r="X165" s="225" t="s">
        <v>128</v>
      </c>
    </row>
    <row r="166" spans="2:24" x14ac:dyDescent="0.2">
      <c r="B166" s="224">
        <v>34257</v>
      </c>
      <c r="C166" s="224" t="s">
        <v>407</v>
      </c>
      <c r="D166" s="224" t="s">
        <v>1</v>
      </c>
      <c r="E166" s="224">
        <v>5</v>
      </c>
      <c r="F166" s="224">
        <v>0</v>
      </c>
      <c r="G166" s="224">
        <v>3.3919999999999999</v>
      </c>
      <c r="H166" s="224">
        <v>3.0026999999999999</v>
      </c>
      <c r="I166" s="224">
        <v>0</v>
      </c>
      <c r="J166" s="224">
        <v>0</v>
      </c>
      <c r="K166" s="224">
        <v>0</v>
      </c>
      <c r="L166" s="224">
        <v>0</v>
      </c>
      <c r="M166" s="224">
        <v>0</v>
      </c>
      <c r="N166" s="224">
        <v>0</v>
      </c>
      <c r="O166" s="224">
        <v>0</v>
      </c>
      <c r="P166" s="224">
        <v>0</v>
      </c>
      <c r="Q166" s="224">
        <v>0</v>
      </c>
      <c r="R166" s="224">
        <v>0</v>
      </c>
      <c r="S166" s="224">
        <v>0</v>
      </c>
      <c r="T166" s="224">
        <v>0</v>
      </c>
      <c r="U166" s="224">
        <v>1</v>
      </c>
      <c r="V166" s="224">
        <v>1</v>
      </c>
      <c r="W166" s="224">
        <v>1</v>
      </c>
      <c r="X166" s="225" t="s">
        <v>128</v>
      </c>
    </row>
    <row r="167" spans="2:24" x14ac:dyDescent="0.2">
      <c r="B167" s="224">
        <v>34258</v>
      </c>
      <c r="C167" s="224" t="s">
        <v>408</v>
      </c>
      <c r="D167" s="224" t="s">
        <v>1</v>
      </c>
      <c r="E167" s="224">
        <v>258</v>
      </c>
      <c r="F167" s="224">
        <v>0.59299999999999997</v>
      </c>
      <c r="G167" s="224">
        <v>4.1399999999999997</v>
      </c>
      <c r="H167" s="224">
        <v>2.8769</v>
      </c>
      <c r="I167" s="224">
        <v>0.79400000000000004</v>
      </c>
      <c r="J167" s="224">
        <v>0.04</v>
      </c>
      <c r="K167" s="224">
        <v>4</v>
      </c>
      <c r="L167" s="224">
        <v>11.4394774551387</v>
      </c>
      <c r="M167" s="224">
        <v>11.4394774551387</v>
      </c>
      <c r="N167" s="224">
        <v>0.12626427406199001</v>
      </c>
      <c r="O167" s="224">
        <v>0.12626427406199001</v>
      </c>
      <c r="P167" s="224">
        <v>7</v>
      </c>
      <c r="Q167" s="224">
        <v>0.54812398042414401</v>
      </c>
      <c r="R167" s="224">
        <v>0.391517128874388</v>
      </c>
      <c r="S167" s="224">
        <v>9.1353996737357293E-3</v>
      </c>
      <c r="T167" s="224">
        <v>6.5252854812398002E-3</v>
      </c>
      <c r="U167" s="224">
        <v>4</v>
      </c>
      <c r="V167" s="224">
        <v>4</v>
      </c>
      <c r="W167" s="224">
        <v>4</v>
      </c>
      <c r="X167" s="225" t="s">
        <v>128</v>
      </c>
    </row>
    <row r="168" spans="2:24" x14ac:dyDescent="0.2">
      <c r="B168" s="224">
        <v>34259</v>
      </c>
      <c r="C168" s="224" t="s">
        <v>409</v>
      </c>
      <c r="D168" s="224" t="s">
        <v>262</v>
      </c>
      <c r="E168" s="224">
        <v>1522</v>
      </c>
      <c r="F168" s="224">
        <v>7.2610000000000001</v>
      </c>
      <c r="G168" s="224">
        <v>8.1829999999999998</v>
      </c>
      <c r="H168" s="224">
        <v>4.3402000000000003</v>
      </c>
      <c r="I168" s="224">
        <v>8.7999999999999995E-2</v>
      </c>
      <c r="J168" s="224">
        <v>0.95499999999999996</v>
      </c>
      <c r="K168" s="224">
        <v>14</v>
      </c>
      <c r="L168" s="224">
        <v>4.4204397367566797</v>
      </c>
      <c r="M168" s="224">
        <v>4.2103172495204397</v>
      </c>
      <c r="N168" s="224">
        <v>6.9155476858000095E-2</v>
      </c>
      <c r="O168" s="224">
        <v>6.5220599085140898E-2</v>
      </c>
      <c r="P168" s="224">
        <v>64</v>
      </c>
      <c r="Q168" s="224">
        <v>18.865456691751501</v>
      </c>
      <c r="R168" s="224">
        <v>18.440489892282699</v>
      </c>
      <c r="S168" s="224">
        <v>9.7978456544193598E-2</v>
      </c>
      <c r="T168" s="224">
        <v>9.0895676553047103E-2</v>
      </c>
      <c r="U168" s="224">
        <v>2</v>
      </c>
      <c r="V168" s="224">
        <v>2.0309871624612699</v>
      </c>
      <c r="W168" s="224">
        <v>2.0309871624612699</v>
      </c>
      <c r="X168" s="225" t="s">
        <v>128</v>
      </c>
    </row>
    <row r="169" spans="2:24" x14ac:dyDescent="0.2">
      <c r="B169" s="224">
        <v>34260</v>
      </c>
      <c r="C169" s="224" t="s">
        <v>410</v>
      </c>
      <c r="D169" s="224" t="s">
        <v>1</v>
      </c>
      <c r="E169" s="224">
        <v>668</v>
      </c>
      <c r="F169" s="224">
        <v>8.5999999999999993E-2</v>
      </c>
      <c r="G169" s="224">
        <v>5.4740000000000002</v>
      </c>
      <c r="H169" s="224">
        <v>1.9623999999999999</v>
      </c>
      <c r="I169" s="224">
        <v>0.33800000000000002</v>
      </c>
      <c r="J169" s="224">
        <v>0.45</v>
      </c>
      <c r="K169" s="224">
        <v>7</v>
      </c>
      <c r="L169" s="224">
        <v>13.657677514720801</v>
      </c>
      <c r="M169" s="224">
        <v>12.981941116751299</v>
      </c>
      <c r="N169" s="224">
        <v>7.0659898477157396E-2</v>
      </c>
      <c r="O169" s="224">
        <v>6.5786802030456906E-2</v>
      </c>
      <c r="P169" s="224">
        <v>12</v>
      </c>
      <c r="Q169" s="224">
        <v>72.974588832487299</v>
      </c>
      <c r="R169" s="224">
        <v>72.974588832487299</v>
      </c>
      <c r="S169" s="224">
        <v>0.40690355329949202</v>
      </c>
      <c r="T169" s="224">
        <v>0.40690355329949202</v>
      </c>
      <c r="U169" s="224">
        <v>3</v>
      </c>
      <c r="V169" s="224">
        <v>3.2284263959390902</v>
      </c>
      <c r="W169" s="224">
        <v>3.2284263959390902</v>
      </c>
      <c r="X169" s="225" t="s">
        <v>128</v>
      </c>
    </row>
    <row r="170" spans="2:24" x14ac:dyDescent="0.2">
      <c r="B170" s="224">
        <v>34261</v>
      </c>
      <c r="C170" s="224" t="s">
        <v>411</v>
      </c>
      <c r="D170" s="224" t="s">
        <v>262</v>
      </c>
      <c r="E170" s="224">
        <v>432</v>
      </c>
      <c r="F170" s="224">
        <v>43.558999999999997</v>
      </c>
      <c r="G170" s="224">
        <v>0.184</v>
      </c>
      <c r="H170" s="224">
        <v>4.1230000000000002</v>
      </c>
      <c r="I170" s="224">
        <v>18.126000000000001</v>
      </c>
      <c r="J170" s="224">
        <v>1.0580000000000001</v>
      </c>
      <c r="K170" s="224">
        <v>25</v>
      </c>
      <c r="L170" s="224">
        <v>757.83699078216296</v>
      </c>
      <c r="M170" s="224">
        <v>505.103647053261</v>
      </c>
      <c r="N170" s="224">
        <v>2.7824259538976799</v>
      </c>
      <c r="O170" s="224">
        <v>1.75648519077954</v>
      </c>
      <c r="P170" s="224">
        <v>19</v>
      </c>
      <c r="Q170" s="224">
        <v>88.219597126157495</v>
      </c>
      <c r="R170" s="224">
        <v>88.219597126157495</v>
      </c>
      <c r="S170" s="224">
        <v>0.46680239049057598</v>
      </c>
      <c r="T170" s="224">
        <v>0.46680239049057598</v>
      </c>
      <c r="U170" s="224">
        <v>10</v>
      </c>
      <c r="V170" s="224">
        <v>9.4672621002167201</v>
      </c>
      <c r="W170" s="224">
        <v>8.4590529979641396</v>
      </c>
      <c r="X170" s="225" t="s">
        <v>128</v>
      </c>
    </row>
    <row r="171" spans="2:24" x14ac:dyDescent="0.2">
      <c r="B171" s="224">
        <v>35010</v>
      </c>
      <c r="C171" s="224" t="s">
        <v>412</v>
      </c>
      <c r="D171" s="224" t="s">
        <v>262</v>
      </c>
      <c r="E171" s="224">
        <v>902</v>
      </c>
      <c r="F171" s="224">
        <v>80.305000000000007</v>
      </c>
      <c r="G171" s="224">
        <v>0.27</v>
      </c>
      <c r="H171" s="224">
        <v>2.3243999999999998</v>
      </c>
      <c r="I171" s="224">
        <v>4.6589999999999998</v>
      </c>
      <c r="J171" s="224">
        <v>0.56499999999999995</v>
      </c>
      <c r="K171" s="224">
        <v>57</v>
      </c>
      <c r="L171" s="224">
        <v>407.35573496490701</v>
      </c>
      <c r="M171" s="224">
        <v>295.65312300383403</v>
      </c>
      <c r="N171" s="224">
        <v>3.4575838002555801</v>
      </c>
      <c r="O171" s="224">
        <v>3.3426717782365101</v>
      </c>
      <c r="P171" s="224">
        <v>27</v>
      </c>
      <c r="Q171" s="224">
        <v>51.429753193748098</v>
      </c>
      <c r="R171" s="224">
        <v>51.203665019168398</v>
      </c>
      <c r="S171" s="224">
        <v>0.35545070284085301</v>
      </c>
      <c r="T171" s="224">
        <v>0.35053573183918202</v>
      </c>
      <c r="U171" s="224">
        <v>4</v>
      </c>
      <c r="V171" s="224">
        <v>1.63845473311707</v>
      </c>
      <c r="W171" s="224">
        <v>1.22884104983781</v>
      </c>
      <c r="X171" s="225" t="s">
        <v>128</v>
      </c>
    </row>
    <row r="172" spans="2:24" x14ac:dyDescent="0.2">
      <c r="B172" s="224">
        <v>35011</v>
      </c>
      <c r="C172" s="224" t="s">
        <v>413</v>
      </c>
      <c r="D172" s="224" t="s">
        <v>262</v>
      </c>
      <c r="E172" s="224">
        <v>1066</v>
      </c>
      <c r="F172" s="224">
        <v>102.72199999999999</v>
      </c>
      <c r="G172" s="224">
        <v>1.7070000000000001</v>
      </c>
      <c r="H172" s="224">
        <v>2.2863000000000002</v>
      </c>
      <c r="I172" s="224">
        <v>4.2839999999999998</v>
      </c>
      <c r="J172" s="224">
        <v>0.69499999999999995</v>
      </c>
      <c r="K172" s="224">
        <v>37</v>
      </c>
      <c r="L172" s="224">
        <v>267.855220608254</v>
      </c>
      <c r="M172" s="224">
        <v>259.38302209339599</v>
      </c>
      <c r="N172" s="224">
        <v>3.40879671515067</v>
      </c>
      <c r="O172" s="224">
        <v>3.0301343169322799</v>
      </c>
      <c r="P172" s="224">
        <v>43</v>
      </c>
      <c r="Q172" s="224">
        <v>44.938741332034198</v>
      </c>
      <c r="R172" s="224">
        <v>44.938741332034198</v>
      </c>
      <c r="S172" s="224">
        <v>0.28046488969308903</v>
      </c>
      <c r="T172" s="224">
        <v>0.28046488969308903</v>
      </c>
      <c r="U172" s="224">
        <v>9</v>
      </c>
      <c r="V172" s="224">
        <v>2.85969796088802</v>
      </c>
      <c r="W172" s="224">
        <v>2.51924281439209</v>
      </c>
      <c r="X172" s="225" t="s">
        <v>128</v>
      </c>
    </row>
    <row r="173" spans="2:24" x14ac:dyDescent="0.2">
      <c r="B173" s="224">
        <v>35012</v>
      </c>
      <c r="C173" s="224" t="s">
        <v>412</v>
      </c>
      <c r="D173" s="224" t="s">
        <v>1</v>
      </c>
      <c r="E173" s="224">
        <v>470</v>
      </c>
      <c r="F173" s="224">
        <v>1.9450000000000001</v>
      </c>
      <c r="G173" s="224">
        <v>2.2599999999999998</v>
      </c>
      <c r="H173" s="224">
        <v>2.4451000000000001</v>
      </c>
      <c r="I173" s="224">
        <v>1.6240000000000001</v>
      </c>
      <c r="J173" s="224">
        <v>0.128</v>
      </c>
      <c r="K173" s="224">
        <v>9</v>
      </c>
      <c r="L173" s="224">
        <v>105.06741078851999</v>
      </c>
      <c r="M173" s="224">
        <v>105.04082466163101</v>
      </c>
      <c r="N173" s="224">
        <v>2.1217522658610299</v>
      </c>
      <c r="O173" s="224">
        <v>2.11933534743202</v>
      </c>
      <c r="P173" s="224">
        <v>8</v>
      </c>
      <c r="Q173" s="224">
        <v>5.2308120996978902</v>
      </c>
      <c r="R173" s="224">
        <v>5.2308120996978902</v>
      </c>
      <c r="S173" s="224">
        <v>6.93353474320242E-2</v>
      </c>
      <c r="T173" s="224">
        <v>6.93353474320242E-2</v>
      </c>
      <c r="U173" s="224">
        <v>0</v>
      </c>
      <c r="V173" s="224">
        <v>0</v>
      </c>
      <c r="W173" s="224">
        <v>0</v>
      </c>
      <c r="X173" s="225" t="s">
        <v>128</v>
      </c>
    </row>
    <row r="174" spans="2:24" x14ac:dyDescent="0.2">
      <c r="B174" s="224">
        <v>37001</v>
      </c>
      <c r="C174" s="224" t="s">
        <v>414</v>
      </c>
      <c r="D174" s="224" t="s">
        <v>262</v>
      </c>
      <c r="E174" s="224">
        <v>117</v>
      </c>
      <c r="F174" s="224">
        <v>35.488</v>
      </c>
      <c r="G174" s="224">
        <v>0</v>
      </c>
      <c r="H174" s="224">
        <v>0.20960000000000001</v>
      </c>
      <c r="I174" s="224">
        <v>0.33400000000000002</v>
      </c>
      <c r="J174" s="224">
        <v>1.4999999999999999E-2</v>
      </c>
      <c r="K174" s="224">
        <v>7</v>
      </c>
      <c r="L174" s="224">
        <v>269.53454523522299</v>
      </c>
      <c r="M174" s="224">
        <v>269.53454523522299</v>
      </c>
      <c r="N174" s="224">
        <v>2.2287897064736599</v>
      </c>
      <c r="O174" s="224">
        <v>2.2287897064736599</v>
      </c>
      <c r="P174" s="224">
        <v>4</v>
      </c>
      <c r="Q174" s="224">
        <v>10.4945917732207</v>
      </c>
      <c r="R174" s="224">
        <v>10.4945917732207</v>
      </c>
      <c r="S174" s="224">
        <v>1.0233212706071599</v>
      </c>
      <c r="T174" s="224">
        <v>1.0233212706071599</v>
      </c>
      <c r="U174" s="224">
        <v>0</v>
      </c>
      <c r="V174" s="224">
        <v>0</v>
      </c>
      <c r="W174" s="224">
        <v>0</v>
      </c>
      <c r="X174" s="225" t="s">
        <v>128</v>
      </c>
    </row>
    <row r="175" spans="2:24" x14ac:dyDescent="0.2">
      <c r="B175" s="224">
        <v>37002</v>
      </c>
      <c r="C175" s="224" t="s">
        <v>415</v>
      </c>
      <c r="D175" s="224" t="s">
        <v>262</v>
      </c>
      <c r="E175" s="224">
        <v>181</v>
      </c>
      <c r="F175" s="224">
        <v>30.783000000000001</v>
      </c>
      <c r="G175" s="224">
        <v>0</v>
      </c>
      <c r="H175" s="224">
        <v>0.73029999999999995</v>
      </c>
      <c r="I175" s="224">
        <v>0.57599999999999996</v>
      </c>
      <c r="J175" s="224">
        <v>0.222</v>
      </c>
      <c r="K175" s="224">
        <v>15</v>
      </c>
      <c r="L175" s="224">
        <v>178.23523038189299</v>
      </c>
      <c r="M175" s="224">
        <v>173.80143184095101</v>
      </c>
      <c r="N175" s="224">
        <v>2.1277636983308601</v>
      </c>
      <c r="O175" s="224">
        <v>2.1046928253080499</v>
      </c>
      <c r="P175" s="224">
        <v>4</v>
      </c>
      <c r="Q175" s="224">
        <v>112.96833466398699</v>
      </c>
      <c r="R175" s="224">
        <v>112.96833466398699</v>
      </c>
      <c r="S175" s="224">
        <v>1.3720178274927901</v>
      </c>
      <c r="T175" s="224">
        <v>1.3720178274927901</v>
      </c>
      <c r="U175" s="224">
        <v>0</v>
      </c>
      <c r="V175" s="224">
        <v>0</v>
      </c>
      <c r="W175" s="224">
        <v>0</v>
      </c>
      <c r="X175" s="225" t="s">
        <v>128</v>
      </c>
    </row>
    <row r="176" spans="2:24" x14ac:dyDescent="0.2">
      <c r="B176" s="224">
        <v>39565</v>
      </c>
      <c r="C176" s="224" t="s">
        <v>416</v>
      </c>
      <c r="D176" s="224" t="s">
        <v>262</v>
      </c>
      <c r="E176" s="224">
        <v>1606</v>
      </c>
      <c r="F176" s="224">
        <v>48.636000000000003</v>
      </c>
      <c r="G176" s="224">
        <v>0.99</v>
      </c>
      <c r="H176" s="224">
        <v>4.4353999999999996</v>
      </c>
      <c r="I176" s="224">
        <v>4.9690000000000003</v>
      </c>
      <c r="J176" s="224">
        <v>1.476</v>
      </c>
      <c r="K176" s="224">
        <v>45</v>
      </c>
      <c r="L176" s="224">
        <v>181.45415326082099</v>
      </c>
      <c r="M176" s="224">
        <v>181.422052136942</v>
      </c>
      <c r="N176" s="224">
        <v>2.0572867753777899</v>
      </c>
      <c r="O176" s="224">
        <v>2.0538717664133901</v>
      </c>
      <c r="P176" s="224">
        <v>89</v>
      </c>
      <c r="Q176" s="224">
        <v>44.417646953812003</v>
      </c>
      <c r="R176" s="224">
        <v>44.417646953812003</v>
      </c>
      <c r="S176" s="224">
        <v>0.21796294715273601</v>
      </c>
      <c r="T176" s="224">
        <v>0.21796294715273601</v>
      </c>
      <c r="U176" s="224">
        <v>4</v>
      </c>
      <c r="V176" s="224">
        <v>3.8782549304191898</v>
      </c>
      <c r="W176" s="224">
        <v>3.8782549304191898</v>
      </c>
      <c r="X176" s="225" t="s">
        <v>128</v>
      </c>
    </row>
    <row r="177" spans="2:24" x14ac:dyDescent="0.2">
      <c r="B177" s="224">
        <v>39568</v>
      </c>
      <c r="C177" s="224" t="s">
        <v>417</v>
      </c>
      <c r="D177" s="224" t="s">
        <v>262</v>
      </c>
      <c r="E177" s="224">
        <v>223</v>
      </c>
      <c r="F177" s="224">
        <v>32.466000000000001</v>
      </c>
      <c r="G177" s="224">
        <v>1.0349999999999999</v>
      </c>
      <c r="H177" s="224">
        <v>0.86880000000000002</v>
      </c>
      <c r="I177" s="224">
        <v>3.6999999999999998E-2</v>
      </c>
      <c r="J177" s="224">
        <v>0.61799999999999999</v>
      </c>
      <c r="K177" s="224">
        <v>5</v>
      </c>
      <c r="L177" s="224">
        <v>2.04513402538787</v>
      </c>
      <c r="M177" s="224">
        <v>1.9134931791255301</v>
      </c>
      <c r="N177" s="224">
        <v>1.9746121297602299E-2</v>
      </c>
      <c r="O177" s="224">
        <v>1.59849553361542E-2</v>
      </c>
      <c r="P177" s="224">
        <v>14</v>
      </c>
      <c r="Q177" s="224">
        <v>220.42313751763001</v>
      </c>
      <c r="R177" s="224">
        <v>220.42313751763001</v>
      </c>
      <c r="S177" s="224">
        <v>0.75458392101551497</v>
      </c>
      <c r="T177" s="224">
        <v>0.75458392101551497</v>
      </c>
      <c r="U177" s="224">
        <v>0</v>
      </c>
      <c r="V177" s="224">
        <v>0</v>
      </c>
      <c r="W177" s="224">
        <v>0</v>
      </c>
      <c r="X177" s="225" t="s">
        <v>128</v>
      </c>
    </row>
    <row r="178" spans="2:24" x14ac:dyDescent="0.2">
      <c r="B178" s="224">
        <v>39569</v>
      </c>
      <c r="C178" s="224" t="s">
        <v>418</v>
      </c>
      <c r="D178" s="224" t="s">
        <v>262</v>
      </c>
      <c r="E178" s="224">
        <v>5</v>
      </c>
      <c r="F178" s="224">
        <v>1.7529999999999999</v>
      </c>
      <c r="G178" s="224">
        <v>1.2529999999999999</v>
      </c>
      <c r="H178" s="224">
        <v>0</v>
      </c>
      <c r="I178" s="224">
        <v>0</v>
      </c>
      <c r="J178" s="224">
        <v>0</v>
      </c>
      <c r="K178" s="224">
        <v>0</v>
      </c>
      <c r="L178" s="224">
        <v>0</v>
      </c>
      <c r="M178" s="224">
        <v>0</v>
      </c>
      <c r="N178" s="224">
        <v>0</v>
      </c>
      <c r="O178" s="224">
        <v>0</v>
      </c>
      <c r="P178" s="224">
        <v>0</v>
      </c>
      <c r="Q178" s="224">
        <v>0</v>
      </c>
      <c r="R178" s="224">
        <v>0</v>
      </c>
      <c r="S178" s="224">
        <v>0</v>
      </c>
      <c r="T178" s="224">
        <v>0</v>
      </c>
      <c r="U178" s="224">
        <v>0</v>
      </c>
      <c r="V178" s="224">
        <v>0</v>
      </c>
      <c r="W178" s="224">
        <v>0</v>
      </c>
      <c r="X178" s="225" t="s">
        <v>128</v>
      </c>
    </row>
    <row r="179" spans="2:24" x14ac:dyDescent="0.2">
      <c r="B179" s="224">
        <v>39570</v>
      </c>
      <c r="C179" s="224" t="s">
        <v>419</v>
      </c>
      <c r="D179" s="224" t="s">
        <v>1</v>
      </c>
      <c r="E179" s="224">
        <v>23</v>
      </c>
      <c r="F179" s="224">
        <v>11.88</v>
      </c>
      <c r="G179" s="224">
        <v>0.8</v>
      </c>
      <c r="H179" s="224">
        <v>5.0145999999999997</v>
      </c>
      <c r="I179" s="224">
        <v>5.2110000000000003</v>
      </c>
      <c r="J179" s="224">
        <v>5.0069999999999997</v>
      </c>
      <c r="K179" s="224">
        <v>4</v>
      </c>
      <c r="L179" s="224">
        <v>106.99979999999999</v>
      </c>
      <c r="M179" s="224">
        <v>106.99979999999999</v>
      </c>
      <c r="N179" s="224">
        <v>2</v>
      </c>
      <c r="O179" s="224">
        <v>2</v>
      </c>
      <c r="P179" s="224">
        <v>4</v>
      </c>
      <c r="Q179" s="224">
        <v>2.9966024271844698</v>
      </c>
      <c r="R179" s="224">
        <v>2.9966024271844698</v>
      </c>
      <c r="S179" s="224">
        <v>1.31067961165049E-2</v>
      </c>
      <c r="T179" s="224">
        <v>1.31067961165049E-2</v>
      </c>
      <c r="U179" s="224">
        <v>4</v>
      </c>
      <c r="V179" s="224">
        <v>3.9961165048543701</v>
      </c>
      <c r="W179" s="224">
        <v>3.9961165048543701</v>
      </c>
      <c r="X179" s="225" t="s">
        <v>128</v>
      </c>
    </row>
    <row r="180" spans="2:24" x14ac:dyDescent="0.2">
      <c r="B180" s="224">
        <v>39571</v>
      </c>
      <c r="C180" s="224" t="s">
        <v>420</v>
      </c>
      <c r="D180" s="224" t="s">
        <v>421</v>
      </c>
      <c r="E180" s="224">
        <v>1040</v>
      </c>
      <c r="F180" s="224">
        <v>203.48699999999999</v>
      </c>
      <c r="G180" s="224">
        <v>2.5329999999999999</v>
      </c>
      <c r="H180" s="224">
        <v>3.3456000000000001</v>
      </c>
      <c r="I180" s="224">
        <v>13.701000000000001</v>
      </c>
      <c r="J180" s="224">
        <v>7.1029999999999998</v>
      </c>
      <c r="K180" s="224">
        <v>66</v>
      </c>
      <c r="L180" s="224">
        <v>519.50791386184596</v>
      </c>
      <c r="M180" s="224">
        <v>482.50598259888898</v>
      </c>
      <c r="N180" s="224">
        <v>3.7447134919976799</v>
      </c>
      <c r="O180" s="224">
        <v>3.7037482378306699</v>
      </c>
      <c r="P180" s="224">
        <v>40</v>
      </c>
      <c r="Q180" s="224">
        <v>204.92510627083499</v>
      </c>
      <c r="R180" s="224">
        <v>204.70949933825401</v>
      </c>
      <c r="S180" s="224">
        <v>0.74052574840368202</v>
      </c>
      <c r="T180" s="224">
        <v>0.738867236089228</v>
      </c>
      <c r="U180" s="224">
        <v>12</v>
      </c>
      <c r="V180" s="224">
        <v>7.2671448710506699</v>
      </c>
      <c r="W180" s="224">
        <v>6.0849572933078999</v>
      </c>
      <c r="X180" s="225" t="s">
        <v>128</v>
      </c>
    </row>
    <row r="181" spans="2:24" x14ac:dyDescent="0.2">
      <c r="B181" s="224">
        <v>40001</v>
      </c>
      <c r="C181" s="224" t="s">
        <v>422</v>
      </c>
      <c r="D181" s="224" t="s">
        <v>262</v>
      </c>
      <c r="E181" s="224">
        <v>209</v>
      </c>
      <c r="F181" s="224">
        <v>2.2469999999999999</v>
      </c>
      <c r="G181" s="224">
        <v>0.44</v>
      </c>
      <c r="H181" s="224">
        <v>0.55249999999999999</v>
      </c>
      <c r="I181" s="224">
        <v>1.4999999999999999E-2</v>
      </c>
      <c r="J181" s="224">
        <v>0.37</v>
      </c>
      <c r="K181" s="224">
        <v>3</v>
      </c>
      <c r="L181" s="224">
        <v>6.6464860540540496</v>
      </c>
      <c r="M181" s="224">
        <v>6.6464860540540496</v>
      </c>
      <c r="N181" s="224">
        <v>0.12540540540540501</v>
      </c>
      <c r="O181" s="224">
        <v>0.12540540540540501</v>
      </c>
      <c r="P181" s="224">
        <v>8</v>
      </c>
      <c r="Q181" s="224">
        <v>62.032410810810802</v>
      </c>
      <c r="R181" s="224">
        <v>62.032410810810802</v>
      </c>
      <c r="S181" s="224">
        <v>0.26810810810810798</v>
      </c>
      <c r="T181" s="224">
        <v>0.26810810810810798</v>
      </c>
      <c r="U181" s="224">
        <v>0</v>
      </c>
      <c r="V181" s="224">
        <v>0</v>
      </c>
      <c r="W181" s="224">
        <v>0</v>
      </c>
      <c r="X181" s="225" t="s">
        <v>128</v>
      </c>
    </row>
    <row r="182" spans="2:24" x14ac:dyDescent="0.2">
      <c r="B182" s="224">
        <v>40002</v>
      </c>
      <c r="C182" s="224" t="s">
        <v>423</v>
      </c>
      <c r="D182" s="224" t="s">
        <v>421</v>
      </c>
      <c r="E182" s="224">
        <v>922</v>
      </c>
      <c r="F182" s="224">
        <v>222.78299999999999</v>
      </c>
      <c r="G182" s="224">
        <v>0</v>
      </c>
      <c r="H182" s="224">
        <v>1.7846</v>
      </c>
      <c r="I182" s="224">
        <v>3.6760000000000002</v>
      </c>
      <c r="J182" s="224">
        <v>0.48</v>
      </c>
      <c r="K182" s="224">
        <v>43</v>
      </c>
      <c r="L182" s="224">
        <v>418.86050390664002</v>
      </c>
      <c r="M182" s="224">
        <v>341.54220980276898</v>
      </c>
      <c r="N182" s="224">
        <v>4.6764154870940899</v>
      </c>
      <c r="O182" s="224">
        <v>3.6456598667776898</v>
      </c>
      <c r="P182" s="224">
        <v>49</v>
      </c>
      <c r="Q182" s="224">
        <v>69.648360886760997</v>
      </c>
      <c r="R182" s="224">
        <v>69.648360886760997</v>
      </c>
      <c r="S182" s="224">
        <v>0.235584929225645</v>
      </c>
      <c r="T182" s="224">
        <v>0.235584929225645</v>
      </c>
      <c r="U182" s="224">
        <v>4</v>
      </c>
      <c r="V182" s="224">
        <v>1.56161532056619</v>
      </c>
      <c r="W182" s="224">
        <v>1.56161532056619</v>
      </c>
      <c r="X182" s="225" t="s">
        <v>128</v>
      </c>
    </row>
    <row r="183" spans="2:24" x14ac:dyDescent="0.2">
      <c r="B183" s="224">
        <v>40003</v>
      </c>
      <c r="C183" s="224" t="s">
        <v>424</v>
      </c>
      <c r="D183" s="224" t="s">
        <v>262</v>
      </c>
      <c r="E183" s="224">
        <v>240</v>
      </c>
      <c r="F183" s="224">
        <v>50.944000000000003</v>
      </c>
      <c r="G183" s="224">
        <v>0.152</v>
      </c>
      <c r="H183" s="224">
        <v>0.62870000000000004</v>
      </c>
      <c r="I183" s="224">
        <v>3.73</v>
      </c>
      <c r="J183" s="224">
        <v>5.6000000000000001E-2</v>
      </c>
      <c r="K183" s="224">
        <v>35</v>
      </c>
      <c r="L183" s="224">
        <v>944.48131368404302</v>
      </c>
      <c r="M183" s="224">
        <v>937.334938102352</v>
      </c>
      <c r="N183" s="224">
        <v>4.2643038779402396</v>
      </c>
      <c r="O183" s="224">
        <v>4.2201207883026104</v>
      </c>
      <c r="P183" s="224">
        <v>6</v>
      </c>
      <c r="Q183" s="224">
        <v>33.664176732358499</v>
      </c>
      <c r="R183" s="224">
        <v>33.664176732358499</v>
      </c>
      <c r="S183" s="224">
        <v>0.113795295613477</v>
      </c>
      <c r="T183" s="224">
        <v>0.113795295613477</v>
      </c>
      <c r="U183" s="224">
        <v>0</v>
      </c>
      <c r="V183" s="224">
        <v>0</v>
      </c>
      <c r="W183" s="224">
        <v>0</v>
      </c>
      <c r="X183" s="225" t="s">
        <v>283</v>
      </c>
    </row>
    <row r="184" spans="2:24" x14ac:dyDescent="0.2">
      <c r="B184" s="224">
        <v>41511</v>
      </c>
      <c r="C184" s="224" t="s">
        <v>425</v>
      </c>
      <c r="D184" s="224" t="s">
        <v>262</v>
      </c>
      <c r="E184" s="224">
        <v>1330</v>
      </c>
      <c r="F184" s="224">
        <v>16.527999999999999</v>
      </c>
      <c r="G184" s="224">
        <v>2.0880000000000001</v>
      </c>
      <c r="H184" s="224">
        <v>3.4188000000000001</v>
      </c>
      <c r="I184" s="224">
        <v>11.013</v>
      </c>
      <c r="J184" s="224">
        <v>3.8540000000000001</v>
      </c>
      <c r="K184" s="224">
        <v>29</v>
      </c>
      <c r="L184" s="224">
        <v>475.742092213234</v>
      </c>
      <c r="M184" s="224">
        <v>220.394831030906</v>
      </c>
      <c r="N184" s="224">
        <v>1.9545045979395701</v>
      </c>
      <c r="O184" s="224">
        <v>1.0606374887644301</v>
      </c>
      <c r="P184" s="224">
        <v>32</v>
      </c>
      <c r="Q184" s="224">
        <v>148.84115884671201</v>
      </c>
      <c r="R184" s="224">
        <v>148.84115884671201</v>
      </c>
      <c r="S184" s="224">
        <v>0.56945308718799703</v>
      </c>
      <c r="T184" s="224">
        <v>0.56945308718799703</v>
      </c>
      <c r="U184" s="224">
        <v>3</v>
      </c>
      <c r="V184" s="224">
        <v>3.2188342667496399</v>
      </c>
      <c r="W184" s="224">
        <v>2.1458895111664198</v>
      </c>
      <c r="X184" s="225" t="s">
        <v>128</v>
      </c>
    </row>
    <row r="185" spans="2:24" x14ac:dyDescent="0.2">
      <c r="B185" s="224">
        <v>41512</v>
      </c>
      <c r="C185" s="224" t="s">
        <v>426</v>
      </c>
      <c r="D185" s="224" t="s">
        <v>262</v>
      </c>
      <c r="E185" s="224">
        <v>381</v>
      </c>
      <c r="F185" s="224">
        <v>68.462000000000003</v>
      </c>
      <c r="G185" s="224">
        <v>2.3069999999999999</v>
      </c>
      <c r="H185" s="224">
        <v>3.9314</v>
      </c>
      <c r="I185" s="224">
        <v>7.9489999999999998</v>
      </c>
      <c r="J185" s="224">
        <v>1.766</v>
      </c>
      <c r="K185" s="224">
        <v>25</v>
      </c>
      <c r="L185" s="224">
        <v>289.44836568800099</v>
      </c>
      <c r="M185" s="224">
        <v>289.44836568800099</v>
      </c>
      <c r="N185" s="224">
        <v>1.4760206810483201</v>
      </c>
      <c r="O185" s="224">
        <v>1.4760206810483201</v>
      </c>
      <c r="P185" s="224">
        <v>29</v>
      </c>
      <c r="Q185" s="224">
        <v>61.459390943127097</v>
      </c>
      <c r="R185" s="224">
        <v>61.202660688179698</v>
      </c>
      <c r="S185" s="224">
        <v>0.301479764663933</v>
      </c>
      <c r="T185" s="224">
        <v>0.297200927081476</v>
      </c>
      <c r="U185" s="224">
        <v>2</v>
      </c>
      <c r="V185" s="224">
        <v>1.15742556605456</v>
      </c>
      <c r="W185" s="224">
        <v>1.15742556605456</v>
      </c>
      <c r="X185" s="225" t="s">
        <v>128</v>
      </c>
    </row>
    <row r="186" spans="2:24" x14ac:dyDescent="0.2">
      <c r="B186" s="224">
        <v>41513</v>
      </c>
      <c r="C186" s="224" t="s">
        <v>427</v>
      </c>
      <c r="D186" s="224" t="s">
        <v>1</v>
      </c>
      <c r="E186" s="224">
        <v>1226</v>
      </c>
      <c r="F186" s="224">
        <v>12.398</v>
      </c>
      <c r="G186" s="224">
        <v>3.8620000000000001</v>
      </c>
      <c r="H186" s="224">
        <v>6.4478999999999997</v>
      </c>
      <c r="I186" s="224">
        <v>9.2040000000000006</v>
      </c>
      <c r="J186" s="224">
        <v>0.91200000000000003</v>
      </c>
      <c r="K186" s="224">
        <v>25</v>
      </c>
      <c r="L186" s="224">
        <v>225.48283008434501</v>
      </c>
      <c r="M186" s="224">
        <v>225.26997959267601</v>
      </c>
      <c r="N186" s="224">
        <v>1.64211753411507</v>
      </c>
      <c r="O186" s="224">
        <v>1.6399231982445299</v>
      </c>
      <c r="P186" s="224">
        <v>36</v>
      </c>
      <c r="Q186" s="224">
        <v>41.795531536720802</v>
      </c>
      <c r="R186" s="224">
        <v>41.795531536720802</v>
      </c>
      <c r="S186" s="224">
        <v>0.18610711101968</v>
      </c>
      <c r="T186" s="224">
        <v>0.18610711101968</v>
      </c>
      <c r="U186" s="224">
        <v>1</v>
      </c>
      <c r="V186" s="224">
        <v>1.01028594939313</v>
      </c>
      <c r="W186" s="224">
        <v>1.01028594939313</v>
      </c>
      <c r="X186" s="225" t="s">
        <v>128</v>
      </c>
    </row>
    <row r="187" spans="2:24" x14ac:dyDescent="0.2">
      <c r="B187" s="224">
        <v>41514</v>
      </c>
      <c r="C187" s="224" t="s">
        <v>428</v>
      </c>
      <c r="D187" s="224" t="s">
        <v>262</v>
      </c>
      <c r="E187" s="224">
        <v>862</v>
      </c>
      <c r="F187" s="224">
        <v>131.90100000000001</v>
      </c>
      <c r="G187" s="224">
        <v>5.819</v>
      </c>
      <c r="H187" s="224">
        <v>4.1711</v>
      </c>
      <c r="I187" s="224">
        <v>4.1920000000000002</v>
      </c>
      <c r="J187" s="224">
        <v>1.1559999999999999</v>
      </c>
      <c r="K187" s="224">
        <v>42</v>
      </c>
      <c r="L187" s="224">
        <v>231.03936373397201</v>
      </c>
      <c r="M187" s="224">
        <v>230.146216089885</v>
      </c>
      <c r="N187" s="224">
        <v>1.6181194145836</v>
      </c>
      <c r="O187" s="224">
        <v>1.6160471441523101</v>
      </c>
      <c r="P187" s="224">
        <v>31</v>
      </c>
      <c r="Q187" s="224">
        <v>52.290691066571704</v>
      </c>
      <c r="R187" s="224">
        <v>52.290691066571704</v>
      </c>
      <c r="S187" s="224">
        <v>0.24310322497085901</v>
      </c>
      <c r="T187" s="224">
        <v>0.24310322497085901</v>
      </c>
      <c r="U187" s="224">
        <v>4</v>
      </c>
      <c r="V187" s="224">
        <v>2.8697059966325602</v>
      </c>
      <c r="W187" s="224">
        <v>2.8697059966325602</v>
      </c>
      <c r="X187" s="225" t="s">
        <v>128</v>
      </c>
    </row>
    <row r="188" spans="2:24" x14ac:dyDescent="0.2">
      <c r="B188" s="224">
        <v>41515</v>
      </c>
      <c r="C188" s="224" t="s">
        <v>429</v>
      </c>
      <c r="D188" s="224" t="s">
        <v>421</v>
      </c>
      <c r="E188" s="224">
        <v>2921</v>
      </c>
      <c r="F188" s="224">
        <v>332.18599999999998</v>
      </c>
      <c r="G188" s="224">
        <v>12.919</v>
      </c>
      <c r="H188" s="224">
        <v>4.2300000000000004</v>
      </c>
      <c r="I188" s="224">
        <v>12.888</v>
      </c>
      <c r="J188" s="224">
        <v>2.419</v>
      </c>
      <c r="K188" s="224">
        <v>150</v>
      </c>
      <c r="L188" s="224">
        <v>514.78137169933905</v>
      </c>
      <c r="M188" s="224">
        <v>387.09315984310399</v>
      </c>
      <c r="N188" s="224">
        <v>5.0817878206494704</v>
      </c>
      <c r="O188" s="224">
        <v>4.0483479002344902</v>
      </c>
      <c r="P188" s="224">
        <v>56</v>
      </c>
      <c r="Q188" s="224">
        <v>56.648141748028102</v>
      </c>
      <c r="R188" s="224">
        <v>56.648141748028102</v>
      </c>
      <c r="S188" s="224">
        <v>0.28229943864137003</v>
      </c>
      <c r="T188" s="224">
        <v>0.28229943864137003</v>
      </c>
      <c r="U188" s="224">
        <v>9</v>
      </c>
      <c r="V188" s="224">
        <v>0.95612875719462798</v>
      </c>
      <c r="W188" s="224">
        <v>0.85519789668158896</v>
      </c>
      <c r="X188" s="225" t="s">
        <v>128</v>
      </c>
    </row>
    <row r="189" spans="2:24" x14ac:dyDescent="0.2">
      <c r="B189" s="224">
        <v>41516</v>
      </c>
      <c r="C189" s="224" t="s">
        <v>430</v>
      </c>
      <c r="D189" s="224" t="s">
        <v>421</v>
      </c>
      <c r="E189" s="224">
        <v>2129</v>
      </c>
      <c r="F189" s="224">
        <v>528.43399999999997</v>
      </c>
      <c r="G189" s="224">
        <v>2.0379999999999998</v>
      </c>
      <c r="H189" s="224">
        <v>4.6919000000000004</v>
      </c>
      <c r="I189" s="224">
        <v>16.603000000000002</v>
      </c>
      <c r="J189" s="224">
        <v>2.8420000000000001</v>
      </c>
      <c r="K189" s="224">
        <v>126</v>
      </c>
      <c r="L189" s="224">
        <v>487.00325708875801</v>
      </c>
      <c r="M189" s="224">
        <v>486.49831611411997</v>
      </c>
      <c r="N189" s="224">
        <v>2.64099817443913</v>
      </c>
      <c r="O189" s="224">
        <v>2.6115176294865798</v>
      </c>
      <c r="P189" s="224">
        <v>125</v>
      </c>
      <c r="Q189" s="224">
        <v>81.832905532505507</v>
      </c>
      <c r="R189" s="224">
        <v>81.416797960199801</v>
      </c>
      <c r="S189" s="224">
        <v>0.43074184155338602</v>
      </c>
      <c r="T189" s="224">
        <v>0.42805630572864001</v>
      </c>
      <c r="U189" s="224">
        <v>8</v>
      </c>
      <c r="V189" s="224">
        <v>3.1076175676287301</v>
      </c>
      <c r="W189" s="224">
        <v>3.1076175676287301</v>
      </c>
      <c r="X189" s="225" t="s">
        <v>128</v>
      </c>
    </row>
    <row r="190" spans="2:24" x14ac:dyDescent="0.2">
      <c r="B190" s="224">
        <v>41517</v>
      </c>
      <c r="C190" s="224" t="s">
        <v>431</v>
      </c>
      <c r="D190" s="224" t="s">
        <v>262</v>
      </c>
      <c r="E190" s="224">
        <v>1790</v>
      </c>
      <c r="F190" s="224">
        <v>46.918999999999997</v>
      </c>
      <c r="G190" s="224">
        <v>2.6930000000000001</v>
      </c>
      <c r="H190" s="224">
        <v>4.0761000000000003</v>
      </c>
      <c r="I190" s="224">
        <v>1.974</v>
      </c>
      <c r="J190" s="224">
        <v>1.1890000000000001</v>
      </c>
      <c r="K190" s="224">
        <v>31</v>
      </c>
      <c r="L190" s="224">
        <v>59.804038208612397</v>
      </c>
      <c r="M190" s="224">
        <v>59.271244425469298</v>
      </c>
      <c r="N190" s="224">
        <v>0.37615016562385001</v>
      </c>
      <c r="O190" s="224">
        <v>0.37136547662863401</v>
      </c>
      <c r="P190" s="224">
        <v>95</v>
      </c>
      <c r="Q190" s="224">
        <v>90.991241167464096</v>
      </c>
      <c r="R190" s="224">
        <v>90.991241167464096</v>
      </c>
      <c r="S190" s="224">
        <v>0.32859771807140198</v>
      </c>
      <c r="T190" s="224">
        <v>0.32859771807140198</v>
      </c>
      <c r="U190" s="224">
        <v>2</v>
      </c>
      <c r="V190" s="224">
        <v>1.45881486934119</v>
      </c>
      <c r="W190" s="224">
        <v>1.45881486934119</v>
      </c>
      <c r="X190" s="225" t="s">
        <v>128</v>
      </c>
    </row>
    <row r="191" spans="2:24" x14ac:dyDescent="0.2">
      <c r="B191" s="224">
        <v>41518</v>
      </c>
      <c r="C191" s="224" t="s">
        <v>432</v>
      </c>
      <c r="D191" s="224" t="s">
        <v>262</v>
      </c>
      <c r="E191" s="224">
        <v>1954</v>
      </c>
      <c r="F191" s="224">
        <v>110.58499999999999</v>
      </c>
      <c r="G191" s="224">
        <v>3.5249999999999999</v>
      </c>
      <c r="H191" s="224">
        <v>3.8254999999999999</v>
      </c>
      <c r="I191" s="224">
        <v>5.1059999999999999</v>
      </c>
      <c r="J191" s="224">
        <v>1.1850000000000001</v>
      </c>
      <c r="K191" s="224">
        <v>58</v>
      </c>
      <c r="L191" s="224">
        <v>240.340750814308</v>
      </c>
      <c r="M191" s="224">
        <v>238.95039782670599</v>
      </c>
      <c r="N191" s="224">
        <v>2.51351534448886</v>
      </c>
      <c r="O191" s="224">
        <v>2.5074859426868099</v>
      </c>
      <c r="P191" s="224">
        <v>85</v>
      </c>
      <c r="Q191" s="224">
        <v>51.321436352550599</v>
      </c>
      <c r="R191" s="224">
        <v>51.321436352550599</v>
      </c>
      <c r="S191" s="224">
        <v>0.23352076417586901</v>
      </c>
      <c r="T191" s="224">
        <v>0.23352076417586901</v>
      </c>
      <c r="U191" s="224">
        <v>10</v>
      </c>
      <c r="V191" s="224">
        <v>8.1386762414470599</v>
      </c>
      <c r="W191" s="224">
        <v>7.1366438588171501</v>
      </c>
      <c r="X191" s="225" t="s">
        <v>128</v>
      </c>
    </row>
    <row r="192" spans="2:24" x14ac:dyDescent="0.2">
      <c r="B192" s="224">
        <v>43505</v>
      </c>
      <c r="C192" s="224" t="s">
        <v>433</v>
      </c>
      <c r="D192" s="224" t="s">
        <v>262</v>
      </c>
      <c r="E192" s="224">
        <v>2</v>
      </c>
      <c r="F192" s="224">
        <v>9.5239999999999991</v>
      </c>
      <c r="G192" s="224">
        <v>0.73799999999999999</v>
      </c>
      <c r="H192" s="224">
        <v>0</v>
      </c>
      <c r="I192" s="224">
        <v>0</v>
      </c>
      <c r="J192" s="224">
        <v>0</v>
      </c>
      <c r="K192" s="224">
        <v>4</v>
      </c>
      <c r="L192" s="224">
        <v>478.00020000000001</v>
      </c>
      <c r="M192" s="224">
        <v>478.00020000000001</v>
      </c>
      <c r="N192" s="224">
        <v>4</v>
      </c>
      <c r="O192" s="224">
        <v>4</v>
      </c>
      <c r="P192" s="224">
        <v>0</v>
      </c>
      <c r="Q192" s="224">
        <v>0</v>
      </c>
      <c r="R192" s="224">
        <v>0</v>
      </c>
      <c r="S192" s="224">
        <v>0</v>
      </c>
      <c r="T192" s="224">
        <v>0</v>
      </c>
      <c r="U192" s="224">
        <v>0</v>
      </c>
      <c r="V192" s="224">
        <v>0</v>
      </c>
      <c r="W192" s="224">
        <v>0</v>
      </c>
      <c r="X192" s="225" t="s">
        <v>128</v>
      </c>
    </row>
    <row r="193" spans="2:24" x14ac:dyDescent="0.2">
      <c r="B193" s="224">
        <v>43506</v>
      </c>
      <c r="C193" s="224" t="s">
        <v>434</v>
      </c>
      <c r="D193" s="224" t="s">
        <v>262</v>
      </c>
      <c r="E193" s="224">
        <v>1696</v>
      </c>
      <c r="F193" s="224">
        <v>81.7</v>
      </c>
      <c r="G193" s="224">
        <v>1.2170000000000001</v>
      </c>
      <c r="H193" s="224">
        <v>3.0329999999999999</v>
      </c>
      <c r="I193" s="224">
        <v>1.413</v>
      </c>
      <c r="J193" s="224">
        <v>0.74199999999999999</v>
      </c>
      <c r="K193" s="224">
        <v>44</v>
      </c>
      <c r="L193" s="224">
        <v>70.342543266899696</v>
      </c>
      <c r="M193" s="224">
        <v>70.048015982674897</v>
      </c>
      <c r="N193" s="224">
        <v>0.72394270333818</v>
      </c>
      <c r="O193" s="224">
        <v>0.71948767131763802</v>
      </c>
      <c r="P193" s="224">
        <v>11</v>
      </c>
      <c r="Q193" s="224">
        <v>45.974512303932201</v>
      </c>
      <c r="R193" s="224">
        <v>45.974512303932201</v>
      </c>
      <c r="S193" s="224">
        <v>0.18995761532036001</v>
      </c>
      <c r="T193" s="224">
        <v>0.18995761532036001</v>
      </c>
      <c r="U193" s="224">
        <v>0</v>
      </c>
      <c r="V193" s="224">
        <v>0</v>
      </c>
      <c r="W193" s="224">
        <v>0</v>
      </c>
      <c r="X193" s="225" t="s">
        <v>128</v>
      </c>
    </row>
    <row r="194" spans="2:24" x14ac:dyDescent="0.2">
      <c r="B194" s="224">
        <v>43507</v>
      </c>
      <c r="C194" s="224" t="s">
        <v>435</v>
      </c>
      <c r="D194" s="224" t="s">
        <v>421</v>
      </c>
      <c r="E194" s="224">
        <v>1405</v>
      </c>
      <c r="F194" s="224">
        <v>203.959</v>
      </c>
      <c r="G194" s="224">
        <v>0.45600000000000002</v>
      </c>
      <c r="H194" s="224">
        <v>3.7641</v>
      </c>
      <c r="I194" s="224">
        <v>13.305</v>
      </c>
      <c r="J194" s="224">
        <v>1.0720000000000001</v>
      </c>
      <c r="K194" s="224">
        <v>91</v>
      </c>
      <c r="L194" s="224">
        <v>717.41097023305099</v>
      </c>
      <c r="M194" s="224">
        <v>521.28762462518205</v>
      </c>
      <c r="N194" s="224">
        <v>4.8018266673357797</v>
      </c>
      <c r="O194" s="224">
        <v>4.4708686706478602</v>
      </c>
      <c r="P194" s="224">
        <v>21</v>
      </c>
      <c r="Q194" s="224">
        <v>32.985132001806598</v>
      </c>
      <c r="R194" s="224">
        <v>32.985132001806598</v>
      </c>
      <c r="S194" s="224">
        <v>0.15185426807848601</v>
      </c>
      <c r="T194" s="224">
        <v>0.15185426807848601</v>
      </c>
      <c r="U194" s="224">
        <v>30</v>
      </c>
      <c r="V194" s="224">
        <v>9.1413659858483491</v>
      </c>
      <c r="W194" s="224">
        <v>6.0942439905655599</v>
      </c>
      <c r="X194" s="225" t="s">
        <v>128</v>
      </c>
    </row>
    <row r="195" spans="2:24" x14ac:dyDescent="0.2">
      <c r="B195" s="224">
        <v>45001</v>
      </c>
      <c r="C195" s="224" t="s">
        <v>436</v>
      </c>
      <c r="D195" s="224" t="s">
        <v>262</v>
      </c>
      <c r="E195" s="224">
        <v>53</v>
      </c>
      <c r="F195" s="224">
        <v>28.373999999999999</v>
      </c>
      <c r="G195" s="224">
        <v>7.1999999999999995E-2</v>
      </c>
      <c r="H195" s="224">
        <v>1.6309</v>
      </c>
      <c r="I195" s="224">
        <v>1.601</v>
      </c>
      <c r="J195" s="224">
        <v>1.2E-2</v>
      </c>
      <c r="K195" s="224">
        <v>10</v>
      </c>
      <c r="L195" s="224">
        <v>393.80090497430598</v>
      </c>
      <c r="M195" s="224">
        <v>366.80090497430598</v>
      </c>
      <c r="N195" s="224">
        <v>5.8147482014388503</v>
      </c>
      <c r="O195" s="224">
        <v>4.8147482014388503</v>
      </c>
      <c r="P195" s="224">
        <v>1</v>
      </c>
      <c r="Q195" s="224">
        <v>0.123329907502569</v>
      </c>
      <c r="R195" s="224">
        <v>0.123329907502569</v>
      </c>
      <c r="S195" s="224">
        <v>2.0554984583761602E-3</v>
      </c>
      <c r="T195" s="224">
        <v>2.0554984583761602E-3</v>
      </c>
      <c r="U195" s="224">
        <v>1</v>
      </c>
      <c r="V195" s="224">
        <v>1</v>
      </c>
      <c r="W195" s="224">
        <v>0</v>
      </c>
      <c r="X195" s="225" t="s">
        <v>128</v>
      </c>
    </row>
    <row r="196" spans="2:24" x14ac:dyDescent="0.2">
      <c r="B196" s="224">
        <v>45002</v>
      </c>
      <c r="C196" s="224" t="s">
        <v>437</v>
      </c>
      <c r="D196" s="224" t="s">
        <v>421</v>
      </c>
      <c r="E196" s="224">
        <v>689</v>
      </c>
      <c r="F196" s="224">
        <v>289.70600000000002</v>
      </c>
      <c r="G196" s="224">
        <v>0.72</v>
      </c>
      <c r="H196" s="224">
        <v>1.3261000000000001</v>
      </c>
      <c r="I196" s="224">
        <v>5.3559999999999999</v>
      </c>
      <c r="J196" s="224">
        <v>1.696</v>
      </c>
      <c r="K196" s="224">
        <v>61</v>
      </c>
      <c r="L196" s="224">
        <v>718.330818344058</v>
      </c>
      <c r="M196" s="224">
        <v>406.01164920302898</v>
      </c>
      <c r="N196" s="224">
        <v>4.7515375591027098</v>
      </c>
      <c r="O196" s="224">
        <v>4.2352732055885403</v>
      </c>
      <c r="P196" s="224">
        <v>30</v>
      </c>
      <c r="Q196" s="224">
        <v>86.430021116996699</v>
      </c>
      <c r="R196" s="224">
        <v>86.430021116996699</v>
      </c>
      <c r="S196" s="224">
        <v>0.43776885065235199</v>
      </c>
      <c r="T196" s="224">
        <v>0.43776885065235199</v>
      </c>
      <c r="U196" s="224">
        <v>25</v>
      </c>
      <c r="V196" s="224">
        <v>8.3921931103131993</v>
      </c>
      <c r="W196" s="224">
        <v>7.3293042767250904</v>
      </c>
      <c r="X196" s="225" t="s">
        <v>128</v>
      </c>
    </row>
    <row r="197" spans="2:24" x14ac:dyDescent="0.2">
      <c r="B197" s="224">
        <v>45003</v>
      </c>
      <c r="C197" s="224" t="s">
        <v>438</v>
      </c>
      <c r="D197" s="224" t="s">
        <v>262</v>
      </c>
      <c r="E197" s="224">
        <v>604</v>
      </c>
      <c r="F197" s="224">
        <v>183.52500000000001</v>
      </c>
      <c r="G197" s="224">
        <v>0.24</v>
      </c>
      <c r="H197" s="224">
        <v>3.4447000000000001</v>
      </c>
      <c r="I197" s="224">
        <v>12.677</v>
      </c>
      <c r="J197" s="224">
        <v>3.6850000000000001</v>
      </c>
      <c r="K197" s="224">
        <v>54</v>
      </c>
      <c r="L197" s="224">
        <v>1016.35545578428</v>
      </c>
      <c r="M197" s="224">
        <v>697.64732993076598</v>
      </c>
      <c r="N197" s="224">
        <v>7.2712255556905099</v>
      </c>
      <c r="O197" s="224">
        <v>6.3605611563221203</v>
      </c>
      <c r="P197" s="224">
        <v>44</v>
      </c>
      <c r="Q197" s="224">
        <v>166.75361316956199</v>
      </c>
      <c r="R197" s="224">
        <v>166.75361316956199</v>
      </c>
      <c r="S197" s="224">
        <v>0.56073120369245699</v>
      </c>
      <c r="T197" s="224">
        <v>0.56073120369245699</v>
      </c>
      <c r="U197" s="224">
        <v>17</v>
      </c>
      <c r="V197" s="224">
        <v>12.676606340337701</v>
      </c>
      <c r="W197" s="224">
        <v>11.331592372160801</v>
      </c>
      <c r="X197" s="225" t="s">
        <v>283</v>
      </c>
    </row>
    <row r="198" spans="2:24" x14ac:dyDescent="0.2">
      <c r="B198" s="224">
        <v>48180</v>
      </c>
      <c r="C198" s="224" t="s">
        <v>439</v>
      </c>
      <c r="D198" s="224" t="s">
        <v>262</v>
      </c>
      <c r="E198" s="224">
        <v>1046</v>
      </c>
      <c r="F198" s="224">
        <v>3.508</v>
      </c>
      <c r="G198" s="224">
        <v>9.0229999999999997</v>
      </c>
      <c r="H198" s="224">
        <v>3.298</v>
      </c>
      <c r="I198" s="224">
        <v>0.44</v>
      </c>
      <c r="J198" s="224">
        <v>2.08</v>
      </c>
      <c r="K198" s="224">
        <v>14</v>
      </c>
      <c r="L198" s="224">
        <v>29.360766216393401</v>
      </c>
      <c r="M198" s="224">
        <v>28.139520314754101</v>
      </c>
      <c r="N198" s="224">
        <v>1.0705573770491801</v>
      </c>
      <c r="O198" s="224">
        <v>1.04013114754098</v>
      </c>
      <c r="P198" s="224">
        <v>33</v>
      </c>
      <c r="Q198" s="224">
        <v>82.544758032786902</v>
      </c>
      <c r="R198" s="224">
        <v>82.544758032786902</v>
      </c>
      <c r="S198" s="224">
        <v>0.27698360655737703</v>
      </c>
      <c r="T198" s="224">
        <v>0.27698360655737703</v>
      </c>
      <c r="U198" s="224">
        <v>0</v>
      </c>
      <c r="V198" s="224">
        <v>0</v>
      </c>
      <c r="W198" s="224">
        <v>0</v>
      </c>
      <c r="X198" s="225" t="s">
        <v>128</v>
      </c>
    </row>
    <row r="199" spans="2:24" x14ac:dyDescent="0.2">
      <c r="B199" s="224">
        <v>48181</v>
      </c>
      <c r="C199" s="224" t="s">
        <v>440</v>
      </c>
      <c r="D199" s="224" t="s">
        <v>262</v>
      </c>
      <c r="E199" s="224">
        <v>296</v>
      </c>
      <c r="F199" s="224">
        <v>0</v>
      </c>
      <c r="G199" s="224">
        <v>6.2480000000000002</v>
      </c>
      <c r="H199" s="224">
        <v>0.89929999999999999</v>
      </c>
      <c r="I199" s="224">
        <v>6.9000000000000006E-2</v>
      </c>
      <c r="J199" s="224">
        <v>0.124</v>
      </c>
      <c r="K199" s="224">
        <v>4</v>
      </c>
      <c r="L199" s="224">
        <v>5.3424563608087103</v>
      </c>
      <c r="M199" s="224">
        <v>5.3424563608087103</v>
      </c>
      <c r="N199" s="224">
        <v>0.100777604976672</v>
      </c>
      <c r="O199" s="224">
        <v>0.100777604976672</v>
      </c>
      <c r="P199" s="224">
        <v>11</v>
      </c>
      <c r="Q199" s="224">
        <v>20.782581648522601</v>
      </c>
      <c r="R199" s="224">
        <v>20.782581648522601</v>
      </c>
      <c r="S199" s="224">
        <v>0.109486780715397</v>
      </c>
      <c r="T199" s="224">
        <v>0.109486780715397</v>
      </c>
      <c r="U199" s="224">
        <v>1</v>
      </c>
      <c r="V199" s="224">
        <v>1</v>
      </c>
      <c r="W199" s="224">
        <v>1</v>
      </c>
      <c r="X199" s="225" t="s">
        <v>128</v>
      </c>
    </row>
    <row r="200" spans="2:24" x14ac:dyDescent="0.2">
      <c r="B200" s="224">
        <v>48182</v>
      </c>
      <c r="C200" s="224" t="s">
        <v>441</v>
      </c>
      <c r="D200" s="224" t="s">
        <v>262</v>
      </c>
      <c r="E200" s="224">
        <v>1247</v>
      </c>
      <c r="F200" s="224">
        <v>19.359000000000002</v>
      </c>
      <c r="G200" s="224">
        <v>11.625999999999999</v>
      </c>
      <c r="H200" s="224">
        <v>4.7897999999999996</v>
      </c>
      <c r="I200" s="224">
        <v>2.1480000000000001</v>
      </c>
      <c r="J200" s="224">
        <v>0.56599999999999995</v>
      </c>
      <c r="K200" s="224">
        <v>22</v>
      </c>
      <c r="L200" s="224">
        <v>120.234275421736</v>
      </c>
      <c r="M200" s="224">
        <v>120.222605094092</v>
      </c>
      <c r="N200" s="224">
        <v>3.0293216630196902</v>
      </c>
      <c r="O200" s="224">
        <v>3.0277656212010702</v>
      </c>
      <c r="P200" s="224">
        <v>25</v>
      </c>
      <c r="Q200" s="224">
        <v>38.230692113785501</v>
      </c>
      <c r="R200" s="224">
        <v>38.230692113785501</v>
      </c>
      <c r="S200" s="224">
        <v>0.20549477267201499</v>
      </c>
      <c r="T200" s="224">
        <v>0.20549477267201499</v>
      </c>
      <c r="U200" s="224">
        <v>4</v>
      </c>
      <c r="V200" s="224">
        <v>4.0317043520544598</v>
      </c>
      <c r="W200" s="224">
        <v>4.0317043520544598</v>
      </c>
      <c r="X200" s="225" t="s">
        <v>128</v>
      </c>
    </row>
    <row r="201" spans="2:24" x14ac:dyDescent="0.2">
      <c r="B201" s="224">
        <v>48183</v>
      </c>
      <c r="C201" s="224" t="s">
        <v>442</v>
      </c>
      <c r="D201" s="224" t="s">
        <v>262</v>
      </c>
      <c r="E201" s="224">
        <v>797</v>
      </c>
      <c r="F201" s="224">
        <v>47</v>
      </c>
      <c r="G201" s="224">
        <v>2.8149999999999999</v>
      </c>
      <c r="H201" s="224">
        <v>2.4615999999999998</v>
      </c>
      <c r="I201" s="224">
        <v>1.175</v>
      </c>
      <c r="J201" s="224">
        <v>0.57799999999999996</v>
      </c>
      <c r="K201" s="224">
        <v>29</v>
      </c>
      <c r="L201" s="224">
        <v>50.903053594202902</v>
      </c>
      <c r="M201" s="224">
        <v>50.564889192546602</v>
      </c>
      <c r="N201" s="224">
        <v>0.37413733609385802</v>
      </c>
      <c r="O201" s="224">
        <v>0.36930641821946197</v>
      </c>
      <c r="P201" s="224">
        <v>32</v>
      </c>
      <c r="Q201" s="224">
        <v>17.202892080745301</v>
      </c>
      <c r="R201" s="224">
        <v>17.202892080745301</v>
      </c>
      <c r="S201" s="224">
        <v>0.118616287094548</v>
      </c>
      <c r="T201" s="224">
        <v>0.118616287094548</v>
      </c>
      <c r="U201" s="224">
        <v>2</v>
      </c>
      <c r="V201" s="224">
        <v>2</v>
      </c>
      <c r="W201" s="224">
        <v>2</v>
      </c>
      <c r="X201" s="225" t="s">
        <v>128</v>
      </c>
    </row>
    <row r="202" spans="2:24" x14ac:dyDescent="0.2">
      <c r="B202" s="224">
        <v>48184</v>
      </c>
      <c r="C202" s="224" t="s">
        <v>443</v>
      </c>
      <c r="D202" s="224" t="s">
        <v>1</v>
      </c>
      <c r="E202" s="224">
        <v>1123</v>
      </c>
      <c r="F202" s="224">
        <v>0</v>
      </c>
      <c r="G202" s="224">
        <v>7.8979999999999997</v>
      </c>
      <c r="H202" s="224">
        <v>3.5971000000000002</v>
      </c>
      <c r="I202" s="224">
        <v>2.1179999999999999</v>
      </c>
      <c r="J202" s="224">
        <v>0.22800000000000001</v>
      </c>
      <c r="K202" s="224">
        <v>14</v>
      </c>
      <c r="L202" s="224">
        <v>20.712107012093</v>
      </c>
      <c r="M202" s="224">
        <v>20.678618623255801</v>
      </c>
      <c r="N202" s="224">
        <v>8.0930232558139498E-2</v>
      </c>
      <c r="O202" s="224">
        <v>7.7209302325581403E-2</v>
      </c>
      <c r="P202" s="224">
        <v>69</v>
      </c>
      <c r="Q202" s="224">
        <v>6.3767413953488399</v>
      </c>
      <c r="R202" s="224">
        <v>6.3767413953488399</v>
      </c>
      <c r="S202" s="224">
        <v>7.7209302325581403E-2</v>
      </c>
      <c r="T202" s="224">
        <v>7.7209302325581403E-2</v>
      </c>
      <c r="U202" s="224">
        <v>0</v>
      </c>
      <c r="V202" s="224">
        <v>0</v>
      </c>
      <c r="W202" s="224">
        <v>0</v>
      </c>
      <c r="X202" s="225" t="s">
        <v>128</v>
      </c>
    </row>
    <row r="203" spans="2:24" x14ac:dyDescent="0.2">
      <c r="B203" s="224">
        <v>48185</v>
      </c>
      <c r="C203" s="224" t="s">
        <v>444</v>
      </c>
      <c r="D203" s="224" t="s">
        <v>262</v>
      </c>
      <c r="E203" s="224">
        <v>1132</v>
      </c>
      <c r="F203" s="224">
        <v>176.46600000000001</v>
      </c>
      <c r="G203" s="224">
        <v>5.2169999999999996</v>
      </c>
      <c r="H203" s="224">
        <v>2.6177999999999999</v>
      </c>
      <c r="I203" s="224">
        <v>4.593</v>
      </c>
      <c r="J203" s="224">
        <v>0.89600000000000002</v>
      </c>
      <c r="K203" s="224">
        <v>58</v>
      </c>
      <c r="L203" s="224">
        <v>305.86764609065</v>
      </c>
      <c r="M203" s="224">
        <v>169.08307323616401</v>
      </c>
      <c r="N203" s="224">
        <v>1.88760691731727</v>
      </c>
      <c r="O203" s="224">
        <v>1.56822723760292</v>
      </c>
      <c r="P203" s="224">
        <v>55</v>
      </c>
      <c r="Q203" s="224">
        <v>62.417855711583002</v>
      </c>
      <c r="R203" s="224">
        <v>62.417855711583002</v>
      </c>
      <c r="S203" s="224">
        <v>0.501692024834128</v>
      </c>
      <c r="T203" s="224">
        <v>0.501692024834128</v>
      </c>
      <c r="U203" s="224">
        <v>7</v>
      </c>
      <c r="V203" s="224">
        <v>2.8586426496842399</v>
      </c>
      <c r="W203" s="224">
        <v>1.62354445895174</v>
      </c>
      <c r="X203" s="225" t="s">
        <v>128</v>
      </c>
    </row>
    <row r="204" spans="2:24" x14ac:dyDescent="0.2">
      <c r="B204" s="224">
        <v>48187</v>
      </c>
      <c r="C204" s="224" t="s">
        <v>445</v>
      </c>
      <c r="D204" s="224" t="s">
        <v>1</v>
      </c>
      <c r="E204" s="224">
        <v>557</v>
      </c>
      <c r="F204" s="224">
        <v>1.794</v>
      </c>
      <c r="G204" s="224">
        <v>3.089</v>
      </c>
      <c r="H204" s="224">
        <v>1.7146999999999999</v>
      </c>
      <c r="I204" s="224">
        <v>1.9E-2</v>
      </c>
      <c r="J204" s="224">
        <v>3.5019999999999998</v>
      </c>
      <c r="K204" s="224">
        <v>10</v>
      </c>
      <c r="L204" s="224">
        <v>0.65088252292191395</v>
      </c>
      <c r="M204" s="224">
        <v>0.50982424181360197</v>
      </c>
      <c r="N204" s="224">
        <v>2.8883291351805201E-2</v>
      </c>
      <c r="O204" s="224">
        <v>2.21662468513854E-2</v>
      </c>
      <c r="P204" s="224">
        <v>56</v>
      </c>
      <c r="Q204" s="224">
        <v>169.138982468514</v>
      </c>
      <c r="R204" s="224">
        <v>159.23133511335001</v>
      </c>
      <c r="S204" s="224">
        <v>0.75281276238455097</v>
      </c>
      <c r="T204" s="224">
        <v>0.71922753988245203</v>
      </c>
      <c r="U204" s="224">
        <v>0</v>
      </c>
      <c r="V204" s="224">
        <v>0</v>
      </c>
      <c r="W204" s="224">
        <v>0</v>
      </c>
      <c r="X204" s="225" t="s">
        <v>128</v>
      </c>
    </row>
    <row r="205" spans="2:24" x14ac:dyDescent="0.2">
      <c r="B205" s="224">
        <v>48188</v>
      </c>
      <c r="C205" s="224" t="s">
        <v>446</v>
      </c>
      <c r="D205" s="224" t="s">
        <v>262</v>
      </c>
      <c r="E205" s="224">
        <v>1340</v>
      </c>
      <c r="F205" s="224">
        <v>31.001999999999999</v>
      </c>
      <c r="G205" s="224">
        <v>4.274</v>
      </c>
      <c r="H205" s="224">
        <v>4.0277000000000003</v>
      </c>
      <c r="I205" s="224">
        <v>1.73</v>
      </c>
      <c r="J205" s="224">
        <v>1.0920000000000001</v>
      </c>
      <c r="K205" s="224">
        <v>20</v>
      </c>
      <c r="L205" s="224">
        <v>39.5434756080612</v>
      </c>
      <c r="M205" s="224">
        <v>37.965218021774398</v>
      </c>
      <c r="N205" s="224">
        <v>0.19650992201374401</v>
      </c>
      <c r="O205" s="224">
        <v>0.19110493398193201</v>
      </c>
      <c r="P205" s="224">
        <v>28</v>
      </c>
      <c r="Q205" s="224">
        <v>29.4401937456567</v>
      </c>
      <c r="R205" s="224">
        <v>28.899694788047299</v>
      </c>
      <c r="S205" s="224">
        <v>0.15782565052891701</v>
      </c>
      <c r="T205" s="224">
        <v>0.134661416106864</v>
      </c>
      <c r="U205" s="224">
        <v>1</v>
      </c>
      <c r="V205" s="224">
        <v>1</v>
      </c>
      <c r="W205" s="224">
        <v>1</v>
      </c>
      <c r="X205" s="225" t="s">
        <v>128</v>
      </c>
    </row>
    <row r="206" spans="2:24" x14ac:dyDescent="0.2">
      <c r="B206" s="224">
        <v>48190</v>
      </c>
      <c r="C206" s="224" t="s">
        <v>447</v>
      </c>
      <c r="D206" s="224" t="s">
        <v>262</v>
      </c>
      <c r="E206" s="224">
        <v>1572</v>
      </c>
      <c r="F206" s="224">
        <v>158.14599999999999</v>
      </c>
      <c r="G206" s="224">
        <v>2.9590000000000001</v>
      </c>
      <c r="H206" s="224">
        <v>4.1477000000000004</v>
      </c>
      <c r="I206" s="224">
        <v>6.5519999999999996</v>
      </c>
      <c r="J206" s="224">
        <v>1.1659999999999999</v>
      </c>
      <c r="K206" s="224">
        <v>43</v>
      </c>
      <c r="L206" s="224">
        <v>210.27411854921399</v>
      </c>
      <c r="M206" s="224">
        <v>38.3792805253496</v>
      </c>
      <c r="N206" s="224">
        <v>0.91976675125533203</v>
      </c>
      <c r="O206" s="224">
        <v>0.19988121591706701</v>
      </c>
      <c r="P206" s="224">
        <v>50</v>
      </c>
      <c r="Q206" s="224">
        <v>26.6081638626424</v>
      </c>
      <c r="R206" s="224">
        <v>26.6081638626424</v>
      </c>
      <c r="S206" s="224">
        <v>0.143188812699098</v>
      </c>
      <c r="T206" s="224">
        <v>0.143188812699098</v>
      </c>
      <c r="U206" s="224">
        <v>4</v>
      </c>
      <c r="V206" s="224">
        <v>2.19815344743804</v>
      </c>
      <c r="W206" s="224">
        <v>2.19815344743804</v>
      </c>
      <c r="X206" s="225" t="s">
        <v>128</v>
      </c>
    </row>
    <row r="207" spans="2:24" x14ac:dyDescent="0.2">
      <c r="B207" s="224">
        <v>48191</v>
      </c>
      <c r="C207" s="224" t="s">
        <v>448</v>
      </c>
      <c r="D207" s="224" t="s">
        <v>262</v>
      </c>
      <c r="E207" s="224">
        <v>93</v>
      </c>
      <c r="F207" s="224">
        <v>6.2439999999999998</v>
      </c>
      <c r="G207" s="224">
        <v>5.7290000000000001</v>
      </c>
      <c r="H207" s="224">
        <v>3.2808999999999999</v>
      </c>
      <c r="I207" s="224">
        <v>0.129</v>
      </c>
      <c r="J207" s="224">
        <v>0.23200000000000001</v>
      </c>
      <c r="K207" s="224">
        <v>4</v>
      </c>
      <c r="L207" s="224">
        <v>22.033639504499799</v>
      </c>
      <c r="M207" s="224">
        <v>22.033639504499799</v>
      </c>
      <c r="N207" s="224">
        <v>1.0012930588600399</v>
      </c>
      <c r="O207" s="224">
        <v>1.0012930588600399</v>
      </c>
      <c r="P207" s="224">
        <v>3</v>
      </c>
      <c r="Q207" s="224">
        <v>29.895522913002999</v>
      </c>
      <c r="R207" s="224">
        <v>29.895522913002999</v>
      </c>
      <c r="S207" s="224">
        <v>0.13965035688424501</v>
      </c>
      <c r="T207" s="224">
        <v>0.13965035688424501</v>
      </c>
      <c r="U207" s="224">
        <v>1</v>
      </c>
      <c r="V207" s="224">
        <v>0.97362159925519798</v>
      </c>
      <c r="W207" s="224">
        <v>0.97362159925519798</v>
      </c>
      <c r="X207" s="225" t="s">
        <v>128</v>
      </c>
    </row>
    <row r="208" spans="2:24" x14ac:dyDescent="0.2">
      <c r="B208" s="224">
        <v>49202</v>
      </c>
      <c r="C208" s="224" t="s">
        <v>449</v>
      </c>
      <c r="D208" s="224" t="s">
        <v>262</v>
      </c>
      <c r="E208" s="224">
        <v>731</v>
      </c>
      <c r="F208" s="224">
        <v>110.056</v>
      </c>
      <c r="G208" s="224">
        <v>0.63</v>
      </c>
      <c r="H208" s="224">
        <v>0.65859999999999996</v>
      </c>
      <c r="I208" s="224">
        <v>2.9000000000000001E-2</v>
      </c>
      <c r="J208" s="224">
        <v>4.4999999999999998E-2</v>
      </c>
      <c r="K208" s="224">
        <v>5</v>
      </c>
      <c r="L208" s="224">
        <v>3.0126921095194898</v>
      </c>
      <c r="M208" s="224">
        <v>3.0054391659111501</v>
      </c>
      <c r="N208" s="224">
        <v>7.8150498640072494E-2</v>
      </c>
      <c r="O208" s="224">
        <v>7.6699909338168601E-2</v>
      </c>
      <c r="P208" s="224">
        <v>8</v>
      </c>
      <c r="Q208" s="224">
        <v>7.3943771532184996</v>
      </c>
      <c r="R208" s="224">
        <v>7.3943771532184996</v>
      </c>
      <c r="S208" s="224">
        <v>3.5902085222121502E-2</v>
      </c>
      <c r="T208" s="224">
        <v>3.5902085222121502E-2</v>
      </c>
      <c r="U208" s="224">
        <v>10</v>
      </c>
      <c r="V208" s="224">
        <v>9.7552130553037202</v>
      </c>
      <c r="W208" s="224">
        <v>9.7552130553037202</v>
      </c>
      <c r="X208" s="225" t="s">
        <v>128</v>
      </c>
    </row>
    <row r="209" spans="2:24" x14ac:dyDescent="0.2">
      <c r="B209" s="224">
        <v>49411</v>
      </c>
      <c r="C209" s="224" t="s">
        <v>450</v>
      </c>
      <c r="D209" s="224" t="s">
        <v>262</v>
      </c>
      <c r="E209" s="224">
        <v>62</v>
      </c>
      <c r="F209" s="224">
        <v>10.803000000000001</v>
      </c>
      <c r="G209" s="224">
        <v>0.34499999999999997</v>
      </c>
      <c r="H209" s="224">
        <v>8.9399999999999993E-2</v>
      </c>
      <c r="I209" s="224">
        <v>1.2E-2</v>
      </c>
      <c r="J209" s="224">
        <v>0</v>
      </c>
      <c r="K209" s="224">
        <v>5</v>
      </c>
      <c r="L209" s="224">
        <v>220.02600701298701</v>
      </c>
      <c r="M209" s="224">
        <v>220.02600701298701</v>
      </c>
      <c r="N209" s="224">
        <v>2.0649350649350602</v>
      </c>
      <c r="O209" s="224">
        <v>2.0649350649350602</v>
      </c>
      <c r="P209" s="224">
        <v>2</v>
      </c>
      <c r="Q209" s="224">
        <v>4.0000020000000003</v>
      </c>
      <c r="R209" s="224">
        <v>4.0000020000000003</v>
      </c>
      <c r="S209" s="224">
        <v>1</v>
      </c>
      <c r="T209" s="224">
        <v>1</v>
      </c>
      <c r="U209" s="224">
        <v>5</v>
      </c>
      <c r="V209" s="224">
        <v>5</v>
      </c>
      <c r="W209" s="224">
        <v>5</v>
      </c>
      <c r="X209" s="225" t="s">
        <v>128</v>
      </c>
    </row>
    <row r="210" spans="2:24" x14ac:dyDescent="0.2">
      <c r="B210" s="224">
        <v>49801</v>
      </c>
      <c r="C210" s="224" t="s">
        <v>451</v>
      </c>
      <c r="D210" s="224" t="s">
        <v>262</v>
      </c>
      <c r="E210" s="224">
        <v>26</v>
      </c>
      <c r="F210" s="224">
        <v>19.931999999999999</v>
      </c>
      <c r="G210" s="224">
        <v>0</v>
      </c>
      <c r="H210" s="224">
        <v>0.35820000000000002</v>
      </c>
      <c r="I210" s="224">
        <v>1.2090000000000001</v>
      </c>
      <c r="J210" s="224">
        <v>0.53300000000000003</v>
      </c>
      <c r="K210" s="224">
        <v>4</v>
      </c>
      <c r="L210" s="224">
        <v>560.04593069500299</v>
      </c>
      <c r="M210" s="224">
        <v>447.00018</v>
      </c>
      <c r="N210" s="224">
        <v>3.0045950603101699</v>
      </c>
      <c r="O210" s="224">
        <v>2</v>
      </c>
      <c r="P210" s="224">
        <v>2</v>
      </c>
      <c r="Q210" s="224">
        <v>247.00002000000001</v>
      </c>
      <c r="R210" s="224">
        <v>247.00002000000001</v>
      </c>
      <c r="S210" s="224">
        <v>2</v>
      </c>
      <c r="T210" s="224">
        <v>2</v>
      </c>
      <c r="U210" s="224">
        <v>7</v>
      </c>
      <c r="V210" s="224">
        <v>1.15795519816198</v>
      </c>
      <c r="W210" s="224">
        <v>0.99253302699597901</v>
      </c>
      <c r="X210" s="225" t="s">
        <v>283</v>
      </c>
    </row>
    <row r="211" spans="2:24" x14ac:dyDescent="0.2">
      <c r="B211" s="224">
        <v>51001</v>
      </c>
      <c r="C211" s="224" t="s">
        <v>452</v>
      </c>
      <c r="D211" s="224" t="s">
        <v>262</v>
      </c>
      <c r="E211" s="224">
        <v>94</v>
      </c>
      <c r="F211" s="224">
        <v>32.817</v>
      </c>
      <c r="G211" s="224">
        <v>0.19700000000000001</v>
      </c>
      <c r="H211" s="224">
        <v>1.1287</v>
      </c>
      <c r="I211" s="224">
        <v>4.0490000000000004</v>
      </c>
      <c r="J211" s="224">
        <v>0.155</v>
      </c>
      <c r="K211" s="224">
        <v>18</v>
      </c>
      <c r="L211" s="224">
        <v>1181.5563952035</v>
      </c>
      <c r="M211" s="224">
        <v>644.04274046435398</v>
      </c>
      <c r="N211" s="224">
        <v>5.44605299098607</v>
      </c>
      <c r="O211" s="224">
        <v>5.1032504780114696</v>
      </c>
      <c r="P211" s="224">
        <v>5</v>
      </c>
      <c r="Q211" s="224">
        <v>33.515459983611002</v>
      </c>
      <c r="R211" s="224">
        <v>33.515459983611002</v>
      </c>
      <c r="S211" s="224">
        <v>0.14394974050805801</v>
      </c>
      <c r="T211" s="224">
        <v>0.14394974050805801</v>
      </c>
      <c r="U211" s="224">
        <v>6</v>
      </c>
      <c r="V211" s="224">
        <v>2.0945096968041499</v>
      </c>
      <c r="W211" s="224">
        <v>2.0945096968041499</v>
      </c>
      <c r="X211" s="225" t="s">
        <v>283</v>
      </c>
    </row>
    <row r="212" spans="2:24" x14ac:dyDescent="0.2">
      <c r="B212" s="224">
        <v>51002</v>
      </c>
      <c r="C212" s="224" t="s">
        <v>453</v>
      </c>
      <c r="D212" s="224" t="s">
        <v>262</v>
      </c>
      <c r="E212" s="224">
        <v>727</v>
      </c>
      <c r="F212" s="224">
        <v>197.446</v>
      </c>
      <c r="G212" s="224">
        <v>0.33500000000000002</v>
      </c>
      <c r="H212" s="224">
        <v>2.8508</v>
      </c>
      <c r="I212" s="224">
        <v>26.347000000000001</v>
      </c>
      <c r="J212" s="224">
        <v>0.29699999999999999</v>
      </c>
      <c r="K212" s="224">
        <v>85</v>
      </c>
      <c r="L212" s="224">
        <v>1870.8241532899499</v>
      </c>
      <c r="M212" s="224">
        <v>174.15040947710901</v>
      </c>
      <c r="N212" s="224">
        <v>2.4678906189480201</v>
      </c>
      <c r="O212" s="224">
        <v>1.46435303535001</v>
      </c>
      <c r="P212" s="224">
        <v>27</v>
      </c>
      <c r="Q212" s="224">
        <v>25.3272886792161</v>
      </c>
      <c r="R212" s="224">
        <v>25.3272886792161</v>
      </c>
      <c r="S212" s="224">
        <v>0.14888837245332701</v>
      </c>
      <c r="T212" s="224">
        <v>0.14888837245332701</v>
      </c>
      <c r="U212" s="224">
        <v>22</v>
      </c>
      <c r="V212" s="224">
        <v>11.915924290546601</v>
      </c>
      <c r="W212" s="224">
        <v>9.7398714075451203</v>
      </c>
      <c r="X212" s="225" t="s">
        <v>128</v>
      </c>
    </row>
    <row r="213" spans="2:24" x14ac:dyDescent="0.2">
      <c r="B213" s="224">
        <v>51003</v>
      </c>
      <c r="C213" s="224" t="s">
        <v>454</v>
      </c>
      <c r="D213" s="224" t="s">
        <v>421</v>
      </c>
      <c r="E213" s="224">
        <v>1301</v>
      </c>
      <c r="F213" s="224">
        <v>384.11399999999998</v>
      </c>
      <c r="G213" s="224">
        <v>3.9180000000000001</v>
      </c>
      <c r="H213" s="224">
        <v>7.5252999999999997</v>
      </c>
      <c r="I213" s="224">
        <v>91.956999999999994</v>
      </c>
      <c r="J213" s="224">
        <v>6.67</v>
      </c>
      <c r="K213" s="224">
        <v>148</v>
      </c>
      <c r="L213" s="224">
        <v>1987.9005885184999</v>
      </c>
      <c r="M213" s="224">
        <v>427.30346116806101</v>
      </c>
      <c r="N213" s="224">
        <v>4.7194255080958598</v>
      </c>
      <c r="O213" s="224">
        <v>2.6659628109328199</v>
      </c>
      <c r="P213" s="224">
        <v>85</v>
      </c>
      <c r="Q213" s="224">
        <v>137.60619827252</v>
      </c>
      <c r="R213" s="224">
        <v>137.60619827252</v>
      </c>
      <c r="S213" s="224">
        <v>0.50091470906790703</v>
      </c>
      <c r="T213" s="224">
        <v>0.50091470906790703</v>
      </c>
      <c r="U213" s="224">
        <v>11</v>
      </c>
      <c r="V213" s="224">
        <v>5.5995303583293099</v>
      </c>
      <c r="W213" s="224">
        <v>5.5995303583293099</v>
      </c>
      <c r="X213" s="225" t="s">
        <v>128</v>
      </c>
    </row>
    <row r="214" spans="2:24" x14ac:dyDescent="0.2">
      <c r="B214" s="224">
        <v>53001</v>
      </c>
      <c r="C214" s="224" t="s">
        <v>455</v>
      </c>
      <c r="D214" s="224" t="s">
        <v>262</v>
      </c>
      <c r="E214" s="224">
        <v>969</v>
      </c>
      <c r="F214" s="224">
        <v>27.016999999999999</v>
      </c>
      <c r="G214" s="224">
        <v>7.1310000000000002</v>
      </c>
      <c r="H214" s="224">
        <v>3.8866999999999998</v>
      </c>
      <c r="I214" s="224">
        <v>10.827999999999999</v>
      </c>
      <c r="J214" s="224">
        <v>5.1999999999999998E-2</v>
      </c>
      <c r="K214" s="224">
        <v>24</v>
      </c>
      <c r="L214" s="224">
        <v>167.364025991581</v>
      </c>
      <c r="M214" s="224">
        <v>6.9790681803968697</v>
      </c>
      <c r="N214" s="224">
        <v>1.05640408899579</v>
      </c>
      <c r="O214" s="224">
        <v>2.46542393265183E-2</v>
      </c>
      <c r="P214" s="224">
        <v>4</v>
      </c>
      <c r="Q214" s="224">
        <v>10.5508120264582</v>
      </c>
      <c r="R214" s="224">
        <v>10.5508120264582</v>
      </c>
      <c r="S214" s="224">
        <v>0.13325315694528</v>
      </c>
      <c r="T214" s="224">
        <v>0.13325315694528</v>
      </c>
      <c r="U214" s="224">
        <v>1</v>
      </c>
      <c r="V214" s="224">
        <v>0.98352375225496103</v>
      </c>
      <c r="W214" s="224">
        <v>0</v>
      </c>
      <c r="X214" s="225" t="s">
        <v>128</v>
      </c>
    </row>
    <row r="215" spans="2:24" x14ac:dyDescent="0.2">
      <c r="B215" s="224">
        <v>53002</v>
      </c>
      <c r="C215" s="224" t="s">
        <v>456</v>
      </c>
      <c r="D215" s="224" t="s">
        <v>262</v>
      </c>
      <c r="E215" s="224">
        <v>1</v>
      </c>
      <c r="F215" s="224">
        <v>7.452</v>
      </c>
      <c r="G215" s="224">
        <v>1.9750000000000001</v>
      </c>
      <c r="H215" s="224">
        <v>0.3201</v>
      </c>
      <c r="I215" s="224">
        <v>2.2570000000000001</v>
      </c>
      <c r="J215" s="224">
        <v>0</v>
      </c>
      <c r="K215" s="224">
        <v>5</v>
      </c>
      <c r="L215" s="224">
        <v>607.68073801749301</v>
      </c>
      <c r="M215" s="224">
        <v>76.999979999999994</v>
      </c>
      <c r="N215" s="224">
        <v>4.52623906705539</v>
      </c>
      <c r="O215" s="224">
        <v>3</v>
      </c>
      <c r="P215" s="224">
        <v>1</v>
      </c>
      <c r="Q215" s="224">
        <v>134.548010204082</v>
      </c>
      <c r="R215" s="224">
        <v>134.548010204082</v>
      </c>
      <c r="S215" s="224">
        <v>0.47376093294460597</v>
      </c>
      <c r="T215" s="224">
        <v>0.47376093294460597</v>
      </c>
      <c r="U215" s="224">
        <v>0</v>
      </c>
      <c r="V215" s="224">
        <v>0</v>
      </c>
      <c r="W215" s="224">
        <v>0</v>
      </c>
      <c r="X215" s="225" t="s">
        <v>128</v>
      </c>
    </row>
    <row r="216" spans="2:24" x14ac:dyDescent="0.2">
      <c r="B216" s="224">
        <v>53003</v>
      </c>
      <c r="C216" s="224" t="s">
        <v>457</v>
      </c>
      <c r="D216" s="224" t="s">
        <v>262</v>
      </c>
      <c r="E216" s="224">
        <v>2050</v>
      </c>
      <c r="F216" s="224">
        <v>49.23</v>
      </c>
      <c r="G216" s="224">
        <v>5.8490000000000002</v>
      </c>
      <c r="H216" s="224">
        <v>5.1441999999999997</v>
      </c>
      <c r="I216" s="224">
        <v>14.106999999999999</v>
      </c>
      <c r="J216" s="224">
        <v>9.4E-2</v>
      </c>
      <c r="K216" s="224">
        <v>64</v>
      </c>
      <c r="L216" s="224">
        <v>386.23763582651901</v>
      </c>
      <c r="M216" s="224">
        <v>37.870479924264799</v>
      </c>
      <c r="N216" s="224">
        <v>0.69877522040116002</v>
      </c>
      <c r="O216" s="224">
        <v>0.284184367788888</v>
      </c>
      <c r="P216" s="224">
        <v>55</v>
      </c>
      <c r="Q216" s="224">
        <v>1.6815576001420001</v>
      </c>
      <c r="R216" s="224">
        <v>1.6815576001420001</v>
      </c>
      <c r="S216" s="224">
        <v>2.7039820128986501E-2</v>
      </c>
      <c r="T216" s="224">
        <v>2.7039820128986501E-2</v>
      </c>
      <c r="U216" s="224">
        <v>0</v>
      </c>
      <c r="V216" s="224">
        <v>0</v>
      </c>
      <c r="W216" s="224">
        <v>0</v>
      </c>
      <c r="X216" s="225" t="s">
        <v>128</v>
      </c>
    </row>
    <row r="217" spans="2:24" x14ac:dyDescent="0.2">
      <c r="B217" s="224">
        <v>53004</v>
      </c>
      <c r="C217" s="224" t="s">
        <v>458</v>
      </c>
      <c r="D217" s="224" t="s">
        <v>262</v>
      </c>
      <c r="E217" s="224">
        <v>618</v>
      </c>
      <c r="F217" s="224">
        <v>66.382999999999996</v>
      </c>
      <c r="G217" s="224">
        <v>13.688000000000001</v>
      </c>
      <c r="H217" s="224">
        <v>1.7146999999999999</v>
      </c>
      <c r="I217" s="224">
        <v>7.3070000000000004</v>
      </c>
      <c r="J217" s="224">
        <v>0.496</v>
      </c>
      <c r="K217" s="224">
        <v>38</v>
      </c>
      <c r="L217" s="224">
        <v>471.807331127</v>
      </c>
      <c r="M217" s="224">
        <v>403.98728538123402</v>
      </c>
      <c r="N217" s="224">
        <v>4.7399636640684504</v>
      </c>
      <c r="O217" s="224">
        <v>3.7273633007091398</v>
      </c>
      <c r="P217" s="224">
        <v>6</v>
      </c>
      <c r="Q217" s="224">
        <v>41.595264607630497</v>
      </c>
      <c r="R217" s="224">
        <v>41.595264607630497</v>
      </c>
      <c r="S217" s="224">
        <v>0.215905761003341</v>
      </c>
      <c r="T217" s="224">
        <v>0.215905761003341</v>
      </c>
      <c r="U217" s="224">
        <v>7</v>
      </c>
      <c r="V217" s="224">
        <v>3.8759889820078501</v>
      </c>
      <c r="W217" s="224">
        <v>3.3222762702924502</v>
      </c>
      <c r="X217" s="225" t="s">
        <v>128</v>
      </c>
    </row>
    <row r="218" spans="2:24" x14ac:dyDescent="0.2">
      <c r="B218" s="224">
        <v>53006</v>
      </c>
      <c r="C218" s="224" t="s">
        <v>459</v>
      </c>
      <c r="D218" s="224" t="s">
        <v>262</v>
      </c>
      <c r="E218" s="224">
        <v>2</v>
      </c>
      <c r="F218" s="224">
        <v>0.47599999999999998</v>
      </c>
      <c r="G218" s="224">
        <v>0.252</v>
      </c>
      <c r="H218" s="224">
        <v>0</v>
      </c>
      <c r="I218" s="224">
        <v>0</v>
      </c>
      <c r="J218" s="224">
        <v>0</v>
      </c>
      <c r="K218" s="224">
        <v>0</v>
      </c>
      <c r="L218" s="224">
        <v>0</v>
      </c>
      <c r="M218" s="224">
        <v>0</v>
      </c>
      <c r="N218" s="224">
        <v>0</v>
      </c>
      <c r="O218" s="224">
        <v>0</v>
      </c>
      <c r="P218" s="224">
        <v>0</v>
      </c>
      <c r="Q218" s="224">
        <v>0</v>
      </c>
      <c r="R218" s="224">
        <v>0</v>
      </c>
      <c r="S218" s="224">
        <v>0</v>
      </c>
      <c r="T218" s="224">
        <v>0</v>
      </c>
      <c r="U218" s="224">
        <v>0</v>
      </c>
      <c r="V218" s="224">
        <v>0</v>
      </c>
      <c r="W218" s="224">
        <v>0</v>
      </c>
      <c r="X218" s="225" t="s">
        <v>128</v>
      </c>
    </row>
    <row r="219" spans="2:24" x14ac:dyDescent="0.2">
      <c r="B219" s="224">
        <v>53007</v>
      </c>
      <c r="C219" s="224" t="s">
        <v>460</v>
      </c>
      <c r="D219" s="224" t="s">
        <v>262</v>
      </c>
      <c r="E219" s="224">
        <v>5</v>
      </c>
      <c r="F219" s="224">
        <v>5.4589999999999996</v>
      </c>
      <c r="G219" s="224">
        <v>1.1919999999999999</v>
      </c>
      <c r="H219" s="224">
        <v>0.38109999999999999</v>
      </c>
      <c r="I219" s="224">
        <v>0</v>
      </c>
      <c r="J219" s="224">
        <v>0</v>
      </c>
      <c r="K219" s="224">
        <v>0</v>
      </c>
      <c r="L219" s="224">
        <v>0</v>
      </c>
      <c r="M219" s="224">
        <v>0</v>
      </c>
      <c r="N219" s="224">
        <v>0</v>
      </c>
      <c r="O219" s="224">
        <v>0</v>
      </c>
      <c r="P219" s="224">
        <v>0</v>
      </c>
      <c r="Q219" s="224">
        <v>0</v>
      </c>
      <c r="R219" s="224">
        <v>0</v>
      </c>
      <c r="S219" s="224">
        <v>0</v>
      </c>
      <c r="T219" s="224">
        <v>0</v>
      </c>
      <c r="U219" s="224">
        <v>0</v>
      </c>
      <c r="V219" s="224">
        <v>0</v>
      </c>
      <c r="W219" s="224">
        <v>0</v>
      </c>
      <c r="X219" s="225" t="s">
        <v>128</v>
      </c>
    </row>
    <row r="220" spans="2:24" x14ac:dyDescent="0.2">
      <c r="B220" s="224">
        <v>53008</v>
      </c>
      <c r="C220" s="224" t="s">
        <v>461</v>
      </c>
      <c r="D220" s="224" t="s">
        <v>421</v>
      </c>
      <c r="E220" s="224">
        <v>1223</v>
      </c>
      <c r="F220" s="224">
        <v>201.05799999999999</v>
      </c>
      <c r="G220" s="224">
        <v>1.43</v>
      </c>
      <c r="H220" s="224">
        <v>2.2482000000000002</v>
      </c>
      <c r="I220" s="224">
        <v>38.137999999999998</v>
      </c>
      <c r="J220" s="224">
        <v>0.13100000000000001</v>
      </c>
      <c r="K220" s="224">
        <v>79</v>
      </c>
      <c r="L220" s="224">
        <v>1937.7220560973301</v>
      </c>
      <c r="M220" s="224">
        <v>332.57358400277701</v>
      </c>
      <c r="N220" s="224">
        <v>4.1983120821307196</v>
      </c>
      <c r="O220" s="224">
        <v>2.0681012750721601</v>
      </c>
      <c r="P220" s="224">
        <v>13</v>
      </c>
      <c r="Q220" s="224">
        <v>10.6235843483979</v>
      </c>
      <c r="R220" s="224">
        <v>10.6235843483979</v>
      </c>
      <c r="S220" s="224">
        <v>5.3341127470680601E-2</v>
      </c>
      <c r="T220" s="224">
        <v>5.3341127470680601E-2</v>
      </c>
      <c r="U220" s="224">
        <v>5</v>
      </c>
      <c r="V220" s="224">
        <v>2.9849841072668202</v>
      </c>
      <c r="W220" s="224">
        <v>1.4969127909100901</v>
      </c>
      <c r="X220" s="225" t="s">
        <v>128</v>
      </c>
    </row>
    <row r="221" spans="2:24" x14ac:dyDescent="0.2">
      <c r="B221" s="224">
        <v>53009</v>
      </c>
      <c r="C221" s="224" t="s">
        <v>462</v>
      </c>
      <c r="D221" s="224" t="s">
        <v>262</v>
      </c>
      <c r="E221" s="224">
        <v>1609</v>
      </c>
      <c r="F221" s="224">
        <v>101.571</v>
      </c>
      <c r="G221" s="224">
        <v>3.2919999999999998</v>
      </c>
      <c r="H221" s="224">
        <v>5.0679999999999996</v>
      </c>
      <c r="I221" s="224">
        <v>17.030999999999999</v>
      </c>
      <c r="J221" s="224">
        <v>0.67400000000000004</v>
      </c>
      <c r="K221" s="224">
        <v>65</v>
      </c>
      <c r="L221" s="224">
        <v>440.07887634904</v>
      </c>
      <c r="M221" s="224">
        <v>145.738571609075</v>
      </c>
      <c r="N221" s="224">
        <v>3.5842931937172802</v>
      </c>
      <c r="O221" s="224">
        <v>2.56242001163467</v>
      </c>
      <c r="P221" s="224">
        <v>45</v>
      </c>
      <c r="Q221" s="224">
        <v>9.6885784060500306</v>
      </c>
      <c r="R221" s="224">
        <v>9.6885784060500306</v>
      </c>
      <c r="S221" s="224">
        <v>8.1132441341865397E-2</v>
      </c>
      <c r="T221" s="224">
        <v>8.1132441341865397E-2</v>
      </c>
      <c r="U221" s="224">
        <v>4</v>
      </c>
      <c r="V221" s="224">
        <v>1.30478960636029</v>
      </c>
      <c r="W221" s="224">
        <v>0.65751405856117895</v>
      </c>
      <c r="X221" s="225" t="s">
        <v>128</v>
      </c>
    </row>
    <row r="222" spans="2:24" x14ac:dyDescent="0.2">
      <c r="B222" s="224">
        <v>53010</v>
      </c>
      <c r="C222" s="224" t="s">
        <v>463</v>
      </c>
      <c r="D222" s="224" t="s">
        <v>1</v>
      </c>
      <c r="E222" s="224">
        <v>55</v>
      </c>
      <c r="F222" s="224">
        <v>7.5609999999999999</v>
      </c>
      <c r="G222" s="224">
        <v>2.4319999999999999</v>
      </c>
      <c r="H222" s="224">
        <v>4.5345000000000004</v>
      </c>
      <c r="I222" s="224">
        <v>0.27100000000000002</v>
      </c>
      <c r="J222" s="224">
        <v>4.8000000000000001E-2</v>
      </c>
      <c r="K222" s="224">
        <v>3</v>
      </c>
      <c r="L222" s="224">
        <v>23.1374729098128</v>
      </c>
      <c r="M222" s="224">
        <v>23.1374729098128</v>
      </c>
      <c r="N222" s="224">
        <v>1.0009075439591599</v>
      </c>
      <c r="O222" s="224">
        <v>1.0009075439591599</v>
      </c>
      <c r="P222" s="224">
        <v>2</v>
      </c>
      <c r="Q222" s="224">
        <v>3.7708536585365899</v>
      </c>
      <c r="R222" s="224">
        <v>3.7708536585365899</v>
      </c>
      <c r="S222" s="224">
        <v>4.2994895065229702E-2</v>
      </c>
      <c r="T222" s="224">
        <v>4.2994895065229702E-2</v>
      </c>
      <c r="U222" s="224">
        <v>0</v>
      </c>
      <c r="V222" s="224">
        <v>0</v>
      </c>
      <c r="W222" s="224">
        <v>0</v>
      </c>
      <c r="X222" s="225" t="s">
        <v>128</v>
      </c>
    </row>
    <row r="223" spans="2:24" x14ac:dyDescent="0.2">
      <c r="B223" s="224">
        <v>54003</v>
      </c>
      <c r="C223" s="224" t="s">
        <v>464</v>
      </c>
      <c r="D223" s="224" t="s">
        <v>421</v>
      </c>
      <c r="E223" s="224">
        <v>1969</v>
      </c>
      <c r="F223" s="224">
        <v>283.80399999999997</v>
      </c>
      <c r="G223" s="224">
        <v>1.68</v>
      </c>
      <c r="H223" s="224">
        <v>4.3048999999999999</v>
      </c>
      <c r="I223" s="224">
        <v>21.186</v>
      </c>
      <c r="J223" s="224">
        <v>5.1589999999999998</v>
      </c>
      <c r="K223" s="224">
        <v>131</v>
      </c>
      <c r="L223" s="224">
        <v>780.62063364373898</v>
      </c>
      <c r="M223" s="224">
        <v>353.152790160976</v>
      </c>
      <c r="N223" s="224">
        <v>2.8457149107614899</v>
      </c>
      <c r="O223" s="224">
        <v>1.8473009680418599</v>
      </c>
      <c r="P223" s="224">
        <v>44</v>
      </c>
      <c r="Q223" s="224">
        <v>201.92724650611601</v>
      </c>
      <c r="R223" s="224">
        <v>201.92724650611601</v>
      </c>
      <c r="S223" s="224">
        <v>0.65761216341859097</v>
      </c>
      <c r="T223" s="224">
        <v>0.65761216341859097</v>
      </c>
      <c r="U223" s="224">
        <v>93</v>
      </c>
      <c r="V223" s="224">
        <v>25.3307932109456</v>
      </c>
      <c r="W223" s="224">
        <v>15.736167575155401</v>
      </c>
      <c r="X223" s="225" t="s">
        <v>128</v>
      </c>
    </row>
    <row r="224" spans="2:24" x14ac:dyDescent="0.2">
      <c r="B224" s="224">
        <v>54004</v>
      </c>
      <c r="C224" s="224" t="s">
        <v>465</v>
      </c>
      <c r="D224" s="224" t="s">
        <v>262</v>
      </c>
      <c r="E224" s="224">
        <v>146</v>
      </c>
      <c r="F224" s="224">
        <v>30.391999999999999</v>
      </c>
      <c r="G224" s="224">
        <v>0.11600000000000001</v>
      </c>
      <c r="H224" s="224">
        <v>0.6351</v>
      </c>
      <c r="I224" s="224">
        <v>1.1240000000000001</v>
      </c>
      <c r="J224" s="224">
        <v>0.27700000000000002</v>
      </c>
      <c r="K224" s="224">
        <v>28</v>
      </c>
      <c r="L224" s="224">
        <v>522.31943903545596</v>
      </c>
      <c r="M224" s="224">
        <v>206.93095106559801</v>
      </c>
      <c r="N224" s="224">
        <v>3.53318519949763</v>
      </c>
      <c r="O224" s="224">
        <v>1.2586223553279901</v>
      </c>
      <c r="P224" s="224">
        <v>4</v>
      </c>
      <c r="Q224" s="224">
        <v>48.053339773934901</v>
      </c>
      <c r="R224" s="224">
        <v>48.053339773934901</v>
      </c>
      <c r="S224" s="224">
        <v>0.17003188097768299</v>
      </c>
      <c r="T224" s="224">
        <v>0.17003188097768299</v>
      </c>
      <c r="U224" s="224">
        <v>6</v>
      </c>
      <c r="V224" s="224">
        <v>4.4370592213312703</v>
      </c>
      <c r="W224" s="224">
        <v>0.35011110037677501</v>
      </c>
      <c r="X224" s="225" t="s">
        <v>128</v>
      </c>
    </row>
    <row r="225" spans="2:24" x14ac:dyDescent="0.2">
      <c r="B225" s="224">
        <v>54005</v>
      </c>
      <c r="C225" s="224" t="s">
        <v>466</v>
      </c>
      <c r="D225" s="224" t="s">
        <v>421</v>
      </c>
      <c r="E225" s="224">
        <v>1493</v>
      </c>
      <c r="F225" s="224">
        <v>312.48700000000002</v>
      </c>
      <c r="G225" s="224">
        <v>2.1240000000000001</v>
      </c>
      <c r="H225" s="224">
        <v>3.7216</v>
      </c>
      <c r="I225" s="224">
        <v>40.290999999999997</v>
      </c>
      <c r="J225" s="224">
        <v>2.6560000000000001</v>
      </c>
      <c r="K225" s="224">
        <v>192</v>
      </c>
      <c r="L225" s="224">
        <v>1310.7977582824401</v>
      </c>
      <c r="M225" s="224">
        <v>273.67325265968299</v>
      </c>
      <c r="N225" s="224">
        <v>5.4742952460383698</v>
      </c>
      <c r="O225" s="224">
        <v>1.7941618015012499</v>
      </c>
      <c r="P225" s="224">
        <v>93</v>
      </c>
      <c r="Q225" s="224">
        <v>108.165943626355</v>
      </c>
      <c r="R225" s="224">
        <v>108.165943626355</v>
      </c>
      <c r="S225" s="224">
        <v>0.35012510425354498</v>
      </c>
      <c r="T225" s="224">
        <v>0.35012510425354498</v>
      </c>
      <c r="U225" s="224">
        <v>32</v>
      </c>
      <c r="V225" s="224">
        <v>5.56243536280234</v>
      </c>
      <c r="W225" s="224">
        <v>3.4840033361134299</v>
      </c>
      <c r="X225" s="225" t="s">
        <v>128</v>
      </c>
    </row>
    <row r="226" spans="2:24" x14ac:dyDescent="0.2">
      <c r="B226" s="224">
        <v>54006</v>
      </c>
      <c r="C226" s="224" t="s">
        <v>467</v>
      </c>
      <c r="D226" s="224" t="s">
        <v>262</v>
      </c>
      <c r="E226" s="224">
        <v>164</v>
      </c>
      <c r="F226" s="224">
        <v>72.216999999999999</v>
      </c>
      <c r="G226" s="224">
        <v>6.6950000000000003</v>
      </c>
      <c r="H226" s="224">
        <v>0.80779999999999996</v>
      </c>
      <c r="I226" s="224">
        <v>1.8779999999999999</v>
      </c>
      <c r="J226" s="224">
        <v>0.30299999999999999</v>
      </c>
      <c r="K226" s="224">
        <v>24</v>
      </c>
      <c r="L226" s="224">
        <v>1000.95256006035</v>
      </c>
      <c r="M226" s="224">
        <v>292.99146444176199</v>
      </c>
      <c r="N226" s="224">
        <v>3.3033594850130799</v>
      </c>
      <c r="O226" s="224">
        <v>1.9794809897404899</v>
      </c>
      <c r="P226" s="224">
        <v>15</v>
      </c>
      <c r="Q226" s="224">
        <v>55.216247133373599</v>
      </c>
      <c r="R226" s="224">
        <v>55.216247133373599</v>
      </c>
      <c r="S226" s="224">
        <v>0.25809696238181401</v>
      </c>
      <c r="T226" s="224">
        <v>0.25809696238181401</v>
      </c>
      <c r="U226" s="224">
        <v>1</v>
      </c>
      <c r="V226" s="224">
        <v>1.0100583383624999</v>
      </c>
      <c r="W226" s="224">
        <v>1.0100583383624999</v>
      </c>
      <c r="X226" s="225" t="s">
        <v>128</v>
      </c>
    </row>
    <row r="227" spans="2:24" x14ac:dyDescent="0.2">
      <c r="B227" s="224">
        <v>54007</v>
      </c>
      <c r="C227" s="224" t="s">
        <v>468</v>
      </c>
      <c r="D227" s="224" t="s">
        <v>262</v>
      </c>
      <c r="E227" s="224">
        <v>1043</v>
      </c>
      <c r="F227" s="224">
        <v>10.393000000000001</v>
      </c>
      <c r="G227" s="224">
        <v>1.8740000000000001</v>
      </c>
      <c r="H227" s="224">
        <v>3.7216</v>
      </c>
      <c r="I227" s="224">
        <v>6.0259999999999998</v>
      </c>
      <c r="J227" s="224">
        <v>0.56299999999999994</v>
      </c>
      <c r="K227" s="224">
        <v>22</v>
      </c>
      <c r="L227" s="224">
        <v>199.158553585459</v>
      </c>
      <c r="M227" s="224">
        <v>13.839995944249701</v>
      </c>
      <c r="N227" s="224">
        <v>1.1373380063574901</v>
      </c>
      <c r="O227" s="224">
        <v>0.13472980683022301</v>
      </c>
      <c r="P227" s="224">
        <v>28</v>
      </c>
      <c r="Q227" s="224">
        <v>9.6584969435161803</v>
      </c>
      <c r="R227" s="224">
        <v>9.6584969435161803</v>
      </c>
      <c r="S227" s="224">
        <v>8.5581546988344595E-2</v>
      </c>
      <c r="T227" s="224">
        <v>8.5581546988344595E-2</v>
      </c>
      <c r="U227" s="224">
        <v>1</v>
      </c>
      <c r="V227" s="224">
        <v>1.00008150623523</v>
      </c>
      <c r="W227" s="224">
        <v>0</v>
      </c>
      <c r="X227" s="225" t="s">
        <v>128</v>
      </c>
    </row>
    <row r="228" spans="2:24" x14ac:dyDescent="0.2">
      <c r="B228" s="224">
        <v>55001</v>
      </c>
      <c r="C228" s="224" t="s">
        <v>469</v>
      </c>
      <c r="D228" s="224" t="s">
        <v>262</v>
      </c>
      <c r="E228" s="224">
        <v>849</v>
      </c>
      <c r="F228" s="224">
        <v>152.864</v>
      </c>
      <c r="G228" s="224">
        <v>0.35099999999999998</v>
      </c>
      <c r="H228" s="224">
        <v>3.8902999999999999</v>
      </c>
      <c r="I228" s="224">
        <v>21.573</v>
      </c>
      <c r="J228" s="224">
        <v>1.61</v>
      </c>
      <c r="K228" s="224">
        <v>123</v>
      </c>
      <c r="L228" s="224">
        <v>1351.89501708429</v>
      </c>
      <c r="M228" s="224">
        <v>495.591760075877</v>
      </c>
      <c r="N228" s="224">
        <v>7.7659568783563504</v>
      </c>
      <c r="O228" s="224">
        <v>4.3770872852600897</v>
      </c>
      <c r="P228" s="224">
        <v>52</v>
      </c>
      <c r="Q228" s="224">
        <v>113.10870622458501</v>
      </c>
      <c r="R228" s="224">
        <v>113.10870622458501</v>
      </c>
      <c r="S228" s="224">
        <v>0.50698656122258101</v>
      </c>
      <c r="T228" s="224">
        <v>0.50698656122258101</v>
      </c>
      <c r="U228" s="224">
        <v>24</v>
      </c>
      <c r="V228" s="224">
        <v>20.742632717946002</v>
      </c>
      <c r="W228" s="224">
        <v>20.189959656950499</v>
      </c>
      <c r="X228" s="225" t="s">
        <v>283</v>
      </c>
    </row>
    <row r="229" spans="2:24" x14ac:dyDescent="0.2">
      <c r="B229" s="224">
        <v>55002</v>
      </c>
      <c r="C229" s="224" t="s">
        <v>470</v>
      </c>
      <c r="D229" s="224" t="s">
        <v>262</v>
      </c>
      <c r="E229" s="224">
        <v>620</v>
      </c>
      <c r="F229" s="224">
        <v>174.89500000000001</v>
      </c>
      <c r="G229" s="224">
        <v>14.286</v>
      </c>
      <c r="H229" s="224">
        <v>1.2270000000000001</v>
      </c>
      <c r="I229" s="224">
        <v>2.9620000000000002</v>
      </c>
      <c r="J229" s="224">
        <v>0.61199999999999999</v>
      </c>
      <c r="K229" s="224">
        <v>35</v>
      </c>
      <c r="L229" s="224">
        <v>245.072713564796</v>
      </c>
      <c r="M229" s="224">
        <v>94.982204218813095</v>
      </c>
      <c r="N229" s="224">
        <v>1.5685304804198601</v>
      </c>
      <c r="O229" s="224">
        <v>0.78290270488494196</v>
      </c>
      <c r="P229" s="224">
        <v>13</v>
      </c>
      <c r="Q229" s="224">
        <v>332.36472396043598</v>
      </c>
      <c r="R229" s="224">
        <v>332.36472396043598</v>
      </c>
      <c r="S229" s="224">
        <v>1.17632216390795</v>
      </c>
      <c r="T229" s="224">
        <v>1.17632216390795</v>
      </c>
      <c r="U229" s="224">
        <v>14</v>
      </c>
      <c r="V229" s="224">
        <v>9.0933589018974601</v>
      </c>
      <c r="W229" s="224">
        <v>8.0242228502220403</v>
      </c>
      <c r="X229" s="225" t="s">
        <v>128</v>
      </c>
    </row>
    <row r="230" spans="2:24" x14ac:dyDescent="0.2">
      <c r="B230" s="224">
        <v>55003</v>
      </c>
      <c r="C230" s="224" t="s">
        <v>471</v>
      </c>
      <c r="D230" s="224" t="s">
        <v>262</v>
      </c>
      <c r="E230" s="224">
        <v>274</v>
      </c>
      <c r="F230" s="224">
        <v>72.718000000000004</v>
      </c>
      <c r="G230" s="224">
        <v>1.284</v>
      </c>
      <c r="H230" s="224">
        <v>1.3432999999999999</v>
      </c>
      <c r="I230" s="224">
        <v>3.9860000000000002</v>
      </c>
      <c r="J230" s="224">
        <v>0.38300000000000001</v>
      </c>
      <c r="K230" s="224">
        <v>53</v>
      </c>
      <c r="L230" s="224">
        <v>1167.2442977862299</v>
      </c>
      <c r="M230" s="224">
        <v>541.843587427118</v>
      </c>
      <c r="N230" s="224">
        <v>4.1390419669351397</v>
      </c>
      <c r="O230" s="224">
        <v>2.7246411917882898</v>
      </c>
      <c r="P230" s="224">
        <v>14</v>
      </c>
      <c r="Q230" s="224">
        <v>72.993371525464795</v>
      </c>
      <c r="R230" s="224">
        <v>72.993371525464795</v>
      </c>
      <c r="S230" s="224">
        <v>0.33307091382547099</v>
      </c>
      <c r="T230" s="224">
        <v>0.33307091382547099</v>
      </c>
      <c r="U230" s="224">
        <v>23</v>
      </c>
      <c r="V230" s="224">
        <v>11.869193968388499</v>
      </c>
      <c r="W230" s="224">
        <v>9.5489614243323402</v>
      </c>
      <c r="X230" s="225" t="s">
        <v>283</v>
      </c>
    </row>
    <row r="231" spans="2:24" x14ac:dyDescent="0.2">
      <c r="B231" s="224">
        <v>56001</v>
      </c>
      <c r="C231" s="224" t="s">
        <v>472</v>
      </c>
      <c r="D231" s="224" t="s">
        <v>262</v>
      </c>
      <c r="E231" s="224">
        <v>96</v>
      </c>
      <c r="F231" s="224">
        <v>52.454999999999998</v>
      </c>
      <c r="G231" s="224">
        <v>0.187</v>
      </c>
      <c r="H231" s="224">
        <v>0.43819999999999998</v>
      </c>
      <c r="I231" s="224">
        <v>0.442</v>
      </c>
      <c r="J231" s="224">
        <v>0.24299999999999999</v>
      </c>
      <c r="K231" s="224">
        <v>17</v>
      </c>
      <c r="L231" s="224">
        <v>530.02419326114102</v>
      </c>
      <c r="M231" s="224">
        <v>530.02419326114102</v>
      </c>
      <c r="N231" s="224">
        <v>2.8675551853394401</v>
      </c>
      <c r="O231" s="224">
        <v>2.8675551853394401</v>
      </c>
      <c r="P231" s="224">
        <v>10</v>
      </c>
      <c r="Q231" s="224">
        <v>235.60619750104101</v>
      </c>
      <c r="R231" s="224">
        <v>235.60619750104101</v>
      </c>
      <c r="S231" s="224">
        <v>1.1703456892961299</v>
      </c>
      <c r="T231" s="224">
        <v>1.1703456892961299</v>
      </c>
      <c r="U231" s="224">
        <v>3</v>
      </c>
      <c r="V231" s="224">
        <v>3</v>
      </c>
      <c r="W231" s="224">
        <v>3</v>
      </c>
      <c r="X231" s="225" t="s">
        <v>283</v>
      </c>
    </row>
    <row r="232" spans="2:24" x14ac:dyDescent="0.2">
      <c r="B232" s="224">
        <v>56002</v>
      </c>
      <c r="C232" s="224" t="s">
        <v>473</v>
      </c>
      <c r="D232" s="224" t="s">
        <v>262</v>
      </c>
      <c r="E232" s="224">
        <v>63</v>
      </c>
      <c r="F232" s="224">
        <v>31.823</v>
      </c>
      <c r="G232" s="224">
        <v>0.217</v>
      </c>
      <c r="H232" s="224">
        <v>0</v>
      </c>
      <c r="I232" s="224">
        <v>0</v>
      </c>
      <c r="J232" s="224">
        <v>0</v>
      </c>
      <c r="K232" s="224">
        <v>8</v>
      </c>
      <c r="L232" s="224">
        <v>568.17163076769702</v>
      </c>
      <c r="M232" s="224">
        <v>568.17163076769702</v>
      </c>
      <c r="N232" s="224">
        <v>4.2143569292123599</v>
      </c>
      <c r="O232" s="224">
        <v>4.2143569292123599</v>
      </c>
      <c r="P232" s="224">
        <v>1</v>
      </c>
      <c r="Q232" s="224">
        <v>0.47856430707876402</v>
      </c>
      <c r="R232" s="224">
        <v>0.47856430707876402</v>
      </c>
      <c r="S232" s="224">
        <v>7.9760717846460594E-3</v>
      </c>
      <c r="T232" s="224">
        <v>7.9760717846460594E-3</v>
      </c>
      <c r="U232" s="224">
        <v>4</v>
      </c>
      <c r="V232" s="224">
        <v>4</v>
      </c>
      <c r="W232" s="224">
        <v>4</v>
      </c>
      <c r="X232" s="225" t="s">
        <v>128</v>
      </c>
    </row>
    <row r="233" spans="2:24" x14ac:dyDescent="0.2">
      <c r="B233" s="224">
        <v>56003</v>
      </c>
      <c r="C233" s="224" t="s">
        <v>474</v>
      </c>
      <c r="D233" s="224" t="s">
        <v>262</v>
      </c>
      <c r="E233" s="224">
        <v>486</v>
      </c>
      <c r="F233" s="224">
        <v>154.91800000000001</v>
      </c>
      <c r="G233" s="224">
        <v>0.36599999999999999</v>
      </c>
      <c r="H233" s="224">
        <v>1.6385000000000001</v>
      </c>
      <c r="I233" s="224">
        <v>2.1779999999999999</v>
      </c>
      <c r="J233" s="224">
        <v>5.7690000000000001</v>
      </c>
      <c r="K233" s="224">
        <v>27</v>
      </c>
      <c r="L233" s="224">
        <v>312.28421776905299</v>
      </c>
      <c r="M233" s="224">
        <v>312.27267040184802</v>
      </c>
      <c r="N233" s="224">
        <v>3.1789838337182399</v>
      </c>
      <c r="O233" s="224">
        <v>3.1778290993071598</v>
      </c>
      <c r="P233" s="224">
        <v>36</v>
      </c>
      <c r="Q233" s="224">
        <v>916.61422344110895</v>
      </c>
      <c r="R233" s="224">
        <v>916.61422344110895</v>
      </c>
      <c r="S233" s="224">
        <v>3.1683025404156999</v>
      </c>
      <c r="T233" s="224">
        <v>3.1683025404156999</v>
      </c>
      <c r="U233" s="224">
        <v>7</v>
      </c>
      <c r="V233" s="224">
        <v>3.24422632794457</v>
      </c>
      <c r="W233" s="224">
        <v>3.24422632794457</v>
      </c>
      <c r="X233" s="225" t="s">
        <v>283</v>
      </c>
    </row>
    <row r="234" spans="2:24" x14ac:dyDescent="0.2">
      <c r="B234" s="224">
        <v>56004</v>
      </c>
      <c r="C234" s="224" t="s">
        <v>475</v>
      </c>
      <c r="D234" s="224" t="s">
        <v>421</v>
      </c>
      <c r="E234" s="224">
        <v>1766</v>
      </c>
      <c r="F234" s="224">
        <v>504.78100000000001</v>
      </c>
      <c r="G234" s="224">
        <v>3.278</v>
      </c>
      <c r="H234" s="224">
        <v>6.5998000000000001</v>
      </c>
      <c r="I234" s="224">
        <v>20.446999999999999</v>
      </c>
      <c r="J234" s="224">
        <v>4.8040000000000003</v>
      </c>
      <c r="K234" s="224">
        <v>175</v>
      </c>
      <c r="L234" s="224">
        <v>668.46263394477603</v>
      </c>
      <c r="M234" s="224">
        <v>573.06251541885399</v>
      </c>
      <c r="N234" s="224">
        <v>6.4696141991710103</v>
      </c>
      <c r="O234" s="224">
        <v>5.3350834307577903</v>
      </c>
      <c r="P234" s="224">
        <v>64</v>
      </c>
      <c r="Q234" s="224">
        <v>262.89312378531201</v>
      </c>
      <c r="R234" s="224">
        <v>262.89312378531201</v>
      </c>
      <c r="S234" s="224">
        <v>0.98918057179296404</v>
      </c>
      <c r="T234" s="224">
        <v>0.98918057179296404</v>
      </c>
      <c r="U234" s="224">
        <v>30</v>
      </c>
      <c r="V234" s="224">
        <v>14.220767350409201</v>
      </c>
      <c r="W234" s="224">
        <v>5.5047932830268902</v>
      </c>
      <c r="X234" s="225" t="s">
        <v>128</v>
      </c>
    </row>
    <row r="235" spans="2:24" x14ac:dyDescent="0.2">
      <c r="B235" s="224">
        <v>57003</v>
      </c>
      <c r="C235" s="224" t="s">
        <v>476</v>
      </c>
      <c r="D235" s="224" t="s">
        <v>262</v>
      </c>
      <c r="E235" s="224">
        <v>523</v>
      </c>
      <c r="F235" s="224">
        <v>34.834000000000003</v>
      </c>
      <c r="G235" s="224">
        <v>6.9450000000000003</v>
      </c>
      <c r="H235" s="224">
        <v>1.0669</v>
      </c>
      <c r="I235" s="224">
        <v>1.891</v>
      </c>
      <c r="J235" s="224">
        <v>0.10100000000000001</v>
      </c>
      <c r="K235" s="224">
        <v>11</v>
      </c>
      <c r="L235" s="224">
        <v>297.16879823788503</v>
      </c>
      <c r="M235" s="224">
        <v>50.821185102122499</v>
      </c>
      <c r="N235" s="224">
        <v>1.16279535442531</v>
      </c>
      <c r="O235" s="224">
        <v>0.14277132559070899</v>
      </c>
      <c r="P235" s="224">
        <v>14</v>
      </c>
      <c r="Q235" s="224">
        <v>13.472166800160201</v>
      </c>
      <c r="R235" s="224">
        <v>13.472166800160201</v>
      </c>
      <c r="S235" s="224">
        <v>0.14777733279935901</v>
      </c>
      <c r="T235" s="224">
        <v>0.14777733279935901</v>
      </c>
      <c r="U235" s="224">
        <v>4</v>
      </c>
      <c r="V235" s="224">
        <v>4.0008009611533799</v>
      </c>
      <c r="W235" s="224">
        <v>4.0008009611533799</v>
      </c>
      <c r="X235" s="225" t="s">
        <v>128</v>
      </c>
    </row>
    <row r="236" spans="2:24" x14ac:dyDescent="0.2">
      <c r="B236" s="224">
        <v>57004</v>
      </c>
      <c r="C236" s="224" t="s">
        <v>477</v>
      </c>
      <c r="D236" s="224" t="s">
        <v>421</v>
      </c>
      <c r="E236" s="224">
        <v>1972</v>
      </c>
      <c r="F236" s="224">
        <v>214.554</v>
      </c>
      <c r="G236" s="224">
        <v>4.66</v>
      </c>
      <c r="H236" s="224">
        <v>5.1822999999999997</v>
      </c>
      <c r="I236" s="224">
        <v>19.251999999999999</v>
      </c>
      <c r="J236" s="224">
        <v>2.8290000000000002</v>
      </c>
      <c r="K236" s="224">
        <v>61</v>
      </c>
      <c r="L236" s="224">
        <v>628.08598288342296</v>
      </c>
      <c r="M236" s="224">
        <v>354.50956844961797</v>
      </c>
      <c r="N236" s="224">
        <v>5.4097777387332</v>
      </c>
      <c r="O236" s="224">
        <v>4.3568479311253601</v>
      </c>
      <c r="P236" s="224">
        <v>56</v>
      </c>
      <c r="Q236" s="224">
        <v>114.67109449178599</v>
      </c>
      <c r="R236" s="224">
        <v>114.67109449178599</v>
      </c>
      <c r="S236" s="224">
        <v>0.42638144601598899</v>
      </c>
      <c r="T236" s="224">
        <v>0.42638144601598899</v>
      </c>
      <c r="U236" s="224">
        <v>13</v>
      </c>
      <c r="V236" s="224">
        <v>4.4791355530176604</v>
      </c>
      <c r="W236" s="224">
        <v>4.3004480365457303</v>
      </c>
      <c r="X236" s="225" t="s">
        <v>128</v>
      </c>
    </row>
    <row r="237" spans="2:24" x14ac:dyDescent="0.2">
      <c r="B237" s="224">
        <v>57005</v>
      </c>
      <c r="C237" s="224" t="s">
        <v>478</v>
      </c>
      <c r="D237" s="224" t="s">
        <v>262</v>
      </c>
      <c r="E237" s="224">
        <v>287</v>
      </c>
      <c r="F237" s="224">
        <v>49.906999999999996</v>
      </c>
      <c r="G237" s="224">
        <v>0.35699999999999998</v>
      </c>
      <c r="H237" s="224">
        <v>2.1720000000000002</v>
      </c>
      <c r="I237" s="224">
        <v>2.6179999999999999</v>
      </c>
      <c r="J237" s="224">
        <v>2.5209999999999999</v>
      </c>
      <c r="K237" s="224">
        <v>14</v>
      </c>
      <c r="L237" s="224">
        <v>247.70833562634499</v>
      </c>
      <c r="M237" s="224">
        <v>6.3149654928971204</v>
      </c>
      <c r="N237" s="224">
        <v>1.2028985507246399</v>
      </c>
      <c r="O237" s="224">
        <v>0.196728368489023</v>
      </c>
      <c r="P237" s="224">
        <v>12</v>
      </c>
      <c r="Q237" s="224">
        <v>409.15122686181701</v>
      </c>
      <c r="R237" s="224">
        <v>409.15122686181701</v>
      </c>
      <c r="S237" s="224">
        <v>0.89596785765533105</v>
      </c>
      <c r="T237" s="224">
        <v>0.89596785765533105</v>
      </c>
      <c r="U237" s="224">
        <v>0</v>
      </c>
      <c r="V237" s="224">
        <v>0</v>
      </c>
      <c r="W237" s="224">
        <v>0</v>
      </c>
      <c r="X237" s="225" t="s">
        <v>128</v>
      </c>
    </row>
    <row r="238" spans="2:24" x14ac:dyDescent="0.2">
      <c r="B238" s="224">
        <v>57006</v>
      </c>
      <c r="C238" s="224" t="s">
        <v>479</v>
      </c>
      <c r="D238" s="224" t="s">
        <v>421</v>
      </c>
      <c r="E238" s="224">
        <v>3340</v>
      </c>
      <c r="F238" s="224">
        <v>216.143</v>
      </c>
      <c r="G238" s="224">
        <v>19.297000000000001</v>
      </c>
      <c r="H238" s="224">
        <v>6.2492000000000001</v>
      </c>
      <c r="I238" s="224">
        <v>51.052</v>
      </c>
      <c r="J238" s="224">
        <v>1.643</v>
      </c>
      <c r="K238" s="224">
        <v>156</v>
      </c>
      <c r="L238" s="224">
        <v>1061.6087063509799</v>
      </c>
      <c r="M238" s="224">
        <v>611.30436824641697</v>
      </c>
      <c r="N238" s="224">
        <v>6.5002141327623102</v>
      </c>
      <c r="O238" s="224">
        <v>4.0531378685554298</v>
      </c>
      <c r="P238" s="224">
        <v>73</v>
      </c>
      <c r="Q238" s="224">
        <v>53.2092415483446</v>
      </c>
      <c r="R238" s="224">
        <v>53.2092415483446</v>
      </c>
      <c r="S238" s="224">
        <v>0.22457585241311101</v>
      </c>
      <c r="T238" s="224">
        <v>0.22457585241311101</v>
      </c>
      <c r="U238" s="224">
        <v>19</v>
      </c>
      <c r="V238" s="224">
        <v>7.7460385438972201</v>
      </c>
      <c r="W238" s="224">
        <v>6.49039696919783</v>
      </c>
      <c r="X238" s="225" t="s">
        <v>128</v>
      </c>
    </row>
    <row r="239" spans="2:24" x14ac:dyDescent="0.2">
      <c r="B239" s="224">
        <v>61021</v>
      </c>
      <c r="C239" s="224" t="s">
        <v>480</v>
      </c>
      <c r="D239" s="224" t="s">
        <v>262</v>
      </c>
      <c r="E239" s="224">
        <v>1470</v>
      </c>
      <c r="F239" s="224">
        <v>105.309</v>
      </c>
      <c r="G239" s="224">
        <v>5.2960000000000003</v>
      </c>
      <c r="H239" s="224">
        <v>6.0968</v>
      </c>
      <c r="I239" s="224">
        <v>36.619999999999997</v>
      </c>
      <c r="J239" s="224">
        <v>1.6220000000000001</v>
      </c>
      <c r="K239" s="224">
        <v>76</v>
      </c>
      <c r="L239" s="224">
        <v>957.07047100207899</v>
      </c>
      <c r="M239" s="224">
        <v>122.47273175085201</v>
      </c>
      <c r="N239" s="224">
        <v>3.1666805266805298</v>
      </c>
      <c r="O239" s="224">
        <v>1.9397920997921001</v>
      </c>
      <c r="P239" s="224">
        <v>29</v>
      </c>
      <c r="Q239" s="224">
        <v>31.222434760914801</v>
      </c>
      <c r="R239" s="224">
        <v>31.115989854469799</v>
      </c>
      <c r="S239" s="224">
        <v>0.177907137907138</v>
      </c>
      <c r="T239" s="224">
        <v>0.17613305613305599</v>
      </c>
      <c r="U239" s="224">
        <v>13</v>
      </c>
      <c r="V239" s="224">
        <v>12.266666666666699</v>
      </c>
      <c r="W239" s="224">
        <v>7.0246431046430997</v>
      </c>
      <c r="X239" s="225" t="s">
        <v>128</v>
      </c>
    </row>
    <row r="240" spans="2:24" x14ac:dyDescent="0.2">
      <c r="B240" s="224">
        <v>61022</v>
      </c>
      <c r="C240" s="224" t="s">
        <v>481</v>
      </c>
      <c r="D240" s="224" t="s">
        <v>262</v>
      </c>
      <c r="E240" s="224">
        <v>9</v>
      </c>
      <c r="F240" s="224">
        <v>6.5579999999999998</v>
      </c>
      <c r="G240" s="224">
        <v>0.91</v>
      </c>
      <c r="H240" s="224">
        <v>0</v>
      </c>
      <c r="I240" s="224">
        <v>0.02</v>
      </c>
      <c r="J240" s="224">
        <v>2E-3</v>
      </c>
      <c r="K240" s="224">
        <v>4</v>
      </c>
      <c r="L240" s="224">
        <v>495.44466666666699</v>
      </c>
      <c r="M240" s="224">
        <v>139.666666666667</v>
      </c>
      <c r="N240" s="224">
        <v>1.2222222222222201</v>
      </c>
      <c r="O240" s="224">
        <v>1.1111111111111101</v>
      </c>
      <c r="P240" s="224">
        <v>1</v>
      </c>
      <c r="Q240" s="224">
        <v>37.222200000000001</v>
      </c>
      <c r="R240" s="224">
        <v>37.222200000000001</v>
      </c>
      <c r="S240" s="224">
        <v>0.11111111111111099</v>
      </c>
      <c r="T240" s="224">
        <v>0.11111111111111099</v>
      </c>
      <c r="U240" s="224">
        <v>0</v>
      </c>
      <c r="V240" s="224">
        <v>0</v>
      </c>
      <c r="W240" s="224">
        <v>0</v>
      </c>
      <c r="X240" s="225" t="s">
        <v>128</v>
      </c>
    </row>
    <row r="241" spans="2:24" x14ac:dyDescent="0.2">
      <c r="B241" s="224">
        <v>61023</v>
      </c>
      <c r="C241" s="224" t="s">
        <v>482</v>
      </c>
      <c r="D241" s="224" t="s">
        <v>421</v>
      </c>
      <c r="E241" s="224">
        <v>1663</v>
      </c>
      <c r="F241" s="224">
        <v>322.95400000000001</v>
      </c>
      <c r="G241" s="224">
        <v>0.8</v>
      </c>
      <c r="H241" s="224">
        <v>3.5489000000000002</v>
      </c>
      <c r="I241" s="224">
        <v>58.087000000000003</v>
      </c>
      <c r="J241" s="224">
        <v>3.1739999999999999</v>
      </c>
      <c r="K241" s="224">
        <v>165</v>
      </c>
      <c r="L241" s="224">
        <v>2004.1003640972799</v>
      </c>
      <c r="M241" s="224">
        <v>553.34784007289704</v>
      </c>
      <c r="N241" s="224">
        <v>8.8521351179094996</v>
      </c>
      <c r="O241" s="224">
        <v>5.6544773741236503</v>
      </c>
      <c r="P241" s="224">
        <v>66</v>
      </c>
      <c r="Q241" s="224">
        <v>69.170166491395804</v>
      </c>
      <c r="R241" s="224">
        <v>69.131925573613799</v>
      </c>
      <c r="S241" s="224">
        <v>0.24394518801784601</v>
      </c>
      <c r="T241" s="224">
        <v>0.24330783938814499</v>
      </c>
      <c r="U241" s="224">
        <v>17</v>
      </c>
      <c r="V241" s="224">
        <v>9.3092734225621392</v>
      </c>
      <c r="W241" s="224">
        <v>8.8576322498406608</v>
      </c>
      <c r="X241" s="225" t="s">
        <v>128</v>
      </c>
    </row>
    <row r="242" spans="2:24" x14ac:dyDescent="0.2">
      <c r="B242" s="224">
        <v>61024</v>
      </c>
      <c r="C242" s="224" t="s">
        <v>483</v>
      </c>
      <c r="D242" s="224" t="s">
        <v>1</v>
      </c>
      <c r="E242" s="224">
        <v>322</v>
      </c>
      <c r="F242" s="224">
        <v>0</v>
      </c>
      <c r="G242" s="224">
        <v>6.7649999999999997</v>
      </c>
      <c r="H242" s="224">
        <v>7.0876000000000001</v>
      </c>
      <c r="I242" s="224">
        <v>6.1639999999999997</v>
      </c>
      <c r="J242" s="224">
        <v>1.2E-2</v>
      </c>
      <c r="K242" s="224">
        <v>9</v>
      </c>
      <c r="L242" s="224">
        <v>175.68881608360999</v>
      </c>
      <c r="M242" s="224">
        <v>175.68881608360999</v>
      </c>
      <c r="N242" s="224">
        <v>2.1084085510688801</v>
      </c>
      <c r="O242" s="224">
        <v>2.1084085510688801</v>
      </c>
      <c r="P242" s="224">
        <v>1</v>
      </c>
      <c r="Q242" s="224">
        <v>2.28028503562945E-2</v>
      </c>
      <c r="R242" s="224">
        <v>2.28028503562945E-2</v>
      </c>
      <c r="S242" s="224">
        <v>3.8004750593824199E-4</v>
      </c>
      <c r="T242" s="224">
        <v>3.8004750593824199E-4</v>
      </c>
      <c r="U242" s="224">
        <v>1</v>
      </c>
      <c r="V242" s="224">
        <v>1.0000475059382401</v>
      </c>
      <c r="W242" s="224">
        <v>1.0000475059382401</v>
      </c>
      <c r="X242" s="225" t="s">
        <v>128</v>
      </c>
    </row>
    <row r="243" spans="2:24" x14ac:dyDescent="0.2">
      <c r="B243" s="224">
        <v>61025</v>
      </c>
      <c r="C243" s="224" t="s">
        <v>484</v>
      </c>
      <c r="D243" s="224" t="s">
        <v>1</v>
      </c>
      <c r="E243" s="224">
        <v>1696</v>
      </c>
      <c r="F243" s="224">
        <v>12.749000000000001</v>
      </c>
      <c r="G243" s="224">
        <v>4.7869999999999999</v>
      </c>
      <c r="H243" s="224">
        <v>5.9570999999999996</v>
      </c>
      <c r="I243" s="224">
        <v>5.4020000000000001</v>
      </c>
      <c r="J243" s="224">
        <v>1.323</v>
      </c>
      <c r="K243" s="224">
        <v>29</v>
      </c>
      <c r="L243" s="224">
        <v>124.14055349484001</v>
      </c>
      <c r="M243" s="224">
        <v>22.471785288736001</v>
      </c>
      <c r="N243" s="224">
        <v>0.20990997584717799</v>
      </c>
      <c r="O243" s="224">
        <v>9.2805386811095694E-2</v>
      </c>
      <c r="P243" s="224">
        <v>15</v>
      </c>
      <c r="Q243" s="224">
        <v>60.595790207128701</v>
      </c>
      <c r="R243" s="224">
        <v>60.595790207128701</v>
      </c>
      <c r="S243" s="224">
        <v>0.17477859913635399</v>
      </c>
      <c r="T243" s="224">
        <v>0.17477859913635399</v>
      </c>
      <c r="U243" s="224">
        <v>5</v>
      </c>
      <c r="V243" s="224">
        <v>5.00036595184074</v>
      </c>
      <c r="W243" s="224">
        <v>4.0002927614725898</v>
      </c>
      <c r="X243" s="225" t="s">
        <v>128</v>
      </c>
    </row>
    <row r="244" spans="2:24" x14ac:dyDescent="0.2">
      <c r="B244" s="224">
        <v>61026</v>
      </c>
      <c r="C244" s="224" t="s">
        <v>485</v>
      </c>
      <c r="D244" s="224" t="s">
        <v>1</v>
      </c>
      <c r="E244" s="224">
        <v>194</v>
      </c>
      <c r="F244" s="224">
        <v>1.4570000000000001</v>
      </c>
      <c r="G244" s="224">
        <v>4.9969999999999999</v>
      </c>
      <c r="H244" s="224">
        <v>4.1535000000000002</v>
      </c>
      <c r="I244" s="224">
        <v>2.3959999999999999</v>
      </c>
      <c r="J244" s="224">
        <v>0.218</v>
      </c>
      <c r="K244" s="224">
        <v>6</v>
      </c>
      <c r="L244" s="224">
        <v>134.498023253806</v>
      </c>
      <c r="M244" s="224">
        <v>134.43292499750899</v>
      </c>
      <c r="N244" s="224">
        <v>3.0013285358427901</v>
      </c>
      <c r="O244" s="224">
        <v>3.0008856905618599</v>
      </c>
      <c r="P244" s="224">
        <v>5</v>
      </c>
      <c r="Q244" s="224">
        <v>5.49432604483808</v>
      </c>
      <c r="R244" s="224">
        <v>5.49432604483808</v>
      </c>
      <c r="S244" s="224">
        <v>1.92084140603377E-2</v>
      </c>
      <c r="T244" s="224">
        <v>1.92084140603377E-2</v>
      </c>
      <c r="U244" s="224">
        <v>0</v>
      </c>
      <c r="V244" s="224">
        <v>0</v>
      </c>
      <c r="W244" s="224">
        <v>0</v>
      </c>
      <c r="X244" s="225" t="s">
        <v>128</v>
      </c>
    </row>
    <row r="245" spans="2:24" x14ac:dyDescent="0.2">
      <c r="B245" s="224">
        <v>61027</v>
      </c>
      <c r="C245" s="224" t="s">
        <v>486</v>
      </c>
      <c r="D245" s="224" t="s">
        <v>1</v>
      </c>
      <c r="E245" s="224">
        <v>2274</v>
      </c>
      <c r="F245" s="224">
        <v>12.433</v>
      </c>
      <c r="G245" s="224">
        <v>3.9009999999999998</v>
      </c>
      <c r="H245" s="224">
        <v>6.5922000000000001</v>
      </c>
      <c r="I245" s="224">
        <v>2.9260000000000002</v>
      </c>
      <c r="J245" s="224">
        <v>1.859</v>
      </c>
      <c r="K245" s="224">
        <v>31</v>
      </c>
      <c r="L245" s="224">
        <v>57.416500278330602</v>
      </c>
      <c r="M245" s="224">
        <v>24.906316619699499</v>
      </c>
      <c r="N245" s="224">
        <v>0.253088480801335</v>
      </c>
      <c r="O245" s="224">
        <v>0.22424040066778</v>
      </c>
      <c r="P245" s="224">
        <v>10</v>
      </c>
      <c r="Q245" s="224">
        <v>31.810667779632698</v>
      </c>
      <c r="R245" s="224">
        <v>31.810667779632698</v>
      </c>
      <c r="S245" s="224">
        <v>0.143572621035058</v>
      </c>
      <c r="T245" s="224">
        <v>0.143572621035058</v>
      </c>
      <c r="U245" s="224">
        <v>3</v>
      </c>
      <c r="V245" s="224">
        <v>3</v>
      </c>
      <c r="W245" s="224">
        <v>3</v>
      </c>
      <c r="X245" s="225" t="s">
        <v>128</v>
      </c>
    </row>
    <row r="246" spans="2:24" x14ac:dyDescent="0.2">
      <c r="B246" s="224">
        <v>61028</v>
      </c>
      <c r="C246" s="224" t="s">
        <v>487</v>
      </c>
      <c r="D246" s="224" t="s">
        <v>262</v>
      </c>
      <c r="E246" s="224">
        <v>1568</v>
      </c>
      <c r="F246" s="224">
        <v>69.53</v>
      </c>
      <c r="G246" s="224">
        <v>2.9049999999999998</v>
      </c>
      <c r="H246" s="224">
        <v>5.8365</v>
      </c>
      <c r="I246" s="224">
        <v>25.553000000000001</v>
      </c>
      <c r="J246" s="224">
        <v>5.8170000000000002</v>
      </c>
      <c r="K246" s="224">
        <v>67</v>
      </c>
      <c r="L246" s="224">
        <v>602.38742206922097</v>
      </c>
      <c r="M246" s="224">
        <v>124.346447724394</v>
      </c>
      <c r="N246" s="224">
        <v>1.6187703921694101</v>
      </c>
      <c r="O246" s="224">
        <v>0.87307274006781399</v>
      </c>
      <c r="P246" s="224">
        <v>63</v>
      </c>
      <c r="Q246" s="224">
        <v>100.340380461903</v>
      </c>
      <c r="R246" s="224">
        <v>100.156131213614</v>
      </c>
      <c r="S246" s="224">
        <v>0.34745057897767301</v>
      </c>
      <c r="T246" s="224">
        <v>0.34437975817286198</v>
      </c>
      <c r="U246" s="224">
        <v>29</v>
      </c>
      <c r="V246" s="224">
        <v>16.6030964109782</v>
      </c>
      <c r="W246" s="224">
        <v>8.26997632908963</v>
      </c>
      <c r="X246" s="225" t="s">
        <v>128</v>
      </c>
    </row>
    <row r="247" spans="2:24" x14ac:dyDescent="0.2">
      <c r="B247" s="224">
        <v>61029</v>
      </c>
      <c r="C247" s="224" t="s">
        <v>488</v>
      </c>
      <c r="D247" s="224" t="s">
        <v>1</v>
      </c>
      <c r="E247" s="224">
        <v>1965</v>
      </c>
      <c r="F247" s="224">
        <v>13.586</v>
      </c>
      <c r="G247" s="224">
        <v>12.557</v>
      </c>
      <c r="H247" s="224">
        <v>8.3439999999999994</v>
      </c>
      <c r="I247" s="224">
        <v>3.73</v>
      </c>
      <c r="J247" s="224">
        <v>3.4249999999999998</v>
      </c>
      <c r="K247" s="224">
        <v>25</v>
      </c>
      <c r="L247" s="224">
        <v>65.641086238073399</v>
      </c>
      <c r="M247" s="224">
        <v>59.772403341196302</v>
      </c>
      <c r="N247" s="224">
        <v>1.21589268739218</v>
      </c>
      <c r="O247" s="224">
        <v>1.21152695137838</v>
      </c>
      <c r="P247" s="224">
        <v>59</v>
      </c>
      <c r="Q247" s="224">
        <v>27.6969911206563</v>
      </c>
      <c r="R247" s="224">
        <v>27.6969911206563</v>
      </c>
      <c r="S247" s="224">
        <v>0.154737175650459</v>
      </c>
      <c r="T247" s="224">
        <v>0.154737175650459</v>
      </c>
      <c r="U247" s="224">
        <v>0</v>
      </c>
      <c r="V247" s="224">
        <v>0</v>
      </c>
      <c r="W247" s="224">
        <v>0</v>
      </c>
      <c r="X247" s="225" t="s">
        <v>128</v>
      </c>
    </row>
    <row r="248" spans="2:24" x14ac:dyDescent="0.2">
      <c r="B248" s="224">
        <v>61037</v>
      </c>
      <c r="C248" s="224" t="s">
        <v>489</v>
      </c>
      <c r="D248" s="224" t="s">
        <v>262</v>
      </c>
      <c r="E248" s="224">
        <v>835</v>
      </c>
      <c r="F248" s="224">
        <v>22.943999999999999</v>
      </c>
      <c r="G248" s="224">
        <v>1.776</v>
      </c>
      <c r="H248" s="224">
        <v>2.9087000000000001</v>
      </c>
      <c r="I248" s="224">
        <v>2.42</v>
      </c>
      <c r="J248" s="224">
        <v>2.7210000000000001</v>
      </c>
      <c r="K248" s="224">
        <v>34</v>
      </c>
      <c r="L248" s="224">
        <v>318.67904260805898</v>
      </c>
      <c r="M248" s="224">
        <v>318.65326587708603</v>
      </c>
      <c r="N248" s="224">
        <v>2.2678062678062698</v>
      </c>
      <c r="O248" s="224">
        <v>2.2646859313526</v>
      </c>
      <c r="P248" s="224">
        <v>10</v>
      </c>
      <c r="Q248" s="224">
        <v>59.154108750508698</v>
      </c>
      <c r="R248" s="224">
        <v>59.154108750508698</v>
      </c>
      <c r="S248" s="224">
        <v>0.25383258716592</v>
      </c>
      <c r="T248" s="224">
        <v>0.25383258716592</v>
      </c>
      <c r="U248" s="224">
        <v>3</v>
      </c>
      <c r="V248" s="224">
        <v>3.0207570207570198</v>
      </c>
      <c r="W248" s="224">
        <v>2.0138380138380101</v>
      </c>
      <c r="X248" s="225" t="s">
        <v>128</v>
      </c>
    </row>
    <row r="249" spans="2:24" x14ac:dyDescent="0.2">
      <c r="B249" s="224">
        <v>61039</v>
      </c>
      <c r="C249" s="224" t="s">
        <v>490</v>
      </c>
      <c r="D249" s="224" t="s">
        <v>1</v>
      </c>
      <c r="E249" s="224">
        <v>621</v>
      </c>
      <c r="F249" s="224">
        <v>0</v>
      </c>
      <c r="G249" s="224">
        <v>7.9530000000000003</v>
      </c>
      <c r="H249" s="224">
        <v>5.7538999999999998</v>
      </c>
      <c r="I249" s="224">
        <v>1.0999999999999999E-2</v>
      </c>
      <c r="J249" s="224">
        <v>0.28000000000000003</v>
      </c>
      <c r="K249" s="224">
        <v>4</v>
      </c>
      <c r="L249" s="224">
        <v>5.6061453913043499E-2</v>
      </c>
      <c r="M249" s="224">
        <v>5.4015418925831199E-2</v>
      </c>
      <c r="N249" s="224">
        <v>1.6368286445012799E-3</v>
      </c>
      <c r="O249" s="224">
        <v>1.2276214833759601E-3</v>
      </c>
      <c r="P249" s="224">
        <v>5</v>
      </c>
      <c r="Q249" s="224">
        <v>2.4255749462915599</v>
      </c>
      <c r="R249" s="224">
        <v>2.4255749462915599</v>
      </c>
      <c r="S249" s="224">
        <v>9.7800511508951402E-2</v>
      </c>
      <c r="T249" s="224">
        <v>9.7800511508951402E-2</v>
      </c>
      <c r="U249" s="224">
        <v>0</v>
      </c>
      <c r="V249" s="224">
        <v>0</v>
      </c>
      <c r="W249" s="224">
        <v>0</v>
      </c>
      <c r="X249" s="225" t="s">
        <v>128</v>
      </c>
    </row>
    <row r="250" spans="2:24" x14ac:dyDescent="0.2">
      <c r="B250" s="224">
        <v>61040</v>
      </c>
      <c r="C250" s="224" t="s">
        <v>491</v>
      </c>
      <c r="D250" s="224" t="s">
        <v>1</v>
      </c>
      <c r="E250" s="224">
        <v>1137</v>
      </c>
      <c r="F250" s="224">
        <v>0</v>
      </c>
      <c r="G250" s="224">
        <v>8.82</v>
      </c>
      <c r="H250" s="224">
        <v>6.4271000000000003</v>
      </c>
      <c r="I250" s="224">
        <v>0.106</v>
      </c>
      <c r="J250" s="224">
        <v>1.903</v>
      </c>
      <c r="K250" s="224">
        <v>9</v>
      </c>
      <c r="L250" s="224">
        <v>0.98024245255474496</v>
      </c>
      <c r="M250" s="224">
        <v>0.284574131386861</v>
      </c>
      <c r="N250" s="224">
        <v>3.9610705596107097E-2</v>
      </c>
      <c r="O250" s="224">
        <v>2.7250608272506101E-3</v>
      </c>
      <c r="P250" s="224">
        <v>14</v>
      </c>
      <c r="Q250" s="224">
        <v>17.382489897810199</v>
      </c>
      <c r="R250" s="224">
        <v>17.382489897810199</v>
      </c>
      <c r="S250" s="224">
        <v>0.123892944038929</v>
      </c>
      <c r="T250" s="224">
        <v>0.123892944038929</v>
      </c>
      <c r="U250" s="224">
        <v>0</v>
      </c>
      <c r="V250" s="224">
        <v>0</v>
      </c>
      <c r="W250" s="224">
        <v>0</v>
      </c>
      <c r="X250" s="225" t="s">
        <v>128</v>
      </c>
    </row>
    <row r="251" spans="2:24" x14ac:dyDescent="0.2">
      <c r="B251" s="224">
        <v>61041</v>
      </c>
      <c r="C251" s="224" t="s">
        <v>492</v>
      </c>
      <c r="D251" s="224" t="s">
        <v>262</v>
      </c>
      <c r="E251" s="224">
        <v>1689</v>
      </c>
      <c r="F251" s="224">
        <v>17.433</v>
      </c>
      <c r="G251" s="224">
        <v>2.3540000000000001</v>
      </c>
      <c r="H251" s="224">
        <v>5.2077</v>
      </c>
      <c r="I251" s="224">
        <v>14.565</v>
      </c>
      <c r="J251" s="224">
        <v>2.052</v>
      </c>
      <c r="K251" s="224">
        <v>27</v>
      </c>
      <c r="L251" s="224">
        <v>385.73515077558801</v>
      </c>
      <c r="M251" s="224">
        <v>138.289206656071</v>
      </c>
      <c r="N251" s="224">
        <v>2.4579624920534</v>
      </c>
      <c r="O251" s="224">
        <v>1.3170692943420199</v>
      </c>
      <c r="P251" s="224">
        <v>15</v>
      </c>
      <c r="Q251" s="224">
        <v>55.808375611888103</v>
      </c>
      <c r="R251" s="224">
        <v>55.808375611888103</v>
      </c>
      <c r="S251" s="224">
        <v>0.67705022250476798</v>
      </c>
      <c r="T251" s="224">
        <v>0.67705022250476798</v>
      </c>
      <c r="U251" s="224">
        <v>8</v>
      </c>
      <c r="V251" s="224">
        <v>8.2542911633820708</v>
      </c>
      <c r="W251" s="224">
        <v>7.2225047679593102</v>
      </c>
      <c r="X251" s="225" t="s">
        <v>128</v>
      </c>
    </row>
    <row r="252" spans="2:24" x14ac:dyDescent="0.2">
      <c r="B252" s="224">
        <v>61043</v>
      </c>
      <c r="C252" s="224" t="s">
        <v>493</v>
      </c>
      <c r="D252" s="224" t="s">
        <v>262</v>
      </c>
      <c r="E252" s="224">
        <v>2840</v>
      </c>
      <c r="F252" s="224">
        <v>104.536</v>
      </c>
      <c r="G252" s="224">
        <v>8.4039999999999999</v>
      </c>
      <c r="H252" s="224">
        <v>8.8785000000000007</v>
      </c>
      <c r="I252" s="224">
        <v>64.236000000000004</v>
      </c>
      <c r="J252" s="224">
        <v>4.6890000000000001</v>
      </c>
      <c r="K252" s="224">
        <v>103</v>
      </c>
      <c r="L252" s="224">
        <v>919.686784316184</v>
      </c>
      <c r="M252" s="224">
        <v>108.31108534378301</v>
      </c>
      <c r="N252" s="224">
        <v>4.2673683031965499</v>
      </c>
      <c r="O252" s="224">
        <v>1.9392785832913499</v>
      </c>
      <c r="P252" s="224">
        <v>89</v>
      </c>
      <c r="Q252" s="224">
        <v>103.36810499020299</v>
      </c>
      <c r="R252" s="224">
        <v>103.296448493534</v>
      </c>
      <c r="S252" s="224">
        <v>0.48002388549889002</v>
      </c>
      <c r="T252" s="224">
        <v>0.47882961055440498</v>
      </c>
      <c r="U252" s="224">
        <v>9</v>
      </c>
      <c r="V252" s="224">
        <v>4.5189124633786797</v>
      </c>
      <c r="W252" s="224">
        <v>2.35951407938196</v>
      </c>
      <c r="X252" s="225" t="s">
        <v>128</v>
      </c>
    </row>
    <row r="253" spans="2:24" x14ac:dyDescent="0.2">
      <c r="B253" s="224">
        <v>62004</v>
      </c>
      <c r="C253" s="224" t="s">
        <v>494</v>
      </c>
      <c r="D253" s="224" t="s">
        <v>1</v>
      </c>
      <c r="E253" s="224">
        <v>385</v>
      </c>
      <c r="F253" s="224">
        <v>2.9750000000000001</v>
      </c>
      <c r="G253" s="224">
        <v>2.3260000000000001</v>
      </c>
      <c r="H253" s="224">
        <v>5.0820999999999996</v>
      </c>
      <c r="I253" s="224">
        <v>4.6529999999999996</v>
      </c>
      <c r="J253" s="224">
        <v>1.1180000000000001</v>
      </c>
      <c r="K253" s="224">
        <v>7</v>
      </c>
      <c r="L253" s="224">
        <v>87.081874387096804</v>
      </c>
      <c r="M253" s="224">
        <v>87.081874387096804</v>
      </c>
      <c r="N253" s="224">
        <v>1.04731182795699</v>
      </c>
      <c r="O253" s="224">
        <v>1.04731182795699</v>
      </c>
      <c r="P253" s="224">
        <v>15</v>
      </c>
      <c r="Q253" s="224">
        <v>6.9591354838709698</v>
      </c>
      <c r="R253" s="224">
        <v>6.9591354838709698</v>
      </c>
      <c r="S253" s="224">
        <v>3.3548387096774199E-2</v>
      </c>
      <c r="T253" s="224">
        <v>3.3548387096774199E-2</v>
      </c>
      <c r="U253" s="224">
        <v>0</v>
      </c>
      <c r="V253" s="224">
        <v>0</v>
      </c>
      <c r="W253" s="224">
        <v>0</v>
      </c>
      <c r="X253" s="225" t="s">
        <v>128</v>
      </c>
    </row>
    <row r="254" spans="2:24" x14ac:dyDescent="0.2">
      <c r="B254" s="224">
        <v>62005</v>
      </c>
      <c r="C254" s="224" t="s">
        <v>495</v>
      </c>
      <c r="D254" s="224" t="s">
        <v>1</v>
      </c>
      <c r="E254" s="224">
        <v>1133</v>
      </c>
      <c r="F254" s="224">
        <v>6.1349999999999998</v>
      </c>
      <c r="G254" s="224">
        <v>3.1850000000000001</v>
      </c>
      <c r="H254" s="224">
        <v>6.3156999999999996</v>
      </c>
      <c r="I254" s="224">
        <v>8.9990000000000006</v>
      </c>
      <c r="J254" s="224">
        <v>1.3049999999999999</v>
      </c>
      <c r="K254" s="224">
        <v>19</v>
      </c>
      <c r="L254" s="224">
        <v>186.17089790380501</v>
      </c>
      <c r="M254" s="224">
        <v>9.0472285373221002</v>
      </c>
      <c r="N254" s="224">
        <v>3.12355503920999</v>
      </c>
      <c r="O254" s="224">
        <v>1.06267789718269</v>
      </c>
      <c r="P254" s="224">
        <v>21</v>
      </c>
      <c r="Q254" s="224">
        <v>10.388612814406001</v>
      </c>
      <c r="R254" s="224">
        <v>10.388612814406001</v>
      </c>
      <c r="S254" s="224">
        <v>4.0429857682253802E-2</v>
      </c>
      <c r="T254" s="224">
        <v>4.0429857682253802E-2</v>
      </c>
      <c r="U254" s="224">
        <v>1</v>
      </c>
      <c r="V254" s="224">
        <v>1</v>
      </c>
      <c r="W254" s="224">
        <v>1</v>
      </c>
      <c r="X254" s="225" t="s">
        <v>128</v>
      </c>
    </row>
    <row r="255" spans="2:24" x14ac:dyDescent="0.2">
      <c r="B255" s="224">
        <v>62006</v>
      </c>
      <c r="C255" s="224" t="s">
        <v>496</v>
      </c>
      <c r="D255" s="224" t="s">
        <v>262</v>
      </c>
      <c r="E255" s="224">
        <v>907</v>
      </c>
      <c r="F255" s="224">
        <v>7.306</v>
      </c>
      <c r="G255" s="224">
        <v>4.2679999999999998</v>
      </c>
      <c r="H255" s="224">
        <v>2.9767999999999999</v>
      </c>
      <c r="I255" s="224">
        <v>2.2519999999999998</v>
      </c>
      <c r="J255" s="224">
        <v>2.1080000000000001</v>
      </c>
      <c r="K255" s="224">
        <v>26</v>
      </c>
      <c r="L255" s="224">
        <v>72.017234251832605</v>
      </c>
      <c r="M255" s="224">
        <v>22.817071334093502</v>
      </c>
      <c r="N255" s="224">
        <v>1.11549112233263</v>
      </c>
      <c r="O255" s="224">
        <v>1.0926861052288599</v>
      </c>
      <c r="P255" s="224">
        <v>34</v>
      </c>
      <c r="Q255" s="224">
        <v>147.044461817886</v>
      </c>
      <c r="R255" s="224">
        <v>147.044461817886</v>
      </c>
      <c r="S255" s="224">
        <v>0.50065157191724996</v>
      </c>
      <c r="T255" s="224">
        <v>0.50065157191724996</v>
      </c>
      <c r="U255" s="224">
        <v>3</v>
      </c>
      <c r="V255" s="224">
        <v>2.9034859097572898</v>
      </c>
      <c r="W255" s="224">
        <v>2.9034859097572898</v>
      </c>
      <c r="X255" s="225" t="s">
        <v>128</v>
      </c>
    </row>
    <row r="256" spans="2:24" x14ac:dyDescent="0.2">
      <c r="B256" s="224">
        <v>62008</v>
      </c>
      <c r="C256" s="224" t="s">
        <v>497</v>
      </c>
      <c r="D256" s="224" t="s">
        <v>1</v>
      </c>
      <c r="E256" s="224">
        <v>1772</v>
      </c>
      <c r="F256" s="224">
        <v>8.6579999999999995</v>
      </c>
      <c r="G256" s="224">
        <v>3.7090000000000001</v>
      </c>
      <c r="H256" s="224">
        <v>6.4275000000000002</v>
      </c>
      <c r="I256" s="224">
        <v>2.786</v>
      </c>
      <c r="J256" s="224">
        <v>1.82</v>
      </c>
      <c r="K256" s="224">
        <v>37</v>
      </c>
      <c r="L256" s="224">
        <v>30.045899708171198</v>
      </c>
      <c r="M256" s="224">
        <v>16.172524214007801</v>
      </c>
      <c r="N256" s="224">
        <v>0.128258754863813</v>
      </c>
      <c r="O256" s="224">
        <v>0.1125</v>
      </c>
      <c r="P256" s="224">
        <v>74</v>
      </c>
      <c r="Q256" s="224">
        <v>50.241023784046703</v>
      </c>
      <c r="R256" s="224">
        <v>50.241023784046703</v>
      </c>
      <c r="S256" s="224">
        <v>0.18672178988326801</v>
      </c>
      <c r="T256" s="224">
        <v>0.18672178988326801</v>
      </c>
      <c r="U256" s="224">
        <v>0</v>
      </c>
      <c r="V256" s="224">
        <v>0</v>
      </c>
      <c r="W256" s="224">
        <v>0</v>
      </c>
      <c r="X256" s="225" t="s">
        <v>128</v>
      </c>
    </row>
    <row r="257" spans="2:24" x14ac:dyDescent="0.2">
      <c r="B257" s="224">
        <v>62009</v>
      </c>
      <c r="C257" s="224" t="s">
        <v>498</v>
      </c>
      <c r="D257" s="224" t="s">
        <v>1</v>
      </c>
      <c r="E257" s="224">
        <v>833</v>
      </c>
      <c r="F257" s="224">
        <v>9.0440000000000005</v>
      </c>
      <c r="G257" s="224">
        <v>3.44</v>
      </c>
      <c r="H257" s="224">
        <v>5.1581000000000001</v>
      </c>
      <c r="I257" s="224">
        <v>23.436</v>
      </c>
      <c r="J257" s="224">
        <v>6.1189999999999998</v>
      </c>
      <c r="K257" s="224">
        <v>27</v>
      </c>
      <c r="L257" s="224">
        <v>344.53842271647397</v>
      </c>
      <c r="M257" s="224">
        <v>243.58125521087999</v>
      </c>
      <c r="N257" s="224">
        <v>3.2210363229471501</v>
      </c>
      <c r="O257" s="224">
        <v>3.18979170253056</v>
      </c>
      <c r="P257" s="224">
        <v>36</v>
      </c>
      <c r="Q257" s="224">
        <v>79.310994525735893</v>
      </c>
      <c r="R257" s="224">
        <v>79.310994525735893</v>
      </c>
      <c r="S257" s="224">
        <v>0.27844723704596303</v>
      </c>
      <c r="T257" s="224">
        <v>0.27844723704596303</v>
      </c>
      <c r="U257" s="224">
        <v>1</v>
      </c>
      <c r="V257" s="224">
        <v>0.98295747977276604</v>
      </c>
      <c r="W257" s="224">
        <v>0.98295747977276604</v>
      </c>
      <c r="X257" s="225" t="s">
        <v>283</v>
      </c>
    </row>
    <row r="258" spans="2:24" x14ac:dyDescent="0.2">
      <c r="B258" s="224">
        <v>62010</v>
      </c>
      <c r="C258" s="224" t="s">
        <v>499</v>
      </c>
      <c r="D258" s="224" t="s">
        <v>262</v>
      </c>
      <c r="E258" s="224">
        <v>1623</v>
      </c>
      <c r="F258" s="224">
        <v>14.268000000000001</v>
      </c>
      <c r="G258" s="224">
        <v>5.173</v>
      </c>
      <c r="H258" s="224">
        <v>4.4340000000000002</v>
      </c>
      <c r="I258" s="224">
        <v>1.4630000000000001</v>
      </c>
      <c r="J258" s="224">
        <v>1.7849999999999999</v>
      </c>
      <c r="K258" s="224">
        <v>35</v>
      </c>
      <c r="L258" s="224">
        <v>53.162112090599599</v>
      </c>
      <c r="M258" s="224">
        <v>15.4336147772021</v>
      </c>
      <c r="N258" s="224">
        <v>0.23375277572168801</v>
      </c>
      <c r="O258" s="224">
        <v>0.20059215396003</v>
      </c>
      <c r="P258" s="224">
        <v>74</v>
      </c>
      <c r="Q258" s="224">
        <v>110.10923675795701</v>
      </c>
      <c r="R258" s="224">
        <v>110.10923675795701</v>
      </c>
      <c r="S258" s="224">
        <v>0.35062916358253099</v>
      </c>
      <c r="T258" s="224">
        <v>0.35062916358253099</v>
      </c>
      <c r="U258" s="224">
        <v>1</v>
      </c>
      <c r="V258" s="224">
        <v>1</v>
      </c>
      <c r="W258" s="224">
        <v>0</v>
      </c>
      <c r="X258" s="225" t="s">
        <v>128</v>
      </c>
    </row>
    <row r="259" spans="2:24" x14ac:dyDescent="0.2">
      <c r="B259" s="224">
        <v>62013</v>
      </c>
      <c r="C259" s="224" t="s">
        <v>500</v>
      </c>
      <c r="D259" s="224" t="s">
        <v>1</v>
      </c>
      <c r="E259" s="224">
        <v>669</v>
      </c>
      <c r="F259" s="224">
        <v>5.5869999999999997</v>
      </c>
      <c r="G259" s="224">
        <v>4.391</v>
      </c>
      <c r="H259" s="224">
        <v>4.5307000000000004</v>
      </c>
      <c r="I259" s="224">
        <v>0.24099999999999999</v>
      </c>
      <c r="J259" s="224">
        <v>0.67700000000000005</v>
      </c>
      <c r="K259" s="224">
        <v>11</v>
      </c>
      <c r="L259" s="224">
        <v>10.317201886504</v>
      </c>
      <c r="M259" s="224">
        <v>5.2092889291384896</v>
      </c>
      <c r="N259" s="224">
        <v>8.5151426051161397E-2</v>
      </c>
      <c r="O259" s="224">
        <v>6.7039106145251395E-2</v>
      </c>
      <c r="P259" s="224">
        <v>25</v>
      </c>
      <c r="Q259" s="224">
        <v>19.708650396942101</v>
      </c>
      <c r="R259" s="224">
        <v>19.708650396942101</v>
      </c>
      <c r="S259" s="224">
        <v>6.5392531608350499E-2</v>
      </c>
      <c r="T259" s="224">
        <v>6.5392531608350499E-2</v>
      </c>
      <c r="U259" s="224">
        <v>0</v>
      </c>
      <c r="V259" s="224">
        <v>0</v>
      </c>
      <c r="W259" s="224">
        <v>0</v>
      </c>
      <c r="X259" s="225" t="s">
        <v>128</v>
      </c>
    </row>
    <row r="260" spans="2:24" x14ac:dyDescent="0.2">
      <c r="B260" s="224">
        <v>65060</v>
      </c>
      <c r="C260" s="224" t="s">
        <v>501</v>
      </c>
      <c r="D260" s="224" t="s">
        <v>1</v>
      </c>
      <c r="E260" s="224">
        <v>242</v>
      </c>
      <c r="F260" s="224">
        <v>0.59399999999999997</v>
      </c>
      <c r="G260" s="224">
        <v>3.7450000000000001</v>
      </c>
      <c r="H260" s="224">
        <v>5.5556999999999999</v>
      </c>
      <c r="I260" s="224">
        <v>5.0999999999999997E-2</v>
      </c>
      <c r="J260" s="224">
        <v>1.0999999999999999E-2</v>
      </c>
      <c r="K260" s="224">
        <v>9</v>
      </c>
      <c r="L260" s="224">
        <v>3.7568040288</v>
      </c>
      <c r="M260" s="224">
        <v>3.7488040319999998</v>
      </c>
      <c r="N260" s="224">
        <v>3.2800000000000003E-2</v>
      </c>
      <c r="O260" s="224">
        <v>3.1199999999999999E-2</v>
      </c>
      <c r="P260" s="224">
        <v>2</v>
      </c>
      <c r="Q260" s="224">
        <v>0.192</v>
      </c>
      <c r="R260" s="224">
        <v>0.192</v>
      </c>
      <c r="S260" s="224">
        <v>3.2000000000000002E-3</v>
      </c>
      <c r="T260" s="224">
        <v>3.2000000000000002E-3</v>
      </c>
      <c r="U260" s="224">
        <v>0</v>
      </c>
      <c r="V260" s="224">
        <v>0</v>
      </c>
      <c r="W260" s="224">
        <v>0</v>
      </c>
      <c r="X260" s="225" t="s">
        <v>128</v>
      </c>
    </row>
    <row r="261" spans="2:24" x14ac:dyDescent="0.2">
      <c r="B261" s="224">
        <v>65061</v>
      </c>
      <c r="C261" s="224" t="s">
        <v>502</v>
      </c>
      <c r="D261" s="224" t="s">
        <v>1</v>
      </c>
      <c r="E261" s="224">
        <v>817</v>
      </c>
      <c r="F261" s="224">
        <v>5.5049999999999999</v>
      </c>
      <c r="G261" s="224">
        <v>3.6520000000000001</v>
      </c>
      <c r="H261" s="224">
        <v>3.3609</v>
      </c>
      <c r="I261" s="224">
        <v>3.0880000000000001</v>
      </c>
      <c r="J261" s="224">
        <v>5.085</v>
      </c>
      <c r="K261" s="224">
        <v>22</v>
      </c>
      <c r="L261" s="224">
        <v>180.059249174672</v>
      </c>
      <c r="M261" s="224">
        <v>161.03654592576399</v>
      </c>
      <c r="N261" s="224">
        <v>1.26975982532751</v>
      </c>
      <c r="O261" s="224">
        <v>1.2025109170305699</v>
      </c>
      <c r="P261" s="224">
        <v>21</v>
      </c>
      <c r="Q261" s="224">
        <v>115.25916812227101</v>
      </c>
      <c r="R261" s="224">
        <v>115.25916812227101</v>
      </c>
      <c r="S261" s="224">
        <v>0.46626637554585099</v>
      </c>
      <c r="T261" s="224">
        <v>0.46626637554585099</v>
      </c>
      <c r="U261" s="224">
        <v>2</v>
      </c>
      <c r="V261" s="224">
        <v>2.0545851528384298</v>
      </c>
      <c r="W261" s="224">
        <v>2.0545851528384298</v>
      </c>
      <c r="X261" s="225" t="s">
        <v>283</v>
      </c>
    </row>
    <row r="262" spans="2:24" x14ac:dyDescent="0.2">
      <c r="B262" s="224">
        <v>65062</v>
      </c>
      <c r="C262" s="224" t="s">
        <v>503</v>
      </c>
      <c r="D262" s="224" t="s">
        <v>1</v>
      </c>
      <c r="E262" s="224">
        <v>1205</v>
      </c>
      <c r="F262" s="224">
        <v>7.4729999999999999</v>
      </c>
      <c r="G262" s="224">
        <v>2.9529999999999998</v>
      </c>
      <c r="H262" s="224">
        <v>4.3326000000000002</v>
      </c>
      <c r="I262" s="224">
        <v>2.7890000000000001</v>
      </c>
      <c r="J262" s="224">
        <v>2.444</v>
      </c>
      <c r="K262" s="224">
        <v>23</v>
      </c>
      <c r="L262" s="224">
        <v>39.996060827954402</v>
      </c>
      <c r="M262" s="224">
        <v>12.1653077602524</v>
      </c>
      <c r="N262" s="224">
        <v>0.16662622340855801</v>
      </c>
      <c r="O262" s="224">
        <v>0.14786055164604101</v>
      </c>
      <c r="P262" s="224">
        <v>44</v>
      </c>
      <c r="Q262" s="224">
        <v>48.252691094394599</v>
      </c>
      <c r="R262" s="224">
        <v>48.252691094394599</v>
      </c>
      <c r="S262" s="224">
        <v>0.20027501415514001</v>
      </c>
      <c r="T262" s="224">
        <v>0.20027501415514001</v>
      </c>
      <c r="U262" s="224">
        <v>0</v>
      </c>
      <c r="V262" s="224">
        <v>0</v>
      </c>
      <c r="W262" s="224">
        <v>0</v>
      </c>
      <c r="X262" s="225" t="s">
        <v>128</v>
      </c>
    </row>
    <row r="263" spans="2:24" x14ac:dyDescent="0.2">
      <c r="B263" s="224">
        <v>65063</v>
      </c>
      <c r="C263" s="224" t="s">
        <v>504</v>
      </c>
      <c r="D263" s="224" t="s">
        <v>262</v>
      </c>
      <c r="E263" s="224">
        <v>510</v>
      </c>
      <c r="F263" s="224">
        <v>5.7309999999999999</v>
      </c>
      <c r="G263" s="224">
        <v>1.589</v>
      </c>
      <c r="H263" s="224">
        <v>1.9891000000000001</v>
      </c>
      <c r="I263" s="224">
        <v>4.258</v>
      </c>
      <c r="J263" s="224">
        <v>6.6000000000000003E-2</v>
      </c>
      <c r="K263" s="224">
        <v>22</v>
      </c>
      <c r="L263" s="224">
        <v>271.65551691181003</v>
      </c>
      <c r="M263" s="224">
        <v>53.735970758122697</v>
      </c>
      <c r="N263" s="224">
        <v>1.41258380608561</v>
      </c>
      <c r="O263" s="224">
        <v>0.40716864363073701</v>
      </c>
      <c r="P263" s="224">
        <v>17</v>
      </c>
      <c r="Q263" s="224">
        <v>15.7465350696235</v>
      </c>
      <c r="R263" s="224">
        <v>15.7465350696235</v>
      </c>
      <c r="S263" s="224">
        <v>0.21119133574007201</v>
      </c>
      <c r="T263" s="224">
        <v>0.21119133574007201</v>
      </c>
      <c r="U263" s="224">
        <v>2</v>
      </c>
      <c r="V263" s="224">
        <v>2</v>
      </c>
      <c r="W263" s="224">
        <v>2</v>
      </c>
      <c r="X263" s="225" t="s">
        <v>128</v>
      </c>
    </row>
    <row r="264" spans="2:24" x14ac:dyDescent="0.2">
      <c r="B264" s="224">
        <v>65064</v>
      </c>
      <c r="C264" s="224" t="s">
        <v>505</v>
      </c>
      <c r="D264" s="224" t="s">
        <v>1</v>
      </c>
      <c r="E264" s="224">
        <v>1000</v>
      </c>
      <c r="F264" s="224">
        <v>5.9870000000000001</v>
      </c>
      <c r="G264" s="224">
        <v>2.121</v>
      </c>
      <c r="H264" s="224">
        <v>3.7686000000000002</v>
      </c>
      <c r="I264" s="224">
        <v>4.42</v>
      </c>
      <c r="J264" s="224">
        <v>1.2549999999999999</v>
      </c>
      <c r="K264" s="224">
        <v>18</v>
      </c>
      <c r="L264" s="224">
        <v>235.30072380600501</v>
      </c>
      <c r="M264" s="224">
        <v>3.3613544203233299</v>
      </c>
      <c r="N264" s="224">
        <v>0.34287913779830598</v>
      </c>
      <c r="O264" s="224">
        <v>4.6805234795996901E-2</v>
      </c>
      <c r="P264" s="224">
        <v>20</v>
      </c>
      <c r="Q264" s="224">
        <v>29.3025489145496</v>
      </c>
      <c r="R264" s="224">
        <v>29.3025489145496</v>
      </c>
      <c r="S264" s="224">
        <v>0.149653579676674</v>
      </c>
      <c r="T264" s="224">
        <v>0.149653579676674</v>
      </c>
      <c r="U264" s="224">
        <v>0</v>
      </c>
      <c r="V264" s="224">
        <v>0</v>
      </c>
      <c r="W264" s="224">
        <v>0</v>
      </c>
      <c r="X264" s="225" t="s">
        <v>128</v>
      </c>
    </row>
    <row r="265" spans="2:24" x14ac:dyDescent="0.2">
      <c r="B265" s="224">
        <v>65065</v>
      </c>
      <c r="C265" s="224" t="s">
        <v>506</v>
      </c>
      <c r="D265" s="224" t="s">
        <v>1</v>
      </c>
      <c r="E265" s="224">
        <v>992</v>
      </c>
      <c r="F265" s="224">
        <v>5.7350000000000003</v>
      </c>
      <c r="G265" s="224">
        <v>4.9450000000000003</v>
      </c>
      <c r="H265" s="224">
        <v>7.4343000000000004</v>
      </c>
      <c r="I265" s="224">
        <v>0.98099999999999998</v>
      </c>
      <c r="J265" s="224">
        <v>1.171</v>
      </c>
      <c r="K265" s="224">
        <v>17</v>
      </c>
      <c r="L265" s="224">
        <v>9.1479914113610405</v>
      </c>
      <c r="M265" s="224">
        <v>9.1388415829203193</v>
      </c>
      <c r="N265" s="224">
        <v>0.12748760960732</v>
      </c>
      <c r="O265" s="224">
        <v>0.12687762104460501</v>
      </c>
      <c r="P265" s="224">
        <v>14</v>
      </c>
      <c r="Q265" s="224">
        <v>8.6725047655356509</v>
      </c>
      <c r="R265" s="224">
        <v>8.6725047655356509</v>
      </c>
      <c r="S265" s="224">
        <v>4.6054136484940902E-2</v>
      </c>
      <c r="T265" s="224">
        <v>4.6054136484940902E-2</v>
      </c>
      <c r="U265" s="224">
        <v>2</v>
      </c>
      <c r="V265" s="224">
        <v>1.9986275257338899</v>
      </c>
      <c r="W265" s="224">
        <v>1.9986275257338899</v>
      </c>
      <c r="X265" s="225" t="s">
        <v>128</v>
      </c>
    </row>
    <row r="266" spans="2:24" x14ac:dyDescent="0.2">
      <c r="B266" s="224">
        <v>65066</v>
      </c>
      <c r="C266" s="224" t="s">
        <v>507</v>
      </c>
      <c r="D266" s="224" t="s">
        <v>421</v>
      </c>
      <c r="E266" s="224">
        <v>1327</v>
      </c>
      <c r="F266" s="224">
        <v>250.81299999999999</v>
      </c>
      <c r="G266" s="224">
        <v>3.1560000000000001</v>
      </c>
      <c r="H266" s="224">
        <v>6.4398</v>
      </c>
      <c r="I266" s="224">
        <v>56.642000000000003</v>
      </c>
      <c r="J266" s="224">
        <v>10.996</v>
      </c>
      <c r="K266" s="224">
        <v>93</v>
      </c>
      <c r="L266" s="224">
        <v>2058.9978975218201</v>
      </c>
      <c r="M266" s="224">
        <v>407.23073920626302</v>
      </c>
      <c r="N266" s="224">
        <v>3.8794067017237701</v>
      </c>
      <c r="O266" s="224">
        <v>2.7866154172660198</v>
      </c>
      <c r="P266" s="224">
        <v>78</v>
      </c>
      <c r="Q266" s="224">
        <v>377.50450096446298</v>
      </c>
      <c r="R266" s="224">
        <v>377.50450096446298</v>
      </c>
      <c r="S266" s="224">
        <v>1.15881811965006</v>
      </c>
      <c r="T266" s="224">
        <v>1.15881811965006</v>
      </c>
      <c r="U266" s="224">
        <v>10</v>
      </c>
      <c r="V266" s="224">
        <v>7.5393213384582696</v>
      </c>
      <c r="W266" s="224">
        <v>6.2149645105760802</v>
      </c>
      <c r="X266" s="225" t="s">
        <v>128</v>
      </c>
    </row>
    <row r="267" spans="2:24" x14ac:dyDescent="0.2">
      <c r="B267" s="224">
        <v>65067</v>
      </c>
      <c r="C267" s="224" t="s">
        <v>508</v>
      </c>
      <c r="D267" s="224" t="s">
        <v>262</v>
      </c>
      <c r="E267" s="224">
        <v>591</v>
      </c>
      <c r="F267" s="224">
        <v>143.62700000000001</v>
      </c>
      <c r="G267" s="224">
        <v>3.0880000000000001</v>
      </c>
      <c r="H267" s="224">
        <v>5.5975999999999999</v>
      </c>
      <c r="I267" s="224">
        <v>27.831</v>
      </c>
      <c r="J267" s="224">
        <v>4.3250000000000002</v>
      </c>
      <c r="K267" s="224">
        <v>77</v>
      </c>
      <c r="L267" s="224">
        <v>2668.2541223551202</v>
      </c>
      <c r="M267" s="224">
        <v>569.22892040512704</v>
      </c>
      <c r="N267" s="224">
        <v>5.5159697415423397</v>
      </c>
      <c r="O267" s="224">
        <v>3.9133221264971598</v>
      </c>
      <c r="P267" s="224">
        <v>43</v>
      </c>
      <c r="Q267" s="224">
        <v>451.990562824123</v>
      </c>
      <c r="R267" s="224">
        <v>451.990562824123</v>
      </c>
      <c r="S267" s="224">
        <v>1.3870561042235801</v>
      </c>
      <c r="T267" s="224">
        <v>1.3870561042235801</v>
      </c>
      <c r="U267" s="224">
        <v>36</v>
      </c>
      <c r="V267" s="224">
        <v>11.9389577642362</v>
      </c>
      <c r="W267" s="224">
        <v>10.741227148560601</v>
      </c>
      <c r="X267" s="225" t="s">
        <v>283</v>
      </c>
    </row>
    <row r="268" spans="2:24" x14ac:dyDescent="0.2">
      <c r="B268" s="224">
        <v>66101</v>
      </c>
      <c r="C268" s="224" t="s">
        <v>509</v>
      </c>
      <c r="D268" s="224" t="s">
        <v>262</v>
      </c>
      <c r="E268" s="224">
        <v>655</v>
      </c>
      <c r="F268" s="224">
        <v>13.42</v>
      </c>
      <c r="G268" s="224">
        <v>1.6439999999999999</v>
      </c>
      <c r="H268" s="224">
        <v>1.9091</v>
      </c>
      <c r="I268" s="224">
        <v>0.42299999999999999</v>
      </c>
      <c r="J268" s="224">
        <v>0.53500000000000003</v>
      </c>
      <c r="K268" s="224">
        <v>19</v>
      </c>
      <c r="L268" s="224">
        <v>105.25313502439001</v>
      </c>
      <c r="M268" s="224">
        <v>105.19581797561</v>
      </c>
      <c r="N268" s="224">
        <v>0.45929878048780498</v>
      </c>
      <c r="O268" s="224">
        <v>0.45807926829268297</v>
      </c>
      <c r="P268" s="224">
        <v>17</v>
      </c>
      <c r="Q268" s="224">
        <v>71.698135884146296</v>
      </c>
      <c r="R268" s="224">
        <v>71.698135884146296</v>
      </c>
      <c r="S268" s="224">
        <v>0.28963414634146301</v>
      </c>
      <c r="T268" s="224">
        <v>0.28963414634146301</v>
      </c>
      <c r="U268" s="224">
        <v>0</v>
      </c>
      <c r="V268" s="224">
        <v>0</v>
      </c>
      <c r="W268" s="224">
        <v>0</v>
      </c>
      <c r="X268" s="225" t="s">
        <v>128</v>
      </c>
    </row>
    <row r="269" spans="2:24" x14ac:dyDescent="0.2">
      <c r="B269" s="224">
        <v>66102</v>
      </c>
      <c r="C269" s="224" t="s">
        <v>510</v>
      </c>
      <c r="D269" s="224" t="s">
        <v>1</v>
      </c>
      <c r="E269" s="224">
        <v>551</v>
      </c>
      <c r="F269" s="224">
        <v>7.4909999999999997</v>
      </c>
      <c r="G269" s="224">
        <v>2.4129999999999998</v>
      </c>
      <c r="H269" s="224">
        <v>5.8491</v>
      </c>
      <c r="I269" s="224">
        <v>11.324</v>
      </c>
      <c r="J269" s="224">
        <v>16.79</v>
      </c>
      <c r="K269" s="224">
        <v>33</v>
      </c>
      <c r="L269" s="224">
        <v>78.416953906040206</v>
      </c>
      <c r="M269" s="224">
        <v>9.5794147382550303</v>
      </c>
      <c r="N269" s="224">
        <v>0.136912751677852</v>
      </c>
      <c r="O269" s="224">
        <v>9.0380313199105097E-2</v>
      </c>
      <c r="P269" s="224">
        <v>33</v>
      </c>
      <c r="Q269" s="224">
        <v>158.38756812080501</v>
      </c>
      <c r="R269" s="224">
        <v>158.38756812080501</v>
      </c>
      <c r="S269" s="224">
        <v>0.56845637583892605</v>
      </c>
      <c r="T269" s="224">
        <v>0.56845637583892605</v>
      </c>
      <c r="U269" s="224">
        <v>0</v>
      </c>
      <c r="V269" s="224">
        <v>0</v>
      </c>
      <c r="W269" s="224">
        <v>0</v>
      </c>
      <c r="X269" s="225" t="s">
        <v>128</v>
      </c>
    </row>
    <row r="270" spans="2:24" x14ac:dyDescent="0.2">
      <c r="B270" s="224">
        <v>66103</v>
      </c>
      <c r="C270" s="224" t="s">
        <v>511</v>
      </c>
      <c r="D270" s="224" t="s">
        <v>1</v>
      </c>
      <c r="E270" s="224">
        <v>1512</v>
      </c>
      <c r="F270" s="224">
        <v>8.8230000000000004</v>
      </c>
      <c r="G270" s="224">
        <v>3.5419999999999998</v>
      </c>
      <c r="H270" s="224">
        <v>5.7805</v>
      </c>
      <c r="I270" s="224">
        <v>26.751999999999999</v>
      </c>
      <c r="J270" s="224">
        <v>2.8010000000000002</v>
      </c>
      <c r="K270" s="224">
        <v>22</v>
      </c>
      <c r="L270" s="224">
        <v>787.18532870833599</v>
      </c>
      <c r="M270" s="224">
        <v>303.30630020325498</v>
      </c>
      <c r="N270" s="224">
        <v>3.2304217867817999</v>
      </c>
      <c r="O270" s="224">
        <v>2.1320491531052799</v>
      </c>
      <c r="P270" s="224">
        <v>17</v>
      </c>
      <c r="Q270" s="224">
        <v>79.880078379276</v>
      </c>
      <c r="R270" s="224">
        <v>79.880078379276</v>
      </c>
      <c r="S270" s="224">
        <v>0.23759548322816301</v>
      </c>
      <c r="T270" s="224">
        <v>0.23759548322816301</v>
      </c>
      <c r="U270" s="224">
        <v>3</v>
      </c>
      <c r="V270" s="224">
        <v>3</v>
      </c>
      <c r="W270" s="224">
        <v>2</v>
      </c>
      <c r="X270" s="225" t="s">
        <v>283</v>
      </c>
    </row>
    <row r="271" spans="2:24" x14ac:dyDescent="0.2">
      <c r="B271" s="224">
        <v>66105</v>
      </c>
      <c r="C271" s="224" t="s">
        <v>512</v>
      </c>
      <c r="D271" s="224" t="s">
        <v>1</v>
      </c>
      <c r="E271" s="224">
        <v>1224</v>
      </c>
      <c r="F271" s="224">
        <v>7.6319999999999997</v>
      </c>
      <c r="G271" s="224">
        <v>3.4710000000000001</v>
      </c>
      <c r="H271" s="224">
        <v>3.5285000000000002</v>
      </c>
      <c r="I271" s="224">
        <v>5.6529999999999996</v>
      </c>
      <c r="J271" s="224">
        <v>1.79</v>
      </c>
      <c r="K271" s="224">
        <v>28</v>
      </c>
      <c r="L271" s="224">
        <v>212.570870222222</v>
      </c>
      <c r="M271" s="224">
        <v>159.149417740741</v>
      </c>
      <c r="N271" s="224">
        <v>1.6059670781893001</v>
      </c>
      <c r="O271" s="224">
        <v>1.5488683127572</v>
      </c>
      <c r="P271" s="224">
        <v>44</v>
      </c>
      <c r="Q271" s="224">
        <v>153.416028641975</v>
      </c>
      <c r="R271" s="224">
        <v>153.416028641975</v>
      </c>
      <c r="S271" s="224">
        <v>0.593724279835391</v>
      </c>
      <c r="T271" s="224">
        <v>0.593724279835391</v>
      </c>
      <c r="U271" s="224">
        <v>0</v>
      </c>
      <c r="V271" s="224">
        <v>0</v>
      </c>
      <c r="W271" s="224">
        <v>0</v>
      </c>
      <c r="X271" s="225" t="s">
        <v>283</v>
      </c>
    </row>
    <row r="272" spans="2:24" x14ac:dyDescent="0.2">
      <c r="B272" s="224">
        <v>66106</v>
      </c>
      <c r="C272" s="224"/>
      <c r="D272" s="224" t="s">
        <v>1</v>
      </c>
      <c r="E272" s="224">
        <v>1595</v>
      </c>
      <c r="F272" s="224">
        <v>9.6170000000000009</v>
      </c>
      <c r="G272" s="224">
        <v>2.58</v>
      </c>
      <c r="H272" s="224">
        <v>6.2606999999999999</v>
      </c>
      <c r="I272" s="224">
        <v>6.7</v>
      </c>
      <c r="J272" s="224">
        <v>4.8840000000000003</v>
      </c>
      <c r="K272" s="224">
        <v>44</v>
      </c>
      <c r="L272" s="224">
        <v>119.510091119306</v>
      </c>
      <c r="M272" s="224">
        <v>69.493050581344903</v>
      </c>
      <c r="N272" s="224">
        <v>0.47049891540130201</v>
      </c>
      <c r="O272" s="224">
        <v>0.43094721619667398</v>
      </c>
      <c r="P272" s="224">
        <v>26</v>
      </c>
      <c r="Q272" s="224">
        <v>58.405809240780897</v>
      </c>
      <c r="R272" s="224">
        <v>58.405809240780897</v>
      </c>
      <c r="S272" s="224">
        <v>0.20484454085321799</v>
      </c>
      <c r="T272" s="224">
        <v>0.20484454085321799</v>
      </c>
      <c r="U272" s="224">
        <v>1</v>
      </c>
      <c r="V272" s="224">
        <v>1</v>
      </c>
      <c r="W272" s="224">
        <v>1</v>
      </c>
      <c r="X272" s="225" t="s">
        <v>128</v>
      </c>
    </row>
    <row r="273" spans="2:24" x14ac:dyDescent="0.2">
      <c r="B273" s="224">
        <v>66107</v>
      </c>
      <c r="C273" s="224" t="s">
        <v>513</v>
      </c>
      <c r="D273" s="224" t="s">
        <v>1</v>
      </c>
      <c r="E273" s="224">
        <v>1895</v>
      </c>
      <c r="F273" s="224">
        <v>4.593</v>
      </c>
      <c r="G273" s="224">
        <v>2.71</v>
      </c>
      <c r="H273" s="224">
        <v>4.8944999999999999</v>
      </c>
      <c r="I273" s="224">
        <v>5.4249999999999998</v>
      </c>
      <c r="J273" s="224">
        <v>0.872</v>
      </c>
      <c r="K273" s="224">
        <v>29</v>
      </c>
      <c r="L273" s="224">
        <v>273.42364080308101</v>
      </c>
      <c r="M273" s="224">
        <v>123.56400638356899</v>
      </c>
      <c r="N273" s="224">
        <v>1.7306290115532701</v>
      </c>
      <c r="O273" s="224">
        <v>1.5852118100128401</v>
      </c>
      <c r="P273" s="224">
        <v>15</v>
      </c>
      <c r="Q273" s="224">
        <v>64.6357059204108</v>
      </c>
      <c r="R273" s="224">
        <v>64.6357059204108</v>
      </c>
      <c r="S273" s="224">
        <v>0.26824133504492897</v>
      </c>
      <c r="T273" s="224">
        <v>0.26824133504492897</v>
      </c>
      <c r="U273" s="224">
        <v>0</v>
      </c>
      <c r="V273" s="224">
        <v>0</v>
      </c>
      <c r="W273" s="224">
        <v>0</v>
      </c>
      <c r="X273" s="225" t="s">
        <v>128</v>
      </c>
    </row>
    <row r="274" spans="2:24" x14ac:dyDescent="0.2">
      <c r="B274" s="224">
        <v>66109</v>
      </c>
      <c r="C274" s="224" t="s">
        <v>514</v>
      </c>
      <c r="D274" s="224" t="s">
        <v>1</v>
      </c>
      <c r="E274" s="224">
        <v>566</v>
      </c>
      <c r="F274" s="224">
        <v>5.9740000000000002</v>
      </c>
      <c r="G274" s="224">
        <v>0.22900000000000001</v>
      </c>
      <c r="H274" s="224">
        <v>1.9753000000000001</v>
      </c>
      <c r="I274" s="224">
        <v>2.4300000000000002</v>
      </c>
      <c r="J274" s="224">
        <v>0.53300000000000003</v>
      </c>
      <c r="K274" s="224">
        <v>21</v>
      </c>
      <c r="L274" s="224">
        <v>139.98083041635999</v>
      </c>
      <c r="M274" s="224">
        <v>26.7921944546794</v>
      </c>
      <c r="N274" s="224">
        <v>1.24484156226971</v>
      </c>
      <c r="O274" s="224">
        <v>0.24042004421518101</v>
      </c>
      <c r="P274" s="224">
        <v>24</v>
      </c>
      <c r="Q274" s="224">
        <v>37.686068533529799</v>
      </c>
      <c r="R274" s="224">
        <v>37.686068533529799</v>
      </c>
      <c r="S274" s="224">
        <v>0.14296241709653601</v>
      </c>
      <c r="T274" s="224">
        <v>0.14296241709653601</v>
      </c>
      <c r="U274" s="224">
        <v>0</v>
      </c>
      <c r="V274" s="224">
        <v>0</v>
      </c>
      <c r="W274" s="224">
        <v>0</v>
      </c>
      <c r="X274" s="225" t="s">
        <v>128</v>
      </c>
    </row>
    <row r="275" spans="2:24" x14ac:dyDescent="0.2">
      <c r="B275" s="224">
        <v>67081</v>
      </c>
      <c r="C275" s="224" t="s">
        <v>515</v>
      </c>
      <c r="D275" s="224" t="s">
        <v>262</v>
      </c>
      <c r="E275" s="224">
        <v>920</v>
      </c>
      <c r="F275" s="224">
        <v>4.1479999999999997</v>
      </c>
      <c r="G275" s="224">
        <v>18.39</v>
      </c>
      <c r="H275" s="224">
        <v>4.4202000000000004</v>
      </c>
      <c r="I275" s="224">
        <v>7.8659999999999997</v>
      </c>
      <c r="J275" s="224">
        <v>1.5620000000000001</v>
      </c>
      <c r="K275" s="224">
        <v>16</v>
      </c>
      <c r="L275" s="224">
        <v>154.744379672684</v>
      </c>
      <c r="M275" s="224">
        <v>77.505716202166099</v>
      </c>
      <c r="N275" s="224">
        <v>2.0893702366626599</v>
      </c>
      <c r="O275" s="224">
        <v>2.0044925792218198</v>
      </c>
      <c r="P275" s="224">
        <v>9</v>
      </c>
      <c r="Q275" s="224">
        <v>75.858002406738905</v>
      </c>
      <c r="R275" s="224">
        <v>75.858002406738905</v>
      </c>
      <c r="S275" s="224">
        <v>0.34544725230645801</v>
      </c>
      <c r="T275" s="224">
        <v>0.34544725230645801</v>
      </c>
      <c r="U275" s="224">
        <v>0</v>
      </c>
      <c r="V275" s="224">
        <v>0</v>
      </c>
      <c r="W275" s="224">
        <v>0</v>
      </c>
      <c r="X275" s="225" t="s">
        <v>128</v>
      </c>
    </row>
    <row r="276" spans="2:24" x14ac:dyDescent="0.2">
      <c r="B276" s="224">
        <v>67082</v>
      </c>
      <c r="C276" s="224" t="s">
        <v>516</v>
      </c>
      <c r="D276" s="224" t="s">
        <v>262</v>
      </c>
      <c r="E276" s="224">
        <v>927</v>
      </c>
      <c r="F276" s="224">
        <v>192.077</v>
      </c>
      <c r="G276" s="224">
        <v>7.7990000000000004</v>
      </c>
      <c r="H276" s="224">
        <v>4.1535000000000002</v>
      </c>
      <c r="I276" s="224">
        <v>44.436999999999998</v>
      </c>
      <c r="J276" s="224">
        <v>0.77200000000000002</v>
      </c>
      <c r="K276" s="224">
        <v>157</v>
      </c>
      <c r="L276" s="224">
        <v>1757.68395391989</v>
      </c>
      <c r="M276" s="224">
        <v>586.98317302429405</v>
      </c>
      <c r="N276" s="224">
        <v>12.3564456117312</v>
      </c>
      <c r="O276" s="224">
        <v>11.3606478441672</v>
      </c>
      <c r="P276" s="224">
        <v>32</v>
      </c>
      <c r="Q276" s="224">
        <v>23.347648957321098</v>
      </c>
      <c r="R276" s="224">
        <v>23.347648957321098</v>
      </c>
      <c r="S276" s="224">
        <v>9.4506456555044902E-2</v>
      </c>
      <c r="T276" s="224">
        <v>9.4506456555044902E-2</v>
      </c>
      <c r="U276" s="224">
        <v>6</v>
      </c>
      <c r="V276" s="224">
        <v>6.0753775443204203</v>
      </c>
      <c r="W276" s="224">
        <v>4.0502516962136097</v>
      </c>
      <c r="X276" s="225" t="s">
        <v>283</v>
      </c>
    </row>
    <row r="277" spans="2:24" x14ac:dyDescent="0.2">
      <c r="B277" s="224">
        <v>67083</v>
      </c>
      <c r="C277" s="224" t="s">
        <v>517</v>
      </c>
      <c r="D277" s="224" t="s">
        <v>262</v>
      </c>
      <c r="E277" s="224">
        <v>452</v>
      </c>
      <c r="F277" s="224">
        <v>35.401000000000003</v>
      </c>
      <c r="G277" s="224">
        <v>0.55900000000000005</v>
      </c>
      <c r="H277" s="224">
        <v>4.6487999999999996</v>
      </c>
      <c r="I277" s="224">
        <v>2.3610000000000002</v>
      </c>
      <c r="J277" s="224">
        <v>0.71299999999999997</v>
      </c>
      <c r="K277" s="224">
        <v>29</v>
      </c>
      <c r="L277" s="224">
        <v>75.5949985001877</v>
      </c>
      <c r="M277" s="224">
        <v>70.713325071251603</v>
      </c>
      <c r="N277" s="224">
        <v>0.69907650724528902</v>
      </c>
      <c r="O277" s="224">
        <v>0.69359561528643299</v>
      </c>
      <c r="P277" s="224">
        <v>11</v>
      </c>
      <c r="Q277" s="224">
        <v>6.1607401081162196</v>
      </c>
      <c r="R277" s="224">
        <v>6.1607401081162196</v>
      </c>
      <c r="S277" s="224">
        <v>5.0153915459118598E-2</v>
      </c>
      <c r="T277" s="224">
        <v>5.0153915459118598E-2</v>
      </c>
      <c r="U277" s="224">
        <v>1</v>
      </c>
      <c r="V277" s="224">
        <v>0.99924919288234904</v>
      </c>
      <c r="W277" s="224">
        <v>0.99924919288234904</v>
      </c>
      <c r="X277" s="225" t="s">
        <v>128</v>
      </c>
    </row>
    <row r="278" spans="2:24" x14ac:dyDescent="0.2">
      <c r="B278" s="224">
        <v>67084</v>
      </c>
      <c r="C278" s="224" t="s">
        <v>518</v>
      </c>
      <c r="D278" s="224" t="s">
        <v>262</v>
      </c>
      <c r="E278" s="224">
        <v>1322</v>
      </c>
      <c r="F278" s="224">
        <v>129.33699999999999</v>
      </c>
      <c r="G278" s="224">
        <v>23.260999999999999</v>
      </c>
      <c r="H278" s="224">
        <v>5.1822999999999997</v>
      </c>
      <c r="I278" s="224">
        <v>20.338000000000001</v>
      </c>
      <c r="J278" s="224">
        <v>1.546</v>
      </c>
      <c r="K278" s="224">
        <v>146</v>
      </c>
      <c r="L278" s="224">
        <v>282.48808271412702</v>
      </c>
      <c r="M278" s="224">
        <v>216.45549666825599</v>
      </c>
      <c r="N278" s="224">
        <v>3.4561858855518501</v>
      </c>
      <c r="O278" s="224">
        <v>3.17898193760263</v>
      </c>
      <c r="P278" s="224">
        <v>43</v>
      </c>
      <c r="Q278" s="224">
        <v>33.901231738121702</v>
      </c>
      <c r="R278" s="224">
        <v>33.901231738121702</v>
      </c>
      <c r="S278" s="224">
        <v>0.32593534262054802</v>
      </c>
      <c r="T278" s="224">
        <v>0.32593534262054802</v>
      </c>
      <c r="U278" s="224">
        <v>32</v>
      </c>
      <c r="V278" s="224">
        <v>10.046294824937799</v>
      </c>
      <c r="W278" s="224">
        <v>10.046294824937799</v>
      </c>
      <c r="X278" s="225" t="s">
        <v>128</v>
      </c>
    </row>
    <row r="279" spans="2:24" x14ac:dyDescent="0.2">
      <c r="B279" s="224">
        <v>67085</v>
      </c>
      <c r="C279" s="224" t="s">
        <v>519</v>
      </c>
      <c r="D279" s="224" t="s">
        <v>262</v>
      </c>
      <c r="E279" s="224">
        <v>638</v>
      </c>
      <c r="F279" s="224">
        <v>17.302</v>
      </c>
      <c r="G279" s="224">
        <v>1.67</v>
      </c>
      <c r="H279" s="224">
        <v>4.0391000000000004</v>
      </c>
      <c r="I279" s="224">
        <v>13.314</v>
      </c>
      <c r="J279" s="224">
        <v>0.502</v>
      </c>
      <c r="K279" s="224">
        <v>30</v>
      </c>
      <c r="L279" s="224">
        <v>274.08877660530902</v>
      </c>
      <c r="M279" s="224">
        <v>129.50636219406201</v>
      </c>
      <c r="N279" s="224">
        <v>3.5622976597909499</v>
      </c>
      <c r="O279" s="224">
        <v>2.1553047821663101</v>
      </c>
      <c r="P279" s="224">
        <v>9</v>
      </c>
      <c r="Q279" s="224">
        <v>4.21136103968181</v>
      </c>
      <c r="R279" s="224">
        <v>4.21136103968181</v>
      </c>
      <c r="S279" s="224">
        <v>1.6094718342428999E-2</v>
      </c>
      <c r="T279" s="224">
        <v>1.6094718342428999E-2</v>
      </c>
      <c r="U279" s="224">
        <v>8</v>
      </c>
      <c r="V279" s="224">
        <v>8.3522338359078692</v>
      </c>
      <c r="W279" s="224">
        <v>5.2201461474424198</v>
      </c>
      <c r="X279" s="225" t="s">
        <v>128</v>
      </c>
    </row>
    <row r="280" spans="2:24" x14ac:dyDescent="0.2">
      <c r="B280" s="224">
        <v>67086</v>
      </c>
      <c r="C280" s="224" t="s">
        <v>481</v>
      </c>
      <c r="D280" s="224" t="s">
        <v>1</v>
      </c>
      <c r="E280" s="224">
        <v>1785</v>
      </c>
      <c r="F280" s="224">
        <v>7.4619999999999997</v>
      </c>
      <c r="G280" s="224">
        <v>8.9529999999999994</v>
      </c>
      <c r="H280" s="224">
        <v>5.7157999999999998</v>
      </c>
      <c r="I280" s="224">
        <v>1.0009999999999999</v>
      </c>
      <c r="J280" s="224">
        <v>0.14099999999999999</v>
      </c>
      <c r="K280" s="224">
        <v>14</v>
      </c>
      <c r="L280" s="224">
        <v>12.3153151213873</v>
      </c>
      <c r="M280" s="224">
        <v>12.3153151213873</v>
      </c>
      <c r="N280" s="224">
        <v>0.120231213872832</v>
      </c>
      <c r="O280" s="224">
        <v>0.120231213872832</v>
      </c>
      <c r="P280" s="224">
        <v>18</v>
      </c>
      <c r="Q280" s="224">
        <v>11.4291979768786</v>
      </c>
      <c r="R280" s="224">
        <v>11.4291979768786</v>
      </c>
      <c r="S280" s="224">
        <v>8.1502890173410406E-2</v>
      </c>
      <c r="T280" s="224">
        <v>8.1502890173410406E-2</v>
      </c>
      <c r="U280" s="224">
        <v>1</v>
      </c>
      <c r="V280" s="224">
        <v>1</v>
      </c>
      <c r="W280" s="224">
        <v>1</v>
      </c>
      <c r="X280" s="225" t="s">
        <v>128</v>
      </c>
    </row>
    <row r="281" spans="2:24" x14ac:dyDescent="0.2">
      <c r="B281" s="224">
        <v>67087</v>
      </c>
      <c r="C281" s="224" t="s">
        <v>336</v>
      </c>
      <c r="D281" s="224" t="s">
        <v>262</v>
      </c>
      <c r="E281" s="224">
        <v>1510</v>
      </c>
      <c r="F281" s="224">
        <v>44.332999999999998</v>
      </c>
      <c r="G281" s="224">
        <v>8.4060000000000006</v>
      </c>
      <c r="H281" s="224">
        <v>4.4583000000000004</v>
      </c>
      <c r="I281" s="224">
        <v>2.1850000000000001</v>
      </c>
      <c r="J281" s="224">
        <v>1.198</v>
      </c>
      <c r="K281" s="224">
        <v>41</v>
      </c>
      <c r="L281" s="224">
        <v>86.825807919933993</v>
      </c>
      <c r="M281" s="224">
        <v>83.065730759389197</v>
      </c>
      <c r="N281" s="224">
        <v>1.3267987343513601</v>
      </c>
      <c r="O281" s="224">
        <v>1.3039620305406501</v>
      </c>
      <c r="P281" s="224">
        <v>47</v>
      </c>
      <c r="Q281" s="224">
        <v>24.479643454395401</v>
      </c>
      <c r="R281" s="224">
        <v>24.479643454395401</v>
      </c>
      <c r="S281" s="224">
        <v>0.18922822946760201</v>
      </c>
      <c r="T281" s="224">
        <v>0.18922822946760201</v>
      </c>
      <c r="U281" s="224">
        <v>0</v>
      </c>
      <c r="V281" s="224">
        <v>0</v>
      </c>
      <c r="W281" s="224">
        <v>0</v>
      </c>
      <c r="X281" s="225" t="s">
        <v>128</v>
      </c>
    </row>
    <row r="282" spans="2:24" x14ac:dyDescent="0.2">
      <c r="B282" s="224">
        <v>67088</v>
      </c>
      <c r="C282" s="224" t="s">
        <v>520</v>
      </c>
      <c r="D282" s="224" t="s">
        <v>262</v>
      </c>
      <c r="E282" s="224">
        <v>1005</v>
      </c>
      <c r="F282" s="224">
        <v>19.539000000000001</v>
      </c>
      <c r="G282" s="224">
        <v>0.53600000000000003</v>
      </c>
      <c r="H282" s="224">
        <v>2.7435999999999998</v>
      </c>
      <c r="I282" s="224">
        <v>3.09</v>
      </c>
      <c r="J282" s="224">
        <v>1.486</v>
      </c>
      <c r="K282" s="224">
        <v>22</v>
      </c>
      <c r="L282" s="224">
        <v>136.795254758379</v>
      </c>
      <c r="M282" s="224">
        <v>98.560289083322104</v>
      </c>
      <c r="N282" s="224">
        <v>0.76093686902678703</v>
      </c>
      <c r="O282" s="224">
        <v>0.70601696055996799</v>
      </c>
      <c r="P282" s="224">
        <v>14</v>
      </c>
      <c r="Q282" s="224">
        <v>157.95406463857901</v>
      </c>
      <c r="R282" s="224">
        <v>157.95406463857901</v>
      </c>
      <c r="S282" s="224">
        <v>0.43774397630905898</v>
      </c>
      <c r="T282" s="224">
        <v>0.43774397630905898</v>
      </c>
      <c r="U282" s="224">
        <v>3</v>
      </c>
      <c r="V282" s="224">
        <v>3</v>
      </c>
      <c r="W282" s="224">
        <v>2</v>
      </c>
      <c r="X282" s="225" t="s">
        <v>128</v>
      </c>
    </row>
    <row r="283" spans="2:24" x14ac:dyDescent="0.2">
      <c r="B283" s="224">
        <v>67089</v>
      </c>
      <c r="C283" s="224" t="s">
        <v>521</v>
      </c>
      <c r="D283" s="224" t="s">
        <v>262</v>
      </c>
      <c r="E283" s="224">
        <v>1227</v>
      </c>
      <c r="F283" s="224">
        <v>16.045000000000002</v>
      </c>
      <c r="G283" s="224">
        <v>2.968</v>
      </c>
      <c r="H283" s="224">
        <v>3.7343000000000002</v>
      </c>
      <c r="I283" s="224">
        <v>1.7010000000000001</v>
      </c>
      <c r="J283" s="224">
        <v>0.36099999999999999</v>
      </c>
      <c r="K283" s="224">
        <v>16</v>
      </c>
      <c r="L283" s="224">
        <v>58.715411930713998</v>
      </c>
      <c r="M283" s="224">
        <v>38.301363160118299</v>
      </c>
      <c r="N283" s="224">
        <v>0.301788480495705</v>
      </c>
      <c r="O283" s="224">
        <v>0.18687508801577199</v>
      </c>
      <c r="P283" s="224">
        <v>4</v>
      </c>
      <c r="Q283" s="224">
        <v>23.336134347274999</v>
      </c>
      <c r="R283" s="224">
        <v>23.336134347274999</v>
      </c>
      <c r="S283" s="224">
        <v>0.13603717786227301</v>
      </c>
      <c r="T283" s="224">
        <v>0.13603717786227301</v>
      </c>
      <c r="U283" s="224">
        <v>4</v>
      </c>
      <c r="V283" s="224">
        <v>4.0563300943529104</v>
      </c>
      <c r="W283" s="224">
        <v>4.0563300943529104</v>
      </c>
      <c r="X283" s="225" t="s">
        <v>128</v>
      </c>
    </row>
    <row r="284" spans="2:24" x14ac:dyDescent="0.2">
      <c r="B284" s="224">
        <v>67090</v>
      </c>
      <c r="C284" s="224" t="s">
        <v>522</v>
      </c>
      <c r="D284" s="224" t="s">
        <v>262</v>
      </c>
      <c r="E284" s="224">
        <v>1770</v>
      </c>
      <c r="F284" s="224">
        <v>80.335999999999999</v>
      </c>
      <c r="G284" s="224">
        <v>6.9119999999999999</v>
      </c>
      <c r="H284" s="224">
        <v>7.8497000000000003</v>
      </c>
      <c r="I284" s="224">
        <v>20.242000000000001</v>
      </c>
      <c r="J284" s="224">
        <v>3.4470000000000001</v>
      </c>
      <c r="K284" s="224">
        <v>64</v>
      </c>
      <c r="L284" s="224">
        <v>302.41033159431203</v>
      </c>
      <c r="M284" s="224">
        <v>118.557052269767</v>
      </c>
      <c r="N284" s="224">
        <v>2.2040557302333599</v>
      </c>
      <c r="O284" s="224">
        <v>1.16874837741945</v>
      </c>
      <c r="P284" s="224">
        <v>43</v>
      </c>
      <c r="Q284" s="224">
        <v>18.4597132085268</v>
      </c>
      <c r="R284" s="224">
        <v>18.4597132085268</v>
      </c>
      <c r="S284" s="224">
        <v>8.4374188709723894E-2</v>
      </c>
      <c r="T284" s="224">
        <v>8.4374188709723894E-2</v>
      </c>
      <c r="U284" s="224">
        <v>6</v>
      </c>
      <c r="V284" s="224">
        <v>2.7509158565782998</v>
      </c>
      <c r="W284" s="224">
        <v>1.4149190873164701</v>
      </c>
      <c r="X284" s="225" t="s">
        <v>128</v>
      </c>
    </row>
    <row r="285" spans="2:24" x14ac:dyDescent="0.2">
      <c r="B285" s="224">
        <v>67091</v>
      </c>
      <c r="C285" s="224" t="s">
        <v>523</v>
      </c>
      <c r="D285" s="224" t="s">
        <v>1</v>
      </c>
      <c r="E285" s="224">
        <v>1462</v>
      </c>
      <c r="F285" s="224">
        <v>12.183</v>
      </c>
      <c r="G285" s="224">
        <v>6.1260000000000003</v>
      </c>
      <c r="H285" s="224">
        <v>6.6684000000000001</v>
      </c>
      <c r="I285" s="224">
        <v>11.765000000000001</v>
      </c>
      <c r="J285" s="224">
        <v>2.472</v>
      </c>
      <c r="K285" s="224">
        <v>12</v>
      </c>
      <c r="L285" s="224">
        <v>248.22977759445899</v>
      </c>
      <c r="M285" s="224">
        <v>89.992347859946094</v>
      </c>
      <c r="N285" s="224">
        <v>2.04278568680262</v>
      </c>
      <c r="O285" s="224">
        <v>1.04155444401693</v>
      </c>
      <c r="P285" s="224">
        <v>38</v>
      </c>
      <c r="Q285" s="224">
        <v>38.417083493651397</v>
      </c>
      <c r="R285" s="224">
        <v>38.417083493651397</v>
      </c>
      <c r="S285" s="224">
        <v>0.13212774143901501</v>
      </c>
      <c r="T285" s="224">
        <v>0.13212774143901501</v>
      </c>
      <c r="U285" s="224">
        <v>1</v>
      </c>
      <c r="V285" s="224">
        <v>1</v>
      </c>
      <c r="W285" s="224">
        <v>1</v>
      </c>
      <c r="X285" s="225" t="s">
        <v>128</v>
      </c>
    </row>
    <row r="286" spans="2:24" x14ac:dyDescent="0.2">
      <c r="B286" s="224">
        <v>80001</v>
      </c>
      <c r="C286" s="224" t="s">
        <v>524</v>
      </c>
      <c r="D286" s="224" t="s">
        <v>262</v>
      </c>
      <c r="E286" s="224">
        <v>3103</v>
      </c>
      <c r="F286" s="224">
        <v>76.619</v>
      </c>
      <c r="G286" s="224">
        <v>5.1820000000000004</v>
      </c>
      <c r="H286" s="224">
        <v>7.3156999999999996</v>
      </c>
      <c r="I286" s="224">
        <v>8.9589999999999996</v>
      </c>
      <c r="J286" s="224">
        <v>2.4750000000000001</v>
      </c>
      <c r="K286" s="224">
        <v>113</v>
      </c>
      <c r="L286" s="224">
        <v>251.342673894716</v>
      </c>
      <c r="M286" s="224">
        <v>234.759423300207</v>
      </c>
      <c r="N286" s="224">
        <v>2.1744891600249301</v>
      </c>
      <c r="O286" s="224">
        <v>2.0915412115845098</v>
      </c>
      <c r="P286" s="224">
        <v>95</v>
      </c>
      <c r="Q286" s="224">
        <v>44.630192462855497</v>
      </c>
      <c r="R286" s="224">
        <v>44.630192462855497</v>
      </c>
      <c r="S286" s="224">
        <v>0.18190166945455699</v>
      </c>
      <c r="T286" s="224">
        <v>0.18190166945455699</v>
      </c>
      <c r="U286" s="224">
        <v>6</v>
      </c>
      <c r="V286" s="224">
        <v>5.54718095050674</v>
      </c>
      <c r="W286" s="224">
        <v>5.54718095050674</v>
      </c>
      <c r="X286" s="225" t="s">
        <v>128</v>
      </c>
    </row>
    <row r="287" spans="2:24" x14ac:dyDescent="0.2">
      <c r="B287" s="224">
        <v>80002</v>
      </c>
      <c r="C287" s="224" t="s">
        <v>525</v>
      </c>
      <c r="D287" s="224" t="s">
        <v>262</v>
      </c>
      <c r="E287" s="224">
        <v>675</v>
      </c>
      <c r="F287" s="224">
        <v>24.108000000000001</v>
      </c>
      <c r="G287" s="224">
        <v>0.91100000000000003</v>
      </c>
      <c r="H287" s="224">
        <v>6.6967999999999996</v>
      </c>
      <c r="I287" s="224">
        <v>9.0269999999999992</v>
      </c>
      <c r="J287" s="224">
        <v>2.8359999999999999</v>
      </c>
      <c r="K287" s="224">
        <v>37</v>
      </c>
      <c r="L287" s="224">
        <v>96.603341216145097</v>
      </c>
      <c r="M287" s="224">
        <v>28.349461576454399</v>
      </c>
      <c r="N287" s="224">
        <v>1.3550868385895301</v>
      </c>
      <c r="O287" s="224">
        <v>0.27152746852354098</v>
      </c>
      <c r="P287" s="224">
        <v>49</v>
      </c>
      <c r="Q287" s="224">
        <v>201.72064622241999</v>
      </c>
      <c r="R287" s="224">
        <v>201.72064622241999</v>
      </c>
      <c r="S287" s="224">
        <v>0.50435205052427001</v>
      </c>
      <c r="T287" s="224">
        <v>0.50435205052427001</v>
      </c>
      <c r="U287" s="224">
        <v>0</v>
      </c>
      <c r="V287" s="224">
        <v>0</v>
      </c>
      <c r="W287" s="224">
        <v>0</v>
      </c>
      <c r="X287" s="225" t="s">
        <v>128</v>
      </c>
    </row>
    <row r="288" spans="2:24" x14ac:dyDescent="0.2">
      <c r="B288" s="224">
        <v>80003</v>
      </c>
      <c r="C288" s="224" t="s">
        <v>526</v>
      </c>
      <c r="D288" s="224" t="s">
        <v>1</v>
      </c>
      <c r="E288" s="224">
        <v>404</v>
      </c>
      <c r="F288" s="224">
        <v>11.904</v>
      </c>
      <c r="G288" s="224">
        <v>1.0660000000000001</v>
      </c>
      <c r="H288" s="224">
        <v>6.4391999999999996</v>
      </c>
      <c r="I288" s="224">
        <v>0.14599999999999999</v>
      </c>
      <c r="J288" s="224">
        <v>20.681999999999999</v>
      </c>
      <c r="K288" s="224">
        <v>10</v>
      </c>
      <c r="L288" s="224">
        <v>0.69854055935006099</v>
      </c>
      <c r="M288" s="224">
        <v>0.597886191674455</v>
      </c>
      <c r="N288" s="224">
        <v>1.23660938960385E-2</v>
      </c>
      <c r="O288" s="224">
        <v>1.17909267380833E-2</v>
      </c>
      <c r="P288" s="224">
        <v>18</v>
      </c>
      <c r="Q288" s="224">
        <v>54.585533723488403</v>
      </c>
      <c r="R288" s="224">
        <v>54.585533723488403</v>
      </c>
      <c r="S288" s="224">
        <v>0.23668128549859799</v>
      </c>
      <c r="T288" s="224">
        <v>0.23668128549859799</v>
      </c>
      <c r="U288" s="224">
        <v>1</v>
      </c>
      <c r="V288" s="224">
        <v>1</v>
      </c>
      <c r="W288" s="224">
        <v>1</v>
      </c>
      <c r="X288" s="225" t="s">
        <v>128</v>
      </c>
    </row>
    <row r="289" spans="2:24" x14ac:dyDescent="0.2">
      <c r="B289" s="224">
        <v>80004</v>
      </c>
      <c r="C289" s="224" t="s">
        <v>527</v>
      </c>
      <c r="D289" s="224" t="s">
        <v>1</v>
      </c>
      <c r="E289" s="224">
        <v>1139</v>
      </c>
      <c r="F289" s="224">
        <v>5.07</v>
      </c>
      <c r="G289" s="224">
        <v>4.5919999999999996</v>
      </c>
      <c r="H289" s="224">
        <v>5.2426000000000004</v>
      </c>
      <c r="I289" s="224">
        <v>0.629</v>
      </c>
      <c r="J289" s="224">
        <v>1.0760000000000001</v>
      </c>
      <c r="K289" s="224">
        <v>18</v>
      </c>
      <c r="L289" s="224">
        <v>4.1916921026311202</v>
      </c>
      <c r="M289" s="224">
        <v>4.1358028678410799</v>
      </c>
      <c r="N289" s="224">
        <v>3.6187269117684003E-2</v>
      </c>
      <c r="O289" s="224">
        <v>3.4578946045786901E-2</v>
      </c>
      <c r="P289" s="224">
        <v>50</v>
      </c>
      <c r="Q289" s="224">
        <v>48.939765285351697</v>
      </c>
      <c r="R289" s="224">
        <v>48.939765285351697</v>
      </c>
      <c r="S289" s="224">
        <v>0.39655215741462102</v>
      </c>
      <c r="T289" s="224">
        <v>0.39655215741462102</v>
      </c>
      <c r="U289" s="224">
        <v>0</v>
      </c>
      <c r="V289" s="224">
        <v>0</v>
      </c>
      <c r="W289" s="224">
        <v>0</v>
      </c>
      <c r="X289" s="225" t="s">
        <v>128</v>
      </c>
    </row>
    <row r="290" spans="2:24" x14ac:dyDescent="0.2">
      <c r="B290" s="224">
        <v>80005</v>
      </c>
      <c r="C290" s="224" t="s">
        <v>528</v>
      </c>
      <c r="D290" s="224" t="s">
        <v>1</v>
      </c>
      <c r="E290" s="224">
        <v>1658</v>
      </c>
      <c r="F290" s="224">
        <v>9.9350000000000005</v>
      </c>
      <c r="G290" s="224">
        <v>3.9319999999999999</v>
      </c>
      <c r="H290" s="224">
        <v>4.6024000000000003</v>
      </c>
      <c r="I290" s="224">
        <v>1.478</v>
      </c>
      <c r="J290" s="224">
        <v>1.01</v>
      </c>
      <c r="K290" s="224">
        <v>28</v>
      </c>
      <c r="L290" s="224">
        <v>21.0483724807005</v>
      </c>
      <c r="M290" s="224">
        <v>7.4778506355344803</v>
      </c>
      <c r="N290" s="224">
        <v>0.181247719810288</v>
      </c>
      <c r="O290" s="224">
        <v>0.103611820503466</v>
      </c>
      <c r="P290" s="224">
        <v>50</v>
      </c>
      <c r="Q290" s="224">
        <v>9.1902225465158693</v>
      </c>
      <c r="R290" s="224">
        <v>9.1902225465158693</v>
      </c>
      <c r="S290" s="224">
        <v>5.0784385260853701E-2</v>
      </c>
      <c r="T290" s="224">
        <v>5.0784385260853701E-2</v>
      </c>
      <c r="U290" s="224">
        <v>4</v>
      </c>
      <c r="V290" s="224">
        <v>4.0029186428310801</v>
      </c>
      <c r="W290" s="224">
        <v>4.0029186428310801</v>
      </c>
      <c r="X290" s="225" t="s">
        <v>128</v>
      </c>
    </row>
    <row r="291" spans="2:24" x14ac:dyDescent="0.2">
      <c r="B291" s="224">
        <v>80006</v>
      </c>
      <c r="C291" s="224" t="s">
        <v>529</v>
      </c>
      <c r="D291" s="224" t="s">
        <v>262</v>
      </c>
      <c r="E291" s="224">
        <v>754</v>
      </c>
      <c r="F291" s="224">
        <v>68.798000000000002</v>
      </c>
      <c r="G291" s="224">
        <v>1.004</v>
      </c>
      <c r="H291" s="224">
        <v>4.0065999999999997</v>
      </c>
      <c r="I291" s="224">
        <v>11.82</v>
      </c>
      <c r="J291" s="224">
        <v>0.56100000000000005</v>
      </c>
      <c r="K291" s="224">
        <v>65</v>
      </c>
      <c r="L291" s="224">
        <v>409.686974282096</v>
      </c>
      <c r="M291" s="224">
        <v>281.570275326277</v>
      </c>
      <c r="N291" s="224">
        <v>2.4737282263267302</v>
      </c>
      <c r="O291" s="224">
        <v>1.4166925521492899</v>
      </c>
      <c r="P291" s="224">
        <v>29</v>
      </c>
      <c r="Q291" s="224">
        <v>26.970478113306701</v>
      </c>
      <c r="R291" s="224">
        <v>26.970478113306701</v>
      </c>
      <c r="S291" s="224">
        <v>0.244008506367829</v>
      </c>
      <c r="T291" s="224">
        <v>0.244008506367829</v>
      </c>
      <c r="U291" s="224">
        <v>6</v>
      </c>
      <c r="V291" s="224">
        <v>5.2036510477646898</v>
      </c>
      <c r="W291" s="224">
        <v>1.1995412296002499</v>
      </c>
      <c r="X291" s="225" t="s">
        <v>128</v>
      </c>
    </row>
    <row r="292" spans="2:24" x14ac:dyDescent="0.2">
      <c r="B292" s="224">
        <v>80007</v>
      </c>
      <c r="C292" s="224" t="s">
        <v>530</v>
      </c>
      <c r="D292" s="224" t="s">
        <v>262</v>
      </c>
      <c r="E292" s="224">
        <v>1820</v>
      </c>
      <c r="F292" s="224">
        <v>21.398</v>
      </c>
      <c r="G292" s="224">
        <v>3.63</v>
      </c>
      <c r="H292" s="224">
        <v>6.1571999999999996</v>
      </c>
      <c r="I292" s="224">
        <v>1.8720000000000001</v>
      </c>
      <c r="J292" s="224">
        <v>5.67</v>
      </c>
      <c r="K292" s="224">
        <v>39</v>
      </c>
      <c r="L292" s="224">
        <v>21.1053944990967</v>
      </c>
      <c r="M292" s="224">
        <v>17.101395582214799</v>
      </c>
      <c r="N292" s="224">
        <v>0.17466638177191601</v>
      </c>
      <c r="O292" s="224">
        <v>0.156989957460034</v>
      </c>
      <c r="P292" s="224">
        <v>99</v>
      </c>
      <c r="Q292" s="224">
        <v>73.384948668440799</v>
      </c>
      <c r="R292" s="224">
        <v>73.384948668440799</v>
      </c>
      <c r="S292" s="224">
        <v>0.34008663390376997</v>
      </c>
      <c r="T292" s="224">
        <v>0.34008663390376997</v>
      </c>
      <c r="U292" s="224">
        <v>1</v>
      </c>
      <c r="V292" s="224">
        <v>1.0207260931217299</v>
      </c>
      <c r="W292" s="224">
        <v>1.0207260931217299</v>
      </c>
      <c r="X292" s="225" t="s">
        <v>128</v>
      </c>
    </row>
    <row r="293" spans="2:24" x14ac:dyDescent="0.2">
      <c r="B293" s="224">
        <v>80008</v>
      </c>
      <c r="C293" s="224" t="s">
        <v>531</v>
      </c>
      <c r="D293" s="224" t="s">
        <v>1</v>
      </c>
      <c r="E293" s="224">
        <v>1849</v>
      </c>
      <c r="F293" s="224">
        <v>8.3729999999999993</v>
      </c>
      <c r="G293" s="224">
        <v>2.198</v>
      </c>
      <c r="H293" s="224">
        <v>7.1653000000000002</v>
      </c>
      <c r="I293" s="224">
        <v>0.42599999999999999</v>
      </c>
      <c r="J293" s="224">
        <v>0.39500000000000002</v>
      </c>
      <c r="K293" s="224">
        <v>36</v>
      </c>
      <c r="L293" s="224">
        <v>13.1647251388797</v>
      </c>
      <c r="M293" s="224">
        <v>11.7826904289029</v>
      </c>
      <c r="N293" s="224">
        <v>0.18932714617169399</v>
      </c>
      <c r="O293" s="224">
        <v>0.15962877030162401</v>
      </c>
      <c r="P293" s="224">
        <v>82</v>
      </c>
      <c r="Q293" s="224">
        <v>7.1982504994365302</v>
      </c>
      <c r="R293" s="224">
        <v>6.8731582886310898</v>
      </c>
      <c r="S293" s="224">
        <v>7.0533642691415294E-2</v>
      </c>
      <c r="T293" s="224">
        <v>7.0003314550878395E-2</v>
      </c>
      <c r="U293" s="224">
        <v>2</v>
      </c>
      <c r="V293" s="224">
        <v>2</v>
      </c>
      <c r="W293" s="224">
        <v>0</v>
      </c>
      <c r="X293" s="225" t="s">
        <v>128</v>
      </c>
    </row>
    <row r="294" spans="2:24" x14ac:dyDescent="0.2">
      <c r="B294" s="224">
        <v>80009</v>
      </c>
      <c r="C294" s="224" t="s">
        <v>532</v>
      </c>
      <c r="D294" s="224" t="s">
        <v>1</v>
      </c>
      <c r="E294" s="224">
        <v>1565</v>
      </c>
      <c r="F294" s="224">
        <v>5.476</v>
      </c>
      <c r="G294" s="224">
        <v>4.4349999999999996</v>
      </c>
      <c r="H294" s="224">
        <v>5.5929000000000002</v>
      </c>
      <c r="I294" s="224">
        <v>0.47099999999999997</v>
      </c>
      <c r="J294" s="224">
        <v>0.35599999999999998</v>
      </c>
      <c r="K294" s="224">
        <v>29</v>
      </c>
      <c r="L294" s="224">
        <v>3.3859185640776701</v>
      </c>
      <c r="M294" s="224">
        <v>3.2111613640776699</v>
      </c>
      <c r="N294" s="224">
        <v>6.1165048543689302E-2</v>
      </c>
      <c r="O294" s="224">
        <v>5.5825242718446598E-2</v>
      </c>
      <c r="P294" s="224">
        <v>42</v>
      </c>
      <c r="Q294" s="224">
        <v>39.862845873786398</v>
      </c>
      <c r="R294" s="224">
        <v>39.862845873786398</v>
      </c>
      <c r="S294" s="224">
        <v>0.155946601941747</v>
      </c>
      <c r="T294" s="224">
        <v>0.155946601941747</v>
      </c>
      <c r="U294" s="224">
        <v>0</v>
      </c>
      <c r="V294" s="224">
        <v>0</v>
      </c>
      <c r="W294" s="224">
        <v>0</v>
      </c>
      <c r="X294" s="225" t="s">
        <v>128</v>
      </c>
    </row>
    <row r="295" spans="2:24" x14ac:dyDescent="0.2">
      <c r="B295" s="224">
        <v>80010</v>
      </c>
      <c r="C295" s="224" t="s">
        <v>533</v>
      </c>
      <c r="D295" s="224" t="s">
        <v>1</v>
      </c>
      <c r="E295" s="224">
        <v>1973</v>
      </c>
      <c r="F295" s="224">
        <v>13.371</v>
      </c>
      <c r="G295" s="224">
        <v>3.7509999999999999</v>
      </c>
      <c r="H295" s="224">
        <v>6.1878000000000002</v>
      </c>
      <c r="I295" s="224">
        <v>48.201000000000001</v>
      </c>
      <c r="J295" s="224">
        <v>0.11</v>
      </c>
      <c r="K295" s="224">
        <v>43</v>
      </c>
      <c r="L295" s="224">
        <v>1127.3283748039401</v>
      </c>
      <c r="M295" s="224">
        <v>363.871652171932</v>
      </c>
      <c r="N295" s="224">
        <v>3.7052822371828098</v>
      </c>
      <c r="O295" s="224">
        <v>1.4176592439150699</v>
      </c>
      <c r="P295" s="224">
        <v>54</v>
      </c>
      <c r="Q295" s="224">
        <v>10.251692905230501</v>
      </c>
      <c r="R295" s="224">
        <v>10.251692905230501</v>
      </c>
      <c r="S295" s="224">
        <v>7.0740548938373907E-2</v>
      </c>
      <c r="T295" s="224">
        <v>7.0740548938373907E-2</v>
      </c>
      <c r="U295" s="224">
        <v>10</v>
      </c>
      <c r="V295" s="224">
        <v>10.005178663904699</v>
      </c>
      <c r="W295" s="224">
        <v>3.0015535991714102</v>
      </c>
      <c r="X295" s="225" t="s">
        <v>283</v>
      </c>
    </row>
    <row r="296" spans="2:24" x14ac:dyDescent="0.2">
      <c r="B296" s="224">
        <v>80011</v>
      </c>
      <c r="C296" s="224" t="s">
        <v>534</v>
      </c>
      <c r="D296" s="224" t="s">
        <v>262</v>
      </c>
      <c r="E296" s="224">
        <v>1911</v>
      </c>
      <c r="F296" s="224">
        <v>99.141000000000005</v>
      </c>
      <c r="G296" s="224">
        <v>3.9079999999999999</v>
      </c>
      <c r="H296" s="224">
        <v>4.4960000000000004</v>
      </c>
      <c r="I296" s="224">
        <v>18.922000000000001</v>
      </c>
      <c r="J296" s="224">
        <v>3.456</v>
      </c>
      <c r="K296" s="224">
        <v>122</v>
      </c>
      <c r="L296" s="224">
        <v>314.809298104069</v>
      </c>
      <c r="M296" s="224">
        <v>198.59636948354299</v>
      </c>
      <c r="N296" s="224">
        <v>1.24276221194575</v>
      </c>
      <c r="O296" s="224">
        <v>0.96339330820347402</v>
      </c>
      <c r="P296" s="224">
        <v>99</v>
      </c>
      <c r="Q296" s="224">
        <v>59.283947099055702</v>
      </c>
      <c r="R296" s="224">
        <v>59.246640916333099</v>
      </c>
      <c r="S296" s="224">
        <v>0.22484747211751399</v>
      </c>
      <c r="T296" s="224">
        <v>0.22422570240547099</v>
      </c>
      <c r="U296" s="224">
        <v>9</v>
      </c>
      <c r="V296" s="224">
        <v>5.82042513504061</v>
      </c>
      <c r="W296" s="224">
        <v>3.81265301364007</v>
      </c>
      <c r="X296" s="225" t="s">
        <v>128</v>
      </c>
    </row>
    <row r="297" spans="2:24" x14ac:dyDescent="0.2">
      <c r="B297" s="224">
        <v>82001</v>
      </c>
      <c r="C297" s="224" t="s">
        <v>535</v>
      </c>
      <c r="D297" s="224" t="s">
        <v>262</v>
      </c>
      <c r="E297" s="224">
        <v>590</v>
      </c>
      <c r="F297" s="224">
        <v>95.123000000000005</v>
      </c>
      <c r="G297" s="224">
        <v>0.186</v>
      </c>
      <c r="H297" s="224">
        <v>4.2830000000000004</v>
      </c>
      <c r="I297" s="224">
        <v>31.408000000000001</v>
      </c>
      <c r="J297" s="224">
        <v>0.14499999999999999</v>
      </c>
      <c r="K297" s="224">
        <v>82</v>
      </c>
      <c r="L297" s="224">
        <v>1907.1934840803401</v>
      </c>
      <c r="M297" s="224">
        <v>160.583970218518</v>
      </c>
      <c r="N297" s="224">
        <v>3.1671482817089802</v>
      </c>
      <c r="O297" s="224">
        <v>0.92002006065961295</v>
      </c>
      <c r="P297" s="224">
        <v>23</v>
      </c>
      <c r="Q297" s="224">
        <v>6.0241695125737298</v>
      </c>
      <c r="R297" s="224">
        <v>6.0241695125737298</v>
      </c>
      <c r="S297" s="224">
        <v>3.1906001480667703E-2</v>
      </c>
      <c r="T297" s="224">
        <v>3.1906001480667703E-2</v>
      </c>
      <c r="U297" s="224">
        <v>13</v>
      </c>
      <c r="V297" s="224">
        <v>3.9267308289351099</v>
      </c>
      <c r="W297" s="224">
        <v>3.6246746113247199</v>
      </c>
      <c r="X297" s="225" t="s">
        <v>128</v>
      </c>
    </row>
    <row r="298" spans="2:24" x14ac:dyDescent="0.2">
      <c r="B298" s="224">
        <v>82002</v>
      </c>
      <c r="C298" s="224" t="s">
        <v>536</v>
      </c>
      <c r="D298" s="224" t="s">
        <v>262</v>
      </c>
      <c r="E298" s="224">
        <v>2171</v>
      </c>
      <c r="F298" s="224">
        <v>22.231000000000002</v>
      </c>
      <c r="G298" s="224">
        <v>2.8889999999999998</v>
      </c>
      <c r="H298" s="224">
        <v>5.8414999999999999</v>
      </c>
      <c r="I298" s="224">
        <v>3.6080000000000001</v>
      </c>
      <c r="J298" s="224">
        <v>0.85299999999999998</v>
      </c>
      <c r="K298" s="224">
        <v>49</v>
      </c>
      <c r="L298" s="224">
        <v>57.697277864319197</v>
      </c>
      <c r="M298" s="224">
        <v>55.475865513347998</v>
      </c>
      <c r="N298" s="224">
        <v>0.31843842694479002</v>
      </c>
      <c r="O298" s="224">
        <v>0.30874238509871499</v>
      </c>
      <c r="P298" s="224">
        <v>58</v>
      </c>
      <c r="Q298" s="224">
        <v>25.8712150798967</v>
      </c>
      <c r="R298" s="224">
        <v>25.8712150798967</v>
      </c>
      <c r="S298" s="224">
        <v>0.21318534111568299</v>
      </c>
      <c r="T298" s="224">
        <v>0.21318534111568299</v>
      </c>
      <c r="U298" s="224">
        <v>4</v>
      </c>
      <c r="V298" s="224">
        <v>3.9993621025101298</v>
      </c>
      <c r="W298" s="224">
        <v>3.9993621025101298</v>
      </c>
      <c r="X298" s="225" t="s">
        <v>128</v>
      </c>
    </row>
    <row r="299" spans="2:24" x14ac:dyDescent="0.2">
      <c r="B299" s="224">
        <v>82003</v>
      </c>
      <c r="C299" s="224" t="s">
        <v>537</v>
      </c>
      <c r="D299" s="224" t="s">
        <v>262</v>
      </c>
      <c r="E299" s="224">
        <v>2208</v>
      </c>
      <c r="F299" s="224">
        <v>64.646000000000001</v>
      </c>
      <c r="G299" s="224">
        <v>1.98</v>
      </c>
      <c r="H299" s="224">
        <v>5.9024999999999999</v>
      </c>
      <c r="I299" s="224">
        <v>11.412000000000001</v>
      </c>
      <c r="J299" s="224">
        <v>2.3849999999999998</v>
      </c>
      <c r="K299" s="224">
        <v>61</v>
      </c>
      <c r="L299" s="224">
        <v>273.51592319955898</v>
      </c>
      <c r="M299" s="224">
        <v>166.274282635829</v>
      </c>
      <c r="N299" s="224">
        <v>3.1384954938385099</v>
      </c>
      <c r="O299" s="224">
        <v>1.0995953650910399</v>
      </c>
      <c r="P299" s="224">
        <v>64</v>
      </c>
      <c r="Q299" s="224">
        <v>50.617665284164097</v>
      </c>
      <c r="R299" s="224">
        <v>50.617665284164097</v>
      </c>
      <c r="S299" s="224">
        <v>0.18144197167555601</v>
      </c>
      <c r="T299" s="224">
        <v>0.18144197167555601</v>
      </c>
      <c r="U299" s="224">
        <v>4</v>
      </c>
      <c r="V299" s="224">
        <v>3.0706271841088801</v>
      </c>
      <c r="W299" s="224">
        <v>1.05683281221262</v>
      </c>
      <c r="X299" s="225" t="s">
        <v>128</v>
      </c>
    </row>
    <row r="300" spans="2:24" x14ac:dyDescent="0.2">
      <c r="B300" s="224">
        <v>82004</v>
      </c>
      <c r="C300" s="224" t="s">
        <v>538</v>
      </c>
      <c r="D300" s="224" t="s">
        <v>262</v>
      </c>
      <c r="E300" s="224">
        <v>844</v>
      </c>
      <c r="F300" s="224">
        <v>185.25800000000001</v>
      </c>
      <c r="G300" s="224">
        <v>0.21299999999999999</v>
      </c>
      <c r="H300" s="224">
        <v>2.1833999999999998</v>
      </c>
      <c r="I300" s="224">
        <v>10.098000000000001</v>
      </c>
      <c r="J300" s="224">
        <v>0.161</v>
      </c>
      <c r="K300" s="224">
        <v>104</v>
      </c>
      <c r="L300" s="224">
        <v>1133.4156093573699</v>
      </c>
      <c r="M300" s="224">
        <v>566.96979845871795</v>
      </c>
      <c r="N300" s="224">
        <v>5.2526541644606697</v>
      </c>
      <c r="O300" s="224">
        <v>3.5495862011313299</v>
      </c>
      <c r="P300" s="224">
        <v>28</v>
      </c>
      <c r="Q300" s="224">
        <v>12.3365063393429</v>
      </c>
      <c r="R300" s="224">
        <v>12.3365063393429</v>
      </c>
      <c r="S300" s="224">
        <v>7.2839746983587403E-2</v>
      </c>
      <c r="T300" s="224">
        <v>7.2839746983587403E-2</v>
      </c>
      <c r="U300" s="224">
        <v>10</v>
      </c>
      <c r="V300" s="224">
        <v>6.5396383091370103</v>
      </c>
      <c r="W300" s="224">
        <v>5.87432775099618</v>
      </c>
      <c r="X300" s="225" t="s">
        <v>128</v>
      </c>
    </row>
    <row r="301" spans="2:24" x14ac:dyDescent="0.2">
      <c r="B301" s="224">
        <v>82005</v>
      </c>
      <c r="C301" s="224" t="s">
        <v>539</v>
      </c>
      <c r="D301" s="224" t="s">
        <v>1</v>
      </c>
      <c r="E301" s="224">
        <v>1838</v>
      </c>
      <c r="F301" s="224">
        <v>9.9909999999999997</v>
      </c>
      <c r="G301" s="224">
        <v>3.0510000000000002</v>
      </c>
      <c r="H301" s="224">
        <v>5.5137999999999998</v>
      </c>
      <c r="I301" s="224">
        <v>13.484</v>
      </c>
      <c r="J301" s="224">
        <v>0.45200000000000001</v>
      </c>
      <c r="K301" s="224">
        <v>36</v>
      </c>
      <c r="L301" s="224">
        <v>290.27542947653302</v>
      </c>
      <c r="M301" s="224">
        <v>127.986129819873</v>
      </c>
      <c r="N301" s="224">
        <v>3.3852008456659601</v>
      </c>
      <c r="O301" s="224">
        <v>1.78914728682171</v>
      </c>
      <c r="P301" s="224">
        <v>22</v>
      </c>
      <c r="Q301" s="224">
        <v>36.647610718816097</v>
      </c>
      <c r="R301" s="224">
        <v>36.647610718816097</v>
      </c>
      <c r="S301" s="224">
        <v>0.164552501761804</v>
      </c>
      <c r="T301" s="224">
        <v>0.164552501761804</v>
      </c>
      <c r="U301" s="224">
        <v>1</v>
      </c>
      <c r="V301" s="224">
        <v>1</v>
      </c>
      <c r="W301" s="224">
        <v>0</v>
      </c>
      <c r="X301" s="225" t="s">
        <v>128</v>
      </c>
    </row>
    <row r="302" spans="2:24" x14ac:dyDescent="0.2">
      <c r="B302" s="224">
        <v>82006</v>
      </c>
      <c r="C302" s="224" t="s">
        <v>540</v>
      </c>
      <c r="D302" s="224" t="s">
        <v>1</v>
      </c>
      <c r="E302" s="224">
        <v>205</v>
      </c>
      <c r="F302" s="224">
        <v>2.3109999999999999</v>
      </c>
      <c r="G302" s="224">
        <v>1.1080000000000001</v>
      </c>
      <c r="H302" s="224">
        <v>7.3772000000000002</v>
      </c>
      <c r="I302" s="224">
        <v>10.003</v>
      </c>
      <c r="J302" s="224">
        <v>3.4000000000000002E-2</v>
      </c>
      <c r="K302" s="224">
        <v>7</v>
      </c>
      <c r="L302" s="224">
        <v>461.98587749780802</v>
      </c>
      <c r="M302" s="224">
        <v>461.861937269804</v>
      </c>
      <c r="N302" s="224">
        <v>3.0474520120822399</v>
      </c>
      <c r="O302" s="224">
        <v>3.0458930137386702</v>
      </c>
      <c r="P302" s="224">
        <v>8</v>
      </c>
      <c r="Q302" s="224">
        <v>0.37415960245542201</v>
      </c>
      <c r="R302" s="224">
        <v>0.37415960245542201</v>
      </c>
      <c r="S302" s="224">
        <v>6.2359933742570399E-3</v>
      </c>
      <c r="T302" s="224">
        <v>6.2359933742570399E-3</v>
      </c>
      <c r="U302" s="224">
        <v>0</v>
      </c>
      <c r="V302" s="224">
        <v>0</v>
      </c>
      <c r="W302" s="224">
        <v>0</v>
      </c>
      <c r="X302" s="225" t="s">
        <v>283</v>
      </c>
    </row>
    <row r="303" spans="2:24" x14ac:dyDescent="0.2">
      <c r="B303" s="224">
        <v>82007</v>
      </c>
      <c r="C303" s="224" t="s">
        <v>541</v>
      </c>
      <c r="D303" s="224" t="s">
        <v>262</v>
      </c>
      <c r="E303" s="224">
        <v>541</v>
      </c>
      <c r="F303" s="224">
        <v>101.836</v>
      </c>
      <c r="G303" s="224">
        <v>1.835</v>
      </c>
      <c r="H303" s="224">
        <v>2.0767000000000002</v>
      </c>
      <c r="I303" s="224">
        <v>20.041</v>
      </c>
      <c r="J303" s="224">
        <v>0.247</v>
      </c>
      <c r="K303" s="224">
        <v>60</v>
      </c>
      <c r="L303" s="224">
        <v>2755.1599024352199</v>
      </c>
      <c r="M303" s="224">
        <v>249.515746575648</v>
      </c>
      <c r="N303" s="224">
        <v>4.5693322188167498</v>
      </c>
      <c r="O303" s="224">
        <v>2.7325160211758099</v>
      </c>
      <c r="P303" s="224">
        <v>27</v>
      </c>
      <c r="Q303" s="224">
        <v>37.973902842017303</v>
      </c>
      <c r="R303" s="224">
        <v>37.973902842017303</v>
      </c>
      <c r="S303" s="224">
        <v>0.14265812203956499</v>
      </c>
      <c r="T303" s="224">
        <v>0.14265812203956499</v>
      </c>
      <c r="U303" s="224">
        <v>5</v>
      </c>
      <c r="V303" s="224">
        <v>4.9504968886412204</v>
      </c>
      <c r="W303" s="224">
        <v>4.2128726664809104</v>
      </c>
      <c r="X303" s="225" t="s">
        <v>128</v>
      </c>
    </row>
    <row r="304" spans="2:24" x14ac:dyDescent="0.2">
      <c r="B304" s="224">
        <v>82008</v>
      </c>
      <c r="C304" s="224" t="s">
        <v>542</v>
      </c>
      <c r="D304" s="224" t="s">
        <v>262</v>
      </c>
      <c r="E304" s="224">
        <v>1748</v>
      </c>
      <c r="F304" s="224">
        <v>21.390999999999998</v>
      </c>
      <c r="G304" s="224">
        <v>6.5410000000000004</v>
      </c>
      <c r="H304" s="224">
        <v>5.3156999999999996</v>
      </c>
      <c r="I304" s="224">
        <v>22.41</v>
      </c>
      <c r="J304" s="224">
        <v>1.5620000000000001</v>
      </c>
      <c r="K304" s="224">
        <v>68</v>
      </c>
      <c r="L304" s="224">
        <v>574.78795213323895</v>
      </c>
      <c r="M304" s="224">
        <v>566.93827586534701</v>
      </c>
      <c r="N304" s="224">
        <v>6.2349649525829101</v>
      </c>
      <c r="O304" s="224">
        <v>6.2128762443305598</v>
      </c>
      <c r="P304" s="224">
        <v>57</v>
      </c>
      <c r="Q304" s="224">
        <v>36.434294044884297</v>
      </c>
      <c r="R304" s="224">
        <v>36.434294044884297</v>
      </c>
      <c r="S304" s="224">
        <v>0.20327501914354701</v>
      </c>
      <c r="T304" s="224">
        <v>0.20327501914354701</v>
      </c>
      <c r="U304" s="224">
        <v>4</v>
      </c>
      <c r="V304" s="224">
        <v>3.2917476585969299</v>
      </c>
      <c r="W304" s="224">
        <v>2.2711315308947402</v>
      </c>
      <c r="X304" s="225" t="s">
        <v>283</v>
      </c>
    </row>
    <row r="305" spans="2:24" x14ac:dyDescent="0.2">
      <c r="B305" s="224">
        <v>85001</v>
      </c>
      <c r="C305" s="224" t="s">
        <v>543</v>
      </c>
      <c r="D305" s="224" t="s">
        <v>421</v>
      </c>
      <c r="E305" s="224">
        <v>2466</v>
      </c>
      <c r="F305" s="224">
        <v>395.78300000000002</v>
      </c>
      <c r="G305" s="224">
        <v>13.16</v>
      </c>
      <c r="H305" s="224">
        <v>5.7576999999999998</v>
      </c>
      <c r="I305" s="224">
        <v>26.221</v>
      </c>
      <c r="J305" s="224">
        <v>2.3250000000000002</v>
      </c>
      <c r="K305" s="224">
        <v>177</v>
      </c>
      <c r="L305" s="224">
        <v>637.78575410820099</v>
      </c>
      <c r="M305" s="224">
        <v>280.161487547523</v>
      </c>
      <c r="N305" s="224">
        <v>2.00423847414931</v>
      </c>
      <c r="O305" s="224">
        <v>1.6910978714329501</v>
      </c>
      <c r="P305" s="224">
        <v>123</v>
      </c>
      <c r="Q305" s="224">
        <v>62.927619825662802</v>
      </c>
      <c r="R305" s="224">
        <v>62.927619825662802</v>
      </c>
      <c r="S305" s="224">
        <v>0.21914777346821801</v>
      </c>
      <c r="T305" s="224">
        <v>0.21914777346821801</v>
      </c>
      <c r="U305" s="224">
        <v>28</v>
      </c>
      <c r="V305" s="224">
        <v>3.1115731669932201</v>
      </c>
      <c r="W305" s="224">
        <v>2.9883641888920001</v>
      </c>
      <c r="X305" s="225" t="s">
        <v>128</v>
      </c>
    </row>
    <row r="306" spans="2:24" x14ac:dyDescent="0.2">
      <c r="B306" s="224">
        <v>85002</v>
      </c>
      <c r="C306" s="224" t="s">
        <v>544</v>
      </c>
      <c r="D306" s="224" t="s">
        <v>421</v>
      </c>
      <c r="E306" s="224">
        <v>1847</v>
      </c>
      <c r="F306" s="224">
        <v>334.935</v>
      </c>
      <c r="G306" s="224">
        <v>0.47199999999999998</v>
      </c>
      <c r="H306" s="224">
        <v>5.8109999999999999</v>
      </c>
      <c r="I306" s="224">
        <v>47.213000000000001</v>
      </c>
      <c r="J306" s="224">
        <v>2.4740000000000002</v>
      </c>
      <c r="K306" s="224">
        <v>207</v>
      </c>
      <c r="L306" s="224">
        <v>1203.3698080665099</v>
      </c>
      <c r="M306" s="224">
        <v>333.04562107616601</v>
      </c>
      <c r="N306" s="224">
        <v>2.3139476881754799</v>
      </c>
      <c r="O306" s="224">
        <v>1.38461341689582</v>
      </c>
      <c r="P306" s="224">
        <v>100</v>
      </c>
      <c r="Q306" s="224">
        <v>49.071036359915603</v>
      </c>
      <c r="R306" s="224">
        <v>49.071036359915603</v>
      </c>
      <c r="S306" s="224">
        <v>0.18259256890707901</v>
      </c>
      <c r="T306" s="224">
        <v>0.18259256890707901</v>
      </c>
      <c r="U306" s="224">
        <v>21</v>
      </c>
      <c r="V306" s="224">
        <v>4.0199782566988604</v>
      </c>
      <c r="W306" s="224">
        <v>3.7417663234635801</v>
      </c>
      <c r="X306" s="225" t="s">
        <v>128</v>
      </c>
    </row>
    <row r="307" spans="2:24" x14ac:dyDescent="0.2">
      <c r="B307" s="224">
        <v>85003</v>
      </c>
      <c r="C307" s="224" t="s">
        <v>545</v>
      </c>
      <c r="D307" s="224" t="s">
        <v>262</v>
      </c>
      <c r="E307" s="224">
        <v>1355</v>
      </c>
      <c r="F307" s="224">
        <v>173.929</v>
      </c>
      <c r="G307" s="224">
        <v>0.54800000000000004</v>
      </c>
      <c r="H307" s="224">
        <v>4.0734000000000004</v>
      </c>
      <c r="I307" s="224">
        <v>5.1550000000000002</v>
      </c>
      <c r="J307" s="224">
        <v>1.117</v>
      </c>
      <c r="K307" s="224">
        <v>90</v>
      </c>
      <c r="L307" s="224">
        <v>256.65250003312099</v>
      </c>
      <c r="M307" s="224">
        <v>129.948732703486</v>
      </c>
      <c r="N307" s="224">
        <v>1.9689078413513299</v>
      </c>
      <c r="O307" s="224">
        <v>1.0315475697606999</v>
      </c>
      <c r="P307" s="224">
        <v>80</v>
      </c>
      <c r="Q307" s="224">
        <v>64.405531197317202</v>
      </c>
      <c r="R307" s="224">
        <v>64.405531197317202</v>
      </c>
      <c r="S307" s="224">
        <v>0.43172973420551503</v>
      </c>
      <c r="T307" s="224">
        <v>0.43172973420551503</v>
      </c>
      <c r="U307" s="224">
        <v>16</v>
      </c>
      <c r="V307" s="224">
        <v>5.8444150037260902</v>
      </c>
      <c r="W307" s="224">
        <v>4.3511219673759998</v>
      </c>
      <c r="X307" s="225" t="s">
        <v>128</v>
      </c>
    </row>
    <row r="308" spans="2:24" x14ac:dyDescent="0.2">
      <c r="B308" s="224">
        <v>85004</v>
      </c>
      <c r="C308" s="224" t="s">
        <v>546</v>
      </c>
      <c r="D308" s="224" t="s">
        <v>262</v>
      </c>
      <c r="E308" s="224">
        <v>632</v>
      </c>
      <c r="F308" s="224">
        <v>168.501</v>
      </c>
      <c r="G308" s="224">
        <v>0.29699999999999999</v>
      </c>
      <c r="H308" s="224">
        <v>5.8491</v>
      </c>
      <c r="I308" s="224">
        <v>8.4329999999999998</v>
      </c>
      <c r="J308" s="224">
        <v>1.863</v>
      </c>
      <c r="K308" s="224">
        <v>123</v>
      </c>
      <c r="L308" s="224">
        <v>244.21710281186299</v>
      </c>
      <c r="M308" s="224">
        <v>220.422885096013</v>
      </c>
      <c r="N308" s="224">
        <v>1.9707329120958299</v>
      </c>
      <c r="O308" s="224">
        <v>1.91656204334493</v>
      </c>
      <c r="P308" s="224">
        <v>43</v>
      </c>
      <c r="Q308" s="224">
        <v>49.6014500010291</v>
      </c>
      <c r="R308" s="224">
        <v>49.6014500010291</v>
      </c>
      <c r="S308" s="224">
        <v>0.17638462963344101</v>
      </c>
      <c r="T308" s="224">
        <v>0.17638462963344101</v>
      </c>
      <c r="U308" s="224">
        <v>19</v>
      </c>
      <c r="V308" s="224">
        <v>5.24099038837549</v>
      </c>
      <c r="W308" s="224">
        <v>3.0879041718978302</v>
      </c>
      <c r="X308" s="225" t="s">
        <v>128</v>
      </c>
    </row>
    <row r="309" spans="2:24" x14ac:dyDescent="0.2">
      <c r="B309" s="224">
        <v>85005</v>
      </c>
      <c r="C309" s="224" t="s">
        <v>547</v>
      </c>
      <c r="D309" s="224" t="s">
        <v>1</v>
      </c>
      <c r="E309" s="224">
        <v>1</v>
      </c>
      <c r="F309" s="224">
        <v>0.41199999999999998</v>
      </c>
      <c r="G309" s="224">
        <v>0.57599999999999996</v>
      </c>
      <c r="H309" s="224">
        <v>11.2143</v>
      </c>
      <c r="I309" s="224">
        <v>0</v>
      </c>
      <c r="J309" s="224">
        <v>0</v>
      </c>
      <c r="K309" s="224">
        <v>0</v>
      </c>
      <c r="L309" s="224">
        <v>0</v>
      </c>
      <c r="M309" s="224">
        <v>0</v>
      </c>
      <c r="N309" s="224">
        <v>0</v>
      </c>
      <c r="O309" s="224">
        <v>0</v>
      </c>
      <c r="P309" s="224">
        <v>0</v>
      </c>
      <c r="Q309" s="224">
        <v>0</v>
      </c>
      <c r="R309" s="224">
        <v>0</v>
      </c>
      <c r="S309" s="224">
        <v>0</v>
      </c>
      <c r="T309" s="224">
        <v>0</v>
      </c>
      <c r="U309" s="224">
        <v>0</v>
      </c>
      <c r="V309" s="224">
        <v>0</v>
      </c>
      <c r="W309" s="224">
        <v>0</v>
      </c>
      <c r="X309" s="225" t="s">
        <v>128</v>
      </c>
    </row>
    <row r="310" spans="2:24" x14ac:dyDescent="0.2">
      <c r="B310" s="224">
        <v>85006</v>
      </c>
      <c r="C310" s="224" t="s">
        <v>548</v>
      </c>
      <c r="D310" s="224" t="s">
        <v>421</v>
      </c>
      <c r="E310" s="224">
        <v>2248</v>
      </c>
      <c r="F310" s="224">
        <v>404.09500000000003</v>
      </c>
      <c r="G310" s="224">
        <v>3.181</v>
      </c>
      <c r="H310" s="224">
        <v>6.9770000000000003</v>
      </c>
      <c r="I310" s="224">
        <v>26.677</v>
      </c>
      <c r="J310" s="224">
        <v>3.0539999999999998</v>
      </c>
      <c r="K310" s="224">
        <v>253</v>
      </c>
      <c r="L310" s="224">
        <v>779.22900413696402</v>
      </c>
      <c r="M310" s="224">
        <v>304.743129656549</v>
      </c>
      <c r="N310" s="224">
        <v>4.0043202764977002</v>
      </c>
      <c r="O310" s="224">
        <v>2.6562610776320499</v>
      </c>
      <c r="P310" s="224">
        <v>119</v>
      </c>
      <c r="Q310" s="224">
        <v>75.412484954005706</v>
      </c>
      <c r="R310" s="224">
        <v>75.412484954005706</v>
      </c>
      <c r="S310" s="224">
        <v>0.33399060616802601</v>
      </c>
      <c r="T310" s="224">
        <v>0.33399060616802601</v>
      </c>
      <c r="U310" s="224">
        <v>38</v>
      </c>
      <c r="V310" s="224">
        <v>8.0005095710740903</v>
      </c>
      <c r="W310" s="224">
        <v>6.7469204182913902</v>
      </c>
      <c r="X310" s="225" t="s">
        <v>128</v>
      </c>
    </row>
    <row r="311" spans="2:24" x14ac:dyDescent="0.2">
      <c r="B311" s="224">
        <v>85008</v>
      </c>
      <c r="C311" s="224" t="s">
        <v>549</v>
      </c>
      <c r="D311" s="224" t="s">
        <v>262</v>
      </c>
      <c r="E311" s="224">
        <v>1364</v>
      </c>
      <c r="F311" s="224">
        <v>41.988</v>
      </c>
      <c r="G311" s="224">
        <v>1.5289999999999999</v>
      </c>
      <c r="H311" s="224">
        <v>4.8659999999999997</v>
      </c>
      <c r="I311" s="224">
        <v>20.222000000000001</v>
      </c>
      <c r="J311" s="224">
        <v>1.135</v>
      </c>
      <c r="K311" s="224">
        <v>30</v>
      </c>
      <c r="L311" s="224">
        <v>647.97101307381604</v>
      </c>
      <c r="M311" s="224">
        <v>346.44447389050902</v>
      </c>
      <c r="N311" s="224">
        <v>3.1257572358088401</v>
      </c>
      <c r="O311" s="224">
        <v>2.1029840700022402</v>
      </c>
      <c r="P311" s="224">
        <v>64</v>
      </c>
      <c r="Q311" s="224">
        <v>49.095245579986504</v>
      </c>
      <c r="R311" s="224">
        <v>48.9337019407673</v>
      </c>
      <c r="S311" s="224">
        <v>0.28516939645501499</v>
      </c>
      <c r="T311" s="224">
        <v>0.28247700246802798</v>
      </c>
      <c r="U311" s="224">
        <v>6</v>
      </c>
      <c r="V311" s="224">
        <v>5.7963877047341299</v>
      </c>
      <c r="W311" s="224">
        <v>4.78292573479919</v>
      </c>
      <c r="X311" s="225" t="s">
        <v>128</v>
      </c>
    </row>
    <row r="312" spans="2:24" x14ac:dyDescent="0.2">
      <c r="B312" s="224">
        <v>90019</v>
      </c>
      <c r="C312" s="224" t="s">
        <v>550</v>
      </c>
      <c r="D312" s="224" t="s">
        <v>1</v>
      </c>
      <c r="E312" s="224">
        <v>3</v>
      </c>
      <c r="F312" s="224">
        <v>0.66600000000000004</v>
      </c>
      <c r="G312" s="224">
        <v>0.121</v>
      </c>
      <c r="H312" s="224">
        <v>2.5851000000000002</v>
      </c>
      <c r="I312" s="224">
        <v>0.22500000000000001</v>
      </c>
      <c r="J312" s="224">
        <v>0</v>
      </c>
      <c r="K312" s="224">
        <v>1</v>
      </c>
      <c r="L312" s="224">
        <v>105.164740206186</v>
      </c>
      <c r="M312" s="224">
        <v>105.164740206186</v>
      </c>
      <c r="N312" s="224">
        <v>1.0412371134020599</v>
      </c>
      <c r="O312" s="224">
        <v>1.0412371134020599</v>
      </c>
      <c r="P312" s="224">
        <v>0</v>
      </c>
      <c r="Q312" s="224">
        <v>0</v>
      </c>
      <c r="R312" s="224">
        <v>0</v>
      </c>
      <c r="S312" s="224">
        <v>0</v>
      </c>
      <c r="T312" s="224">
        <v>0</v>
      </c>
      <c r="U312" s="224">
        <v>0</v>
      </c>
      <c r="V312" s="224">
        <v>0</v>
      </c>
      <c r="W312" s="224">
        <v>0</v>
      </c>
      <c r="X312" s="225" t="s">
        <v>128</v>
      </c>
    </row>
    <row r="313" spans="2:24" x14ac:dyDescent="0.2">
      <c r="B313" s="224">
        <v>90020</v>
      </c>
      <c r="C313" s="224" t="s">
        <v>551</v>
      </c>
      <c r="D313" s="224" t="s">
        <v>1</v>
      </c>
      <c r="E313" s="224">
        <v>108</v>
      </c>
      <c r="F313" s="224">
        <v>0.92100000000000004</v>
      </c>
      <c r="G313" s="224">
        <v>3.4289999999999998</v>
      </c>
      <c r="H313" s="224">
        <v>1.8718999999999999</v>
      </c>
      <c r="I313" s="224">
        <v>2.5000000000000001E-2</v>
      </c>
      <c r="J313" s="224">
        <v>2.1000000000000001E-2</v>
      </c>
      <c r="K313" s="224">
        <v>6</v>
      </c>
      <c r="L313" s="224">
        <v>1.3561658630136999</v>
      </c>
      <c r="M313" s="224">
        <v>1.30137123287671</v>
      </c>
      <c r="N313" s="224">
        <v>7.3972602739726001E-2</v>
      </c>
      <c r="O313" s="224">
        <v>6.8493150684931503E-2</v>
      </c>
      <c r="P313" s="224">
        <v>2</v>
      </c>
      <c r="Q313" s="224">
        <v>0.88767123287671201</v>
      </c>
      <c r="R313" s="224">
        <v>0.88767123287671201</v>
      </c>
      <c r="S313" s="224">
        <v>6.9589041095890397E-2</v>
      </c>
      <c r="T313" s="224">
        <v>6.9589041095890397E-2</v>
      </c>
      <c r="U313" s="224">
        <v>0</v>
      </c>
      <c r="V313" s="224">
        <v>0</v>
      </c>
      <c r="W313" s="224">
        <v>0</v>
      </c>
      <c r="X313" s="225" t="s">
        <v>128</v>
      </c>
    </row>
    <row r="314" spans="2:24" x14ac:dyDescent="0.2">
      <c r="B314" s="224">
        <v>90021</v>
      </c>
      <c r="C314" s="224" t="s">
        <v>552</v>
      </c>
      <c r="D314" s="224" t="s">
        <v>262</v>
      </c>
      <c r="E314" s="224">
        <v>180</v>
      </c>
      <c r="F314" s="224">
        <v>1.169</v>
      </c>
      <c r="G314" s="224">
        <v>3.44</v>
      </c>
      <c r="H314" s="224">
        <v>0.96450000000000002</v>
      </c>
      <c r="I314" s="224">
        <v>7.0000000000000001E-3</v>
      </c>
      <c r="J314" s="224">
        <v>1.2E-2</v>
      </c>
      <c r="K314" s="224">
        <v>2</v>
      </c>
      <c r="L314" s="224">
        <v>1.1329212923076899</v>
      </c>
      <c r="M314" s="224">
        <v>1.1329212923076899</v>
      </c>
      <c r="N314" s="224">
        <v>7.8153846153846199E-2</v>
      </c>
      <c r="O314" s="224">
        <v>7.8153846153846199E-2</v>
      </c>
      <c r="P314" s="224">
        <v>6</v>
      </c>
      <c r="Q314" s="224">
        <v>2.0553830769230799</v>
      </c>
      <c r="R314" s="224">
        <v>2.0553830769230799</v>
      </c>
      <c r="S314" s="224">
        <v>8.3076923076923104E-2</v>
      </c>
      <c r="T314" s="224">
        <v>8.3076923076923104E-2</v>
      </c>
      <c r="U314" s="224">
        <v>0</v>
      </c>
      <c r="V314" s="224">
        <v>0</v>
      </c>
      <c r="W314" s="224">
        <v>0</v>
      </c>
      <c r="X314" s="225" t="s">
        <v>128</v>
      </c>
    </row>
    <row r="315" spans="2:24" x14ac:dyDescent="0.2">
      <c r="B315" s="224">
        <v>90023</v>
      </c>
      <c r="C315" s="224" t="s">
        <v>553</v>
      </c>
      <c r="D315" s="224" t="s">
        <v>1</v>
      </c>
      <c r="E315" s="224">
        <v>471</v>
      </c>
      <c r="F315" s="224">
        <v>1.7350000000000001</v>
      </c>
      <c r="G315" s="224">
        <v>1.7130000000000001</v>
      </c>
      <c r="H315" s="224">
        <v>4.0796000000000001</v>
      </c>
      <c r="I315" s="224">
        <v>1.4E-2</v>
      </c>
      <c r="J315" s="224">
        <v>2.93</v>
      </c>
      <c r="K315" s="224">
        <v>5</v>
      </c>
      <c r="L315" s="224">
        <v>0.206451654193548</v>
      </c>
      <c r="M315" s="224">
        <v>0.14967743999999999</v>
      </c>
      <c r="N315" s="224">
        <v>5.1612903225806504E-3</v>
      </c>
      <c r="O315" s="224">
        <v>3.09677419354839E-3</v>
      </c>
      <c r="P315" s="224">
        <v>24</v>
      </c>
      <c r="Q315" s="224">
        <v>36.087729522580602</v>
      </c>
      <c r="R315" s="224">
        <v>36.087729522580602</v>
      </c>
      <c r="S315" s="224">
        <v>0.26709677419354799</v>
      </c>
      <c r="T315" s="224">
        <v>0.26709677419354799</v>
      </c>
      <c r="U315" s="224">
        <v>0</v>
      </c>
      <c r="V315" s="224">
        <v>0</v>
      </c>
      <c r="W315" s="224">
        <v>0</v>
      </c>
      <c r="X315" s="225" t="s">
        <v>128</v>
      </c>
    </row>
    <row r="316" spans="2:24" x14ac:dyDescent="0.2">
      <c r="B316" s="224">
        <v>90024</v>
      </c>
      <c r="C316" s="224" t="s">
        <v>554</v>
      </c>
      <c r="D316" s="224" t="s">
        <v>1</v>
      </c>
      <c r="E316" s="224">
        <v>199</v>
      </c>
      <c r="F316" s="224">
        <v>0</v>
      </c>
      <c r="G316" s="224">
        <v>3.1150000000000002</v>
      </c>
      <c r="H316" s="224">
        <v>2.7443</v>
      </c>
      <c r="I316" s="224">
        <v>3.0000000000000001E-3</v>
      </c>
      <c r="J316" s="224">
        <v>0.82599999999999996</v>
      </c>
      <c r="K316" s="224">
        <v>1</v>
      </c>
      <c r="L316" s="224">
        <v>3.3734920481927701E-2</v>
      </c>
      <c r="M316" s="224">
        <v>3.3734920481927701E-2</v>
      </c>
      <c r="N316" s="224">
        <v>9.6385542168674705E-4</v>
      </c>
      <c r="O316" s="224">
        <v>9.6385542168674705E-4</v>
      </c>
      <c r="P316" s="224">
        <v>20</v>
      </c>
      <c r="Q316" s="224">
        <v>32.593716867469901</v>
      </c>
      <c r="R316" s="224">
        <v>32.593716867469901</v>
      </c>
      <c r="S316" s="224">
        <v>0.11253012048192799</v>
      </c>
      <c r="T316" s="224">
        <v>0.11253012048192799</v>
      </c>
      <c r="U316" s="224">
        <v>0</v>
      </c>
      <c r="V316" s="224">
        <v>0</v>
      </c>
      <c r="W316" s="224">
        <v>0</v>
      </c>
      <c r="X316" s="225" t="s">
        <v>128</v>
      </c>
    </row>
    <row r="317" spans="2:24" x14ac:dyDescent="0.2">
      <c r="B317" s="224">
        <v>91001</v>
      </c>
      <c r="C317" s="224" t="s">
        <v>555</v>
      </c>
      <c r="D317" s="224" t="s">
        <v>262</v>
      </c>
      <c r="E317" s="224">
        <v>809</v>
      </c>
      <c r="F317" s="224">
        <v>96.62</v>
      </c>
      <c r="G317" s="224">
        <v>0.42399999999999999</v>
      </c>
      <c r="H317" s="224">
        <v>4.6909999999999998</v>
      </c>
      <c r="I317" s="224">
        <v>7.1159999999999997</v>
      </c>
      <c r="J317" s="224">
        <v>2.1949999999999998</v>
      </c>
      <c r="K317" s="224">
        <v>47</v>
      </c>
      <c r="L317" s="224">
        <v>212.45741942866201</v>
      </c>
      <c r="M317" s="224">
        <v>111.50792317144101</v>
      </c>
      <c r="N317" s="224">
        <v>2.06781146659229</v>
      </c>
      <c r="O317" s="224">
        <v>1.6403840790469699</v>
      </c>
      <c r="P317" s="224">
        <v>37</v>
      </c>
      <c r="Q317" s="224">
        <v>38.107891198852499</v>
      </c>
      <c r="R317" s="224">
        <v>38.107891198852499</v>
      </c>
      <c r="S317" s="224">
        <v>0.158093947966054</v>
      </c>
      <c r="T317" s="224">
        <v>0.158093947966054</v>
      </c>
      <c r="U317" s="224">
        <v>8</v>
      </c>
      <c r="V317" s="224">
        <v>2.95031674568708</v>
      </c>
      <c r="W317" s="224">
        <v>2.7409060121917199</v>
      </c>
      <c r="X317" s="225" t="s">
        <v>128</v>
      </c>
    </row>
    <row r="318" spans="2:24" x14ac:dyDescent="0.2">
      <c r="B318" s="224">
        <v>91002</v>
      </c>
      <c r="C318" s="224" t="s">
        <v>556</v>
      </c>
      <c r="D318" s="224" t="s">
        <v>262</v>
      </c>
      <c r="E318" s="224">
        <v>806</v>
      </c>
      <c r="F318" s="224">
        <v>141.911</v>
      </c>
      <c r="G318" s="224">
        <v>0.68700000000000006</v>
      </c>
      <c r="H318" s="224">
        <v>2.9468000000000001</v>
      </c>
      <c r="I318" s="224">
        <v>10.782</v>
      </c>
      <c r="J318" s="224">
        <v>0.876</v>
      </c>
      <c r="K318" s="224">
        <v>81</v>
      </c>
      <c r="L318" s="224">
        <v>846.95032183640603</v>
      </c>
      <c r="M318" s="224">
        <v>406.40719515284201</v>
      </c>
      <c r="N318" s="224">
        <v>5.6189836149513601</v>
      </c>
      <c r="O318" s="224">
        <v>4.64324116743472</v>
      </c>
      <c r="P318" s="224">
        <v>26</v>
      </c>
      <c r="Q318" s="224">
        <v>72.115898041474594</v>
      </c>
      <c r="R318" s="224">
        <v>72.115898041474594</v>
      </c>
      <c r="S318" s="224">
        <v>0.248015873015873</v>
      </c>
      <c r="T318" s="224">
        <v>0.248015873015873</v>
      </c>
      <c r="U318" s="224">
        <v>24</v>
      </c>
      <c r="V318" s="224">
        <v>9.1506016385048596</v>
      </c>
      <c r="W318" s="224">
        <v>8.4509728622631801</v>
      </c>
      <c r="X318" s="225" t="s">
        <v>128</v>
      </c>
    </row>
    <row r="319" spans="2:24" x14ac:dyDescent="0.2">
      <c r="B319" s="224">
        <v>91003</v>
      </c>
      <c r="C319" s="224" t="s">
        <v>557</v>
      </c>
      <c r="D319" s="224" t="s">
        <v>1</v>
      </c>
      <c r="E319" s="224">
        <v>1068</v>
      </c>
      <c r="F319" s="224">
        <v>15.672000000000001</v>
      </c>
      <c r="G319" s="224">
        <v>2.891</v>
      </c>
      <c r="H319" s="224">
        <v>6.7065000000000001</v>
      </c>
      <c r="I319" s="224">
        <v>1.5760000000000001</v>
      </c>
      <c r="J319" s="224">
        <v>0.94099999999999995</v>
      </c>
      <c r="K319" s="224">
        <v>21</v>
      </c>
      <c r="L319" s="224">
        <v>129.731994706031</v>
      </c>
      <c r="M319" s="224">
        <v>129.66845550051099</v>
      </c>
      <c r="N319" s="224">
        <v>1.0602699612908399</v>
      </c>
      <c r="O319" s="224">
        <v>1.0583445315790501</v>
      </c>
      <c r="P319" s="224">
        <v>28</v>
      </c>
      <c r="Q319" s="224">
        <v>5.8241069295413102</v>
      </c>
      <c r="R319" s="224">
        <v>5.8241069295413102</v>
      </c>
      <c r="S319" s="224">
        <v>5.53159910948876E-2</v>
      </c>
      <c r="T319" s="224">
        <v>5.53159910948876E-2</v>
      </c>
      <c r="U319" s="224">
        <v>2</v>
      </c>
      <c r="V319" s="224">
        <v>2.0073407007761901</v>
      </c>
      <c r="W319" s="224">
        <v>2.0073407007761901</v>
      </c>
      <c r="X319" s="225" t="s">
        <v>128</v>
      </c>
    </row>
    <row r="320" spans="2:24" x14ac:dyDescent="0.2">
      <c r="B320" s="224">
        <v>91004</v>
      </c>
      <c r="C320" s="224" t="s">
        <v>558</v>
      </c>
      <c r="D320" s="224" t="s">
        <v>262</v>
      </c>
      <c r="E320" s="224">
        <v>1764</v>
      </c>
      <c r="F320" s="224">
        <v>168.86799999999999</v>
      </c>
      <c r="G320" s="224">
        <v>1.2809999999999999</v>
      </c>
      <c r="H320" s="224">
        <v>6.6454000000000004</v>
      </c>
      <c r="I320" s="224">
        <v>27.78</v>
      </c>
      <c r="J320" s="224">
        <v>6.1870000000000003</v>
      </c>
      <c r="K320" s="224">
        <v>150</v>
      </c>
      <c r="L320" s="224">
        <v>528.62312224406696</v>
      </c>
      <c r="M320" s="224">
        <v>245.66959174655901</v>
      </c>
      <c r="N320" s="224">
        <v>5.6324454200284801</v>
      </c>
      <c r="O320" s="224">
        <v>3.6714226388229698</v>
      </c>
      <c r="P320" s="224">
        <v>141</v>
      </c>
      <c r="Q320" s="224">
        <v>188.08876288561899</v>
      </c>
      <c r="R320" s="224">
        <v>188.08876288561899</v>
      </c>
      <c r="S320" s="224">
        <v>0.72217607973421905</v>
      </c>
      <c r="T320" s="224">
        <v>0.72217607973421905</v>
      </c>
      <c r="U320" s="224">
        <v>24</v>
      </c>
      <c r="V320" s="224">
        <v>6.5350023730422402</v>
      </c>
      <c r="W320" s="224">
        <v>4.7596998101566204</v>
      </c>
      <c r="X320" s="225" t="s">
        <v>128</v>
      </c>
    </row>
    <row r="321" spans="2:24" x14ac:dyDescent="0.2">
      <c r="B321" s="224">
        <v>91005</v>
      </c>
      <c r="C321" s="224" t="s">
        <v>559</v>
      </c>
      <c r="D321" s="224" t="s">
        <v>262</v>
      </c>
      <c r="E321" s="224">
        <v>1338</v>
      </c>
      <c r="F321" s="224">
        <v>41.66</v>
      </c>
      <c r="G321" s="224">
        <v>4.125</v>
      </c>
      <c r="H321" s="224">
        <v>5.4744000000000002</v>
      </c>
      <c r="I321" s="224">
        <v>3.95</v>
      </c>
      <c r="J321" s="224">
        <v>0.63300000000000001</v>
      </c>
      <c r="K321" s="224">
        <v>48</v>
      </c>
      <c r="L321" s="224">
        <v>228.751225766576</v>
      </c>
      <c r="M321" s="224">
        <v>200.404999947286</v>
      </c>
      <c r="N321" s="224">
        <v>2.91974851055652</v>
      </c>
      <c r="O321" s="224">
        <v>1.9005024297833799</v>
      </c>
      <c r="P321" s="224">
        <v>59</v>
      </c>
      <c r="Q321" s="224">
        <v>33.061061461164599</v>
      </c>
      <c r="R321" s="224">
        <v>32.8502056832221</v>
      </c>
      <c r="S321" s="224">
        <v>0.15254097685528401</v>
      </c>
      <c r="T321" s="224">
        <v>0.149026713889575</v>
      </c>
      <c r="U321" s="224">
        <v>12</v>
      </c>
      <c r="V321" s="224">
        <v>11.7643247398622</v>
      </c>
      <c r="W321" s="224">
        <v>9.9794086154353003</v>
      </c>
      <c r="X321" s="225" t="s">
        <v>128</v>
      </c>
    </row>
    <row r="322" spans="2:24" x14ac:dyDescent="0.2">
      <c r="B322" s="224">
        <v>91006</v>
      </c>
      <c r="C322" s="224" t="s">
        <v>560</v>
      </c>
      <c r="D322" s="224" t="s">
        <v>262</v>
      </c>
      <c r="E322" s="224">
        <v>1942</v>
      </c>
      <c r="F322" s="224">
        <v>33.811999999999998</v>
      </c>
      <c r="G322" s="224">
        <v>4.9829999999999997</v>
      </c>
      <c r="H322" s="224">
        <v>8.0021000000000004</v>
      </c>
      <c r="I322" s="224">
        <v>2.9529999999999998</v>
      </c>
      <c r="J322" s="224">
        <v>0.94</v>
      </c>
      <c r="K322" s="224">
        <v>56</v>
      </c>
      <c r="L322" s="224">
        <v>111.304561783724</v>
      </c>
      <c r="M322" s="224">
        <v>103.605537506628</v>
      </c>
      <c r="N322" s="224">
        <v>1.40940616407436</v>
      </c>
      <c r="O322" s="224">
        <v>1.38843517872533</v>
      </c>
      <c r="P322" s="224">
        <v>72</v>
      </c>
      <c r="Q322" s="224">
        <v>42.936881421594798</v>
      </c>
      <c r="R322" s="224">
        <v>42.936881421594798</v>
      </c>
      <c r="S322" s="224">
        <v>0.21069479213690601</v>
      </c>
      <c r="T322" s="224">
        <v>0.21069479213690601</v>
      </c>
      <c r="U322" s="224">
        <v>4</v>
      </c>
      <c r="V322" s="224">
        <v>3.5416752164813099</v>
      </c>
      <c r="W322" s="224">
        <v>2.5288299749661398</v>
      </c>
      <c r="X322" s="225" t="s">
        <v>128</v>
      </c>
    </row>
    <row r="323" spans="2:24" x14ac:dyDescent="0.2">
      <c r="B323" s="224">
        <v>91007</v>
      </c>
      <c r="C323" s="224" t="s">
        <v>561</v>
      </c>
      <c r="D323" s="224" t="s">
        <v>1</v>
      </c>
      <c r="E323" s="224">
        <v>1310</v>
      </c>
      <c r="F323" s="224">
        <v>7.0590000000000002</v>
      </c>
      <c r="G323" s="224">
        <v>0.61899999999999999</v>
      </c>
      <c r="H323" s="224">
        <v>3.6373000000000002</v>
      </c>
      <c r="I323" s="224">
        <v>5.327</v>
      </c>
      <c r="J323" s="224">
        <v>0.109</v>
      </c>
      <c r="K323" s="224">
        <v>27</v>
      </c>
      <c r="L323" s="224">
        <v>169.08684285029</v>
      </c>
      <c r="M323" s="224">
        <v>166.101000937718</v>
      </c>
      <c r="N323" s="224">
        <v>1.1837524177949701</v>
      </c>
      <c r="O323" s="224">
        <v>1.17756286266925</v>
      </c>
      <c r="P323" s="224">
        <v>30</v>
      </c>
      <c r="Q323" s="224">
        <v>6.4711776557059997</v>
      </c>
      <c r="R323" s="224">
        <v>6.4711776557059997</v>
      </c>
      <c r="S323" s="224">
        <v>7.4893617021276601E-2</v>
      </c>
      <c r="T323" s="224">
        <v>7.4893617021276601E-2</v>
      </c>
      <c r="U323" s="224">
        <v>1</v>
      </c>
      <c r="V323" s="224">
        <v>1.1017408123791099</v>
      </c>
      <c r="W323" s="224">
        <v>1.1017408123791099</v>
      </c>
      <c r="X323" s="225" t="s">
        <v>128</v>
      </c>
    </row>
    <row r="324" spans="2:24" x14ac:dyDescent="0.2">
      <c r="B324" s="224">
        <v>91008</v>
      </c>
      <c r="C324" s="224" t="s">
        <v>562</v>
      </c>
      <c r="D324" s="224" t="s">
        <v>262</v>
      </c>
      <c r="E324" s="224">
        <v>3619</v>
      </c>
      <c r="F324" s="224">
        <v>22.045999999999999</v>
      </c>
      <c r="G324" s="224">
        <v>4.843</v>
      </c>
      <c r="H324" s="224">
        <v>8.1796000000000006</v>
      </c>
      <c r="I324" s="224">
        <v>11.904999999999999</v>
      </c>
      <c r="J324" s="224">
        <v>3.7480000000000002</v>
      </c>
      <c r="K324" s="224">
        <v>76</v>
      </c>
      <c r="L324" s="224">
        <v>99.162948838087502</v>
      </c>
      <c r="M324" s="224">
        <v>18.450220623764402</v>
      </c>
      <c r="N324" s="224">
        <v>1.1492434940488201</v>
      </c>
      <c r="O324" s="224">
        <v>0.126649182973573</v>
      </c>
      <c r="P324" s="224">
        <v>93</v>
      </c>
      <c r="Q324" s="224">
        <v>62.3624230687916</v>
      </c>
      <c r="R324" s="224">
        <v>62.3624230687916</v>
      </c>
      <c r="S324" s="224">
        <v>0.326487795037321</v>
      </c>
      <c r="T324" s="224">
        <v>0.326487795037321</v>
      </c>
      <c r="U324" s="224">
        <v>1</v>
      </c>
      <c r="V324" s="224">
        <v>0.997982650796853</v>
      </c>
      <c r="W324" s="224">
        <v>0.997982650796853</v>
      </c>
      <c r="X324" s="225" t="s">
        <v>128</v>
      </c>
    </row>
    <row r="325" spans="2:24" x14ac:dyDescent="0.2">
      <c r="B325" s="224">
        <v>91009</v>
      </c>
      <c r="C325" s="224" t="s">
        <v>563</v>
      </c>
      <c r="D325" s="224" t="s">
        <v>262</v>
      </c>
      <c r="E325" s="224">
        <v>2044</v>
      </c>
      <c r="F325" s="224">
        <v>28.469000000000001</v>
      </c>
      <c r="G325" s="224">
        <v>7.1849999999999996</v>
      </c>
      <c r="H325" s="224">
        <v>5.4236000000000004</v>
      </c>
      <c r="I325" s="224">
        <v>1.3839999999999999</v>
      </c>
      <c r="J325" s="224">
        <v>1.919</v>
      </c>
      <c r="K325" s="224">
        <v>38</v>
      </c>
      <c r="L325" s="224">
        <v>47.1871310682209</v>
      </c>
      <c r="M325" s="224">
        <v>47.043427647620902</v>
      </c>
      <c r="N325" s="224">
        <v>0.23351805847506199</v>
      </c>
      <c r="O325" s="224">
        <v>0.230460538887827</v>
      </c>
      <c r="P325" s="224">
        <v>72</v>
      </c>
      <c r="Q325" s="224">
        <v>54.304745652589297</v>
      </c>
      <c r="R325" s="224">
        <v>54.304745652589297</v>
      </c>
      <c r="S325" s="224">
        <v>0.30645264029556002</v>
      </c>
      <c r="T325" s="224">
        <v>0.30645264029556002</v>
      </c>
      <c r="U325" s="224">
        <v>1</v>
      </c>
      <c r="V325" s="224">
        <v>0.96846932925663998</v>
      </c>
      <c r="W325" s="224">
        <v>0.96846932925663998</v>
      </c>
      <c r="X325" s="225" t="s">
        <v>128</v>
      </c>
    </row>
    <row r="326" spans="2:24" x14ac:dyDescent="0.2">
      <c r="B326" s="224">
        <v>91010</v>
      </c>
      <c r="C326" s="224" t="s">
        <v>564</v>
      </c>
      <c r="D326" s="224" t="s">
        <v>1</v>
      </c>
      <c r="E326" s="224">
        <v>829</v>
      </c>
      <c r="F326" s="224">
        <v>5.601</v>
      </c>
      <c r="G326" s="224">
        <v>3.5009999999999999</v>
      </c>
      <c r="H326" s="224">
        <v>7.3162000000000003</v>
      </c>
      <c r="I326" s="224">
        <v>0.245</v>
      </c>
      <c r="J326" s="224">
        <v>7.516</v>
      </c>
      <c r="K326" s="224">
        <v>13</v>
      </c>
      <c r="L326" s="224">
        <v>2.6797002141399902</v>
      </c>
      <c r="M326" s="224">
        <v>2.4765346577558902</v>
      </c>
      <c r="N326" s="224">
        <v>2.7857896588111199E-2</v>
      </c>
      <c r="O326" s="224">
        <v>2.5043967639817099E-2</v>
      </c>
      <c r="P326" s="224">
        <v>14</v>
      </c>
      <c r="Q326" s="224">
        <v>78.9320956735842</v>
      </c>
      <c r="R326" s="224">
        <v>78.9320956735842</v>
      </c>
      <c r="S326" s="224">
        <v>0.275905733380232</v>
      </c>
      <c r="T326" s="224">
        <v>0.275905733380232</v>
      </c>
      <c r="U326" s="224">
        <v>1</v>
      </c>
      <c r="V326" s="224">
        <v>1.0000703482237101</v>
      </c>
      <c r="W326" s="224">
        <v>1.0000703482237101</v>
      </c>
      <c r="X326" s="225" t="s">
        <v>128</v>
      </c>
    </row>
    <row r="327" spans="2:24" x14ac:dyDescent="0.2">
      <c r="B327" s="224">
        <v>91011</v>
      </c>
      <c r="C327" s="224" t="s">
        <v>565</v>
      </c>
      <c r="D327" s="224" t="s">
        <v>262</v>
      </c>
      <c r="E327" s="224">
        <v>1275</v>
      </c>
      <c r="F327" s="224">
        <v>146.21</v>
      </c>
      <c r="G327" s="224">
        <v>2.6179999999999999</v>
      </c>
      <c r="H327" s="224">
        <v>5.4451999999999998</v>
      </c>
      <c r="I327" s="224">
        <v>12.669</v>
      </c>
      <c r="J327" s="224">
        <v>0.44700000000000001</v>
      </c>
      <c r="K327" s="224">
        <v>100</v>
      </c>
      <c r="L327" s="224">
        <v>658.48852374959495</v>
      </c>
      <c r="M327" s="224">
        <v>150.438794380693</v>
      </c>
      <c r="N327" s="224">
        <v>2.6424245226316501</v>
      </c>
      <c r="O327" s="224">
        <v>1.6267511211799</v>
      </c>
      <c r="P327" s="224">
        <v>57</v>
      </c>
      <c r="Q327" s="224">
        <v>25.262006791807298</v>
      </c>
      <c r="R327" s="224">
        <v>25.262006791807298</v>
      </c>
      <c r="S327" s="224">
        <v>0.139072541495215</v>
      </c>
      <c r="T327" s="224">
        <v>0.139072541495215</v>
      </c>
      <c r="U327" s="224">
        <v>11</v>
      </c>
      <c r="V327" s="224">
        <v>8.3833279393407008</v>
      </c>
      <c r="W327" s="224">
        <v>8.3833279393407008</v>
      </c>
      <c r="X327" s="225" t="s">
        <v>128</v>
      </c>
    </row>
    <row r="328" spans="2:24" x14ac:dyDescent="0.2">
      <c r="B328" s="224">
        <v>91012</v>
      </c>
      <c r="C328" s="224" t="s">
        <v>566</v>
      </c>
      <c r="D328" s="224" t="s">
        <v>421</v>
      </c>
      <c r="E328" s="224">
        <v>1157</v>
      </c>
      <c r="F328" s="224">
        <v>262.29199999999997</v>
      </c>
      <c r="G328" s="224">
        <v>7.133</v>
      </c>
      <c r="H328" s="224">
        <v>3.6539999999999999</v>
      </c>
      <c r="I328" s="224">
        <v>22.613</v>
      </c>
      <c r="J328" s="224">
        <v>1.9339999999999999</v>
      </c>
      <c r="K328" s="224">
        <v>102</v>
      </c>
      <c r="L328" s="224">
        <v>1042.84310996984</v>
      </c>
      <c r="M328" s="224">
        <v>175.604689108163</v>
      </c>
      <c r="N328" s="224">
        <v>4.2843971457296304</v>
      </c>
      <c r="O328" s="224">
        <v>2.02682621809176</v>
      </c>
      <c r="P328" s="224">
        <v>80</v>
      </c>
      <c r="Q328" s="224">
        <v>132.999300348692</v>
      </c>
      <c r="R328" s="224">
        <v>132.999300348692</v>
      </c>
      <c r="S328" s="224">
        <v>1.31580883254457</v>
      </c>
      <c r="T328" s="224">
        <v>1.31580883254457</v>
      </c>
      <c r="U328" s="224">
        <v>31</v>
      </c>
      <c r="V328" s="224">
        <v>14.7430911453863</v>
      </c>
      <c r="W328" s="224">
        <v>10.4581545327481</v>
      </c>
      <c r="X328" s="225" t="s">
        <v>128</v>
      </c>
    </row>
    <row r="329" spans="2:24" x14ac:dyDescent="0.2">
      <c r="B329" s="224">
        <v>93001</v>
      </c>
      <c r="C329" s="224" t="s">
        <v>567</v>
      </c>
      <c r="D329" s="224" t="s">
        <v>262</v>
      </c>
      <c r="E329" s="224">
        <v>851</v>
      </c>
      <c r="F329" s="224">
        <v>191.43100000000001</v>
      </c>
      <c r="G329" s="224">
        <v>0.47899999999999998</v>
      </c>
      <c r="H329" s="224">
        <v>5.2821999999999996</v>
      </c>
      <c r="I329" s="224">
        <v>10.916</v>
      </c>
      <c r="J329" s="224">
        <v>8.0679999999999996</v>
      </c>
      <c r="K329" s="224">
        <v>85</v>
      </c>
      <c r="L329" s="224">
        <v>475.10071814431501</v>
      </c>
      <c r="M329" s="224">
        <v>434.93397762370603</v>
      </c>
      <c r="N329" s="224">
        <v>3.78444530780913</v>
      </c>
      <c r="O329" s="224">
        <v>3.6744251757143398</v>
      </c>
      <c r="P329" s="224">
        <v>66</v>
      </c>
      <c r="Q329" s="224">
        <v>232.467346526331</v>
      </c>
      <c r="R329" s="224">
        <v>232.467346526331</v>
      </c>
      <c r="S329" s="224">
        <v>0.90230636103556705</v>
      </c>
      <c r="T329" s="224">
        <v>0.90230636103556705</v>
      </c>
      <c r="U329" s="224">
        <v>10</v>
      </c>
      <c r="V329" s="224">
        <v>3.13213011690743</v>
      </c>
      <c r="W329" s="224">
        <v>3.13213011690743</v>
      </c>
      <c r="X329" s="225" t="s">
        <v>283</v>
      </c>
    </row>
    <row r="330" spans="2:24" x14ac:dyDescent="0.2">
      <c r="B330" s="224">
        <v>93002</v>
      </c>
      <c r="C330" s="224" t="s">
        <v>568</v>
      </c>
      <c r="D330" s="224" t="s">
        <v>262</v>
      </c>
      <c r="E330" s="224">
        <v>938</v>
      </c>
      <c r="F330" s="224">
        <v>180.85400000000001</v>
      </c>
      <c r="G330" s="224">
        <v>3.7360000000000002</v>
      </c>
      <c r="H330" s="224">
        <v>6.9302000000000001</v>
      </c>
      <c r="I330" s="224">
        <v>32.588000000000001</v>
      </c>
      <c r="J330" s="224">
        <v>4.2080000000000002</v>
      </c>
      <c r="K330" s="224">
        <v>84</v>
      </c>
      <c r="L330" s="224">
        <v>729.01612438189704</v>
      </c>
      <c r="M330" s="224">
        <v>698.49795161817997</v>
      </c>
      <c r="N330" s="224">
        <v>3.4346786017439599</v>
      </c>
      <c r="O330" s="224">
        <v>2.64831391311058</v>
      </c>
      <c r="P330" s="224">
        <v>31</v>
      </c>
      <c r="Q330" s="224">
        <v>69.810102230110303</v>
      </c>
      <c r="R330" s="224">
        <v>69.810102230110303</v>
      </c>
      <c r="S330" s="224">
        <v>0.25596110811019401</v>
      </c>
      <c r="T330" s="224">
        <v>0.25596110811019401</v>
      </c>
      <c r="U330" s="224">
        <v>27</v>
      </c>
      <c r="V330" s="224">
        <v>9.2726290608843307</v>
      </c>
      <c r="W330" s="224">
        <v>6.6512848213596696</v>
      </c>
      <c r="X330" s="225" t="s">
        <v>283</v>
      </c>
    </row>
    <row r="331" spans="2:24" x14ac:dyDescent="0.2">
      <c r="B331" s="224">
        <v>93003</v>
      </c>
      <c r="C331" s="224" t="s">
        <v>569</v>
      </c>
      <c r="D331" s="224" t="s">
        <v>262</v>
      </c>
      <c r="E331" s="224">
        <v>672</v>
      </c>
      <c r="F331" s="224">
        <v>53.759</v>
      </c>
      <c r="G331" s="224">
        <v>1.335</v>
      </c>
      <c r="H331" s="224">
        <v>5.6021999999999998</v>
      </c>
      <c r="I331" s="224">
        <v>3.7610000000000001</v>
      </c>
      <c r="J331" s="224">
        <v>0.27300000000000002</v>
      </c>
      <c r="K331" s="224">
        <v>31</v>
      </c>
      <c r="L331" s="224">
        <v>137.795803237683</v>
      </c>
      <c r="M331" s="224">
        <v>109.353104398225</v>
      </c>
      <c r="N331" s="224">
        <v>2.7011036522926402</v>
      </c>
      <c r="O331" s="224">
        <v>1.9357150984184801</v>
      </c>
      <c r="P331" s="224">
        <v>26</v>
      </c>
      <c r="Q331" s="224">
        <v>1.22903601831835</v>
      </c>
      <c r="R331" s="224">
        <v>1.22903601831835</v>
      </c>
      <c r="S331" s="224">
        <v>4.2154966435316903E-2</v>
      </c>
      <c r="T331" s="224">
        <v>4.2154966435316903E-2</v>
      </c>
      <c r="U331" s="224">
        <v>9</v>
      </c>
      <c r="V331" s="224">
        <v>3.90755489816816</v>
      </c>
      <c r="W331" s="224">
        <v>2.3716008647172599</v>
      </c>
      <c r="X331" s="225" t="s">
        <v>128</v>
      </c>
    </row>
    <row r="332" spans="2:24" x14ac:dyDescent="0.2">
      <c r="B332" s="224">
        <v>93004</v>
      </c>
      <c r="C332" s="224" t="s">
        <v>570</v>
      </c>
      <c r="D332" s="224" t="s">
        <v>1</v>
      </c>
      <c r="E332" s="224">
        <v>292</v>
      </c>
      <c r="F332" s="224">
        <v>2.403</v>
      </c>
      <c r="G332" s="224">
        <v>0.28699999999999998</v>
      </c>
      <c r="H332" s="224">
        <v>3.7372999999999998</v>
      </c>
      <c r="I332" s="224">
        <v>2.6240000000000001</v>
      </c>
      <c r="J332" s="224">
        <v>0.24199999999999999</v>
      </c>
      <c r="K332" s="224">
        <v>4</v>
      </c>
      <c r="L332" s="224">
        <v>76.130924350154501</v>
      </c>
      <c r="M332" s="224">
        <v>76.130924350154501</v>
      </c>
      <c r="N332" s="224">
        <v>1.0016477857878501</v>
      </c>
      <c r="O332" s="224">
        <v>1.0016477857878501</v>
      </c>
      <c r="P332" s="224">
        <v>6</v>
      </c>
      <c r="Q332" s="224">
        <v>0.41194644696189497</v>
      </c>
      <c r="R332" s="224">
        <v>0.41194644696189497</v>
      </c>
      <c r="S332" s="224">
        <v>2.33436319945074E-2</v>
      </c>
      <c r="T332" s="224">
        <v>2.33436319945074E-2</v>
      </c>
      <c r="U332" s="224">
        <v>1</v>
      </c>
      <c r="V332" s="224">
        <v>1</v>
      </c>
      <c r="W332" s="224">
        <v>0</v>
      </c>
      <c r="X332" s="225" t="s">
        <v>128</v>
      </c>
    </row>
    <row r="333" spans="2:24" x14ac:dyDescent="0.2">
      <c r="B333" s="224">
        <v>93005</v>
      </c>
      <c r="C333" s="224" t="s">
        <v>571</v>
      </c>
      <c r="D333" s="224" t="s">
        <v>262</v>
      </c>
      <c r="E333" s="224">
        <v>1307</v>
      </c>
      <c r="F333" s="224">
        <v>149.09</v>
      </c>
      <c r="G333" s="224">
        <v>2.806</v>
      </c>
      <c r="H333" s="224">
        <v>4.6946000000000003</v>
      </c>
      <c r="I333" s="224">
        <v>15.942</v>
      </c>
      <c r="J333" s="224">
        <v>2.9630000000000001</v>
      </c>
      <c r="K333" s="224">
        <v>88</v>
      </c>
      <c r="L333" s="224">
        <v>470.60020600079099</v>
      </c>
      <c r="M333" s="224">
        <v>186.437398272835</v>
      </c>
      <c r="N333" s="224">
        <v>3.9249242124686998</v>
      </c>
      <c r="O333" s="224">
        <v>1.8592856201397101</v>
      </c>
      <c r="P333" s="224">
        <v>26</v>
      </c>
      <c r="Q333" s="224">
        <v>77.186832512455496</v>
      </c>
      <c r="R333" s="224">
        <v>77.186832512455496</v>
      </c>
      <c r="S333" s="224">
        <v>0.33578489521549998</v>
      </c>
      <c r="T333" s="224">
        <v>0.33578489521549998</v>
      </c>
      <c r="U333" s="224">
        <v>7</v>
      </c>
      <c r="V333" s="224">
        <v>5.3992355344668503</v>
      </c>
      <c r="W333" s="224">
        <v>3.3835771714775298</v>
      </c>
      <c r="X333" s="225" t="s">
        <v>128</v>
      </c>
    </row>
    <row r="334" spans="2:24" x14ac:dyDescent="0.2">
      <c r="B334" s="224">
        <v>93006</v>
      </c>
      <c r="C334" s="224" t="s">
        <v>572</v>
      </c>
      <c r="D334" s="224" t="s">
        <v>1</v>
      </c>
      <c r="E334" s="224">
        <v>1</v>
      </c>
      <c r="F334" s="224">
        <v>0</v>
      </c>
      <c r="G334" s="224">
        <v>1.8220000000000001</v>
      </c>
      <c r="H334" s="224">
        <v>2.3340000000000001</v>
      </c>
      <c r="I334" s="224">
        <v>0</v>
      </c>
      <c r="J334" s="224">
        <v>3.2559999999999998</v>
      </c>
      <c r="K334" s="224">
        <v>0</v>
      </c>
      <c r="L334" s="224">
        <v>0</v>
      </c>
      <c r="M334" s="224">
        <v>0</v>
      </c>
      <c r="N334" s="224">
        <v>0</v>
      </c>
      <c r="O334" s="224">
        <v>0</v>
      </c>
      <c r="P334" s="224">
        <v>1</v>
      </c>
      <c r="Q334" s="224">
        <v>133422</v>
      </c>
      <c r="R334" s="224">
        <v>133422</v>
      </c>
      <c r="S334" s="224">
        <v>601</v>
      </c>
      <c r="T334" s="224">
        <v>601</v>
      </c>
      <c r="U334" s="224">
        <v>0</v>
      </c>
      <c r="V334" s="224">
        <v>0</v>
      </c>
      <c r="W334" s="224">
        <v>0</v>
      </c>
      <c r="X334" s="225" t="s">
        <v>283</v>
      </c>
    </row>
    <row r="335" spans="2:24" x14ac:dyDescent="0.2">
      <c r="B335" s="224">
        <v>94001</v>
      </c>
      <c r="C335" s="224" t="s">
        <v>573</v>
      </c>
      <c r="D335" s="224" t="s">
        <v>262</v>
      </c>
      <c r="E335" s="224">
        <v>945</v>
      </c>
      <c r="F335" s="224">
        <v>139.887</v>
      </c>
      <c r="G335" s="224">
        <v>0.224</v>
      </c>
      <c r="H335" s="224">
        <v>4.4425999999999997</v>
      </c>
      <c r="I335" s="224">
        <v>1.9590000000000001</v>
      </c>
      <c r="J335" s="224">
        <v>0.82699999999999996</v>
      </c>
      <c r="K335" s="224">
        <v>63</v>
      </c>
      <c r="L335" s="224">
        <v>176.990753745532</v>
      </c>
      <c r="M335" s="224">
        <v>138.77213613016801</v>
      </c>
      <c r="N335" s="224">
        <v>1.22598026140304</v>
      </c>
      <c r="O335" s="224">
        <v>0.98703654307815403</v>
      </c>
      <c r="P335" s="224">
        <v>36</v>
      </c>
      <c r="Q335" s="224">
        <v>36.601546079487903</v>
      </c>
      <c r="R335" s="224">
        <v>36.601546079487903</v>
      </c>
      <c r="S335" s="224">
        <v>0.14713256868498301</v>
      </c>
      <c r="T335" s="224">
        <v>0.14713256868498301</v>
      </c>
      <c r="U335" s="224">
        <v>22</v>
      </c>
      <c r="V335" s="224">
        <v>7.2713256868498304</v>
      </c>
      <c r="W335" s="224">
        <v>5.8438516937850098</v>
      </c>
      <c r="X335" s="225" t="s">
        <v>128</v>
      </c>
    </row>
    <row r="336" spans="2:24" x14ac:dyDescent="0.2">
      <c r="B336" s="224">
        <v>94002</v>
      </c>
      <c r="C336" s="224" t="s">
        <v>574</v>
      </c>
      <c r="D336" s="224" t="s">
        <v>262</v>
      </c>
      <c r="E336" s="224">
        <v>1199</v>
      </c>
      <c r="F336" s="224">
        <v>159.87899999999999</v>
      </c>
      <c r="G336" s="224">
        <v>0.40799999999999997</v>
      </c>
      <c r="H336" s="224">
        <v>4.2827999999999999</v>
      </c>
      <c r="I336" s="224">
        <v>8.66</v>
      </c>
      <c r="J336" s="224">
        <v>1.0389999999999999</v>
      </c>
      <c r="K336" s="224">
        <v>90</v>
      </c>
      <c r="L336" s="224">
        <v>505.27212387128799</v>
      </c>
      <c r="M336" s="224">
        <v>466.60754348923803</v>
      </c>
      <c r="N336" s="224">
        <v>3.40415906603429</v>
      </c>
      <c r="O336" s="224">
        <v>2.3398273136324899</v>
      </c>
      <c r="P336" s="224">
        <v>53</v>
      </c>
      <c r="Q336" s="224">
        <v>43.411738080992301</v>
      </c>
      <c r="R336" s="224">
        <v>43.411738080992301</v>
      </c>
      <c r="S336" s="224">
        <v>0.18260975313146099</v>
      </c>
      <c r="T336" s="224">
        <v>0.18260975313146099</v>
      </c>
      <c r="U336" s="224">
        <v>12</v>
      </c>
      <c r="V336" s="224">
        <v>7.9058737686975604</v>
      </c>
      <c r="W336" s="224">
        <v>3.7915602578134502</v>
      </c>
      <c r="X336" s="225" t="s">
        <v>128</v>
      </c>
    </row>
    <row r="337" spans="2:24" x14ac:dyDescent="0.2">
      <c r="B337" s="224">
        <v>95001</v>
      </c>
      <c r="C337" s="224" t="s">
        <v>575</v>
      </c>
      <c r="D337" s="224" t="s">
        <v>262</v>
      </c>
      <c r="E337" s="224">
        <v>253</v>
      </c>
      <c r="F337" s="224">
        <v>60.96</v>
      </c>
      <c r="G337" s="224">
        <v>0.24</v>
      </c>
      <c r="H337" s="224">
        <v>1.1278999999999999</v>
      </c>
      <c r="I337" s="224">
        <v>6.6040000000000001</v>
      </c>
      <c r="J337" s="224">
        <v>6.7000000000000004E-2</v>
      </c>
      <c r="K337" s="224">
        <v>7</v>
      </c>
      <c r="L337" s="224">
        <v>254.755936458355</v>
      </c>
      <c r="M337" s="224">
        <v>33.053979411458897</v>
      </c>
      <c r="N337" s="224">
        <v>1.9658937298533801</v>
      </c>
      <c r="O337" s="224">
        <v>8.7345325985234507E-2</v>
      </c>
      <c r="P337" s="224">
        <v>13</v>
      </c>
      <c r="Q337" s="224">
        <v>14.311336049079699</v>
      </c>
      <c r="R337" s="224">
        <v>14.311336049079699</v>
      </c>
      <c r="S337" s="224">
        <v>1.1007590724758201</v>
      </c>
      <c r="T337" s="224">
        <v>1.1007590724758201</v>
      </c>
      <c r="U337" s="224">
        <v>5</v>
      </c>
      <c r="V337" s="224">
        <v>2.3718415306228602</v>
      </c>
      <c r="W337" s="224">
        <v>2.3718415306228602</v>
      </c>
      <c r="X337" s="225" t="s">
        <v>128</v>
      </c>
    </row>
    <row r="338" spans="2:24" x14ac:dyDescent="0.2">
      <c r="B338" s="224">
        <v>96202</v>
      </c>
      <c r="C338" s="224" t="s">
        <v>576</v>
      </c>
      <c r="D338" s="224" t="s">
        <v>1</v>
      </c>
      <c r="E338" s="224">
        <v>1</v>
      </c>
      <c r="F338" s="224">
        <v>10.677</v>
      </c>
      <c r="G338" s="224">
        <v>0.39700000000000002</v>
      </c>
      <c r="H338" s="224">
        <v>4.6082000000000001</v>
      </c>
      <c r="I338" s="224">
        <v>0</v>
      </c>
      <c r="J338" s="224">
        <v>0</v>
      </c>
      <c r="K338" s="224">
        <v>3</v>
      </c>
      <c r="L338" s="224">
        <v>33.0045643835616</v>
      </c>
      <c r="M338" s="224">
        <v>33.0045643835616</v>
      </c>
      <c r="N338" s="224">
        <v>0.22374429223744299</v>
      </c>
      <c r="O338" s="224">
        <v>0.22374429223744299</v>
      </c>
      <c r="P338" s="224">
        <v>0</v>
      </c>
      <c r="Q338" s="224">
        <v>0</v>
      </c>
      <c r="R338" s="224">
        <v>0</v>
      </c>
      <c r="S338" s="224">
        <v>0</v>
      </c>
      <c r="T338" s="224">
        <v>0</v>
      </c>
      <c r="U338" s="224">
        <v>0</v>
      </c>
      <c r="V338" s="224">
        <v>0</v>
      </c>
      <c r="W338" s="224">
        <v>0</v>
      </c>
      <c r="X338" s="225" t="s">
        <v>128</v>
      </c>
    </row>
    <row r="339" spans="2:24" x14ac:dyDescent="0.2">
      <c r="B339" s="224">
        <v>97001</v>
      </c>
      <c r="C339" s="224" t="s">
        <v>577</v>
      </c>
      <c r="D339" s="224" t="s">
        <v>262</v>
      </c>
      <c r="E339" s="224">
        <v>439</v>
      </c>
      <c r="F339" s="224">
        <v>19.420999999999999</v>
      </c>
      <c r="G339" s="224">
        <v>2.298</v>
      </c>
      <c r="H339" s="224">
        <v>1.0212000000000001</v>
      </c>
      <c r="I339" s="224">
        <v>0.94499999999999995</v>
      </c>
      <c r="J339" s="224">
        <v>0.58099999999999996</v>
      </c>
      <c r="K339" s="224">
        <v>14</v>
      </c>
      <c r="L339" s="224">
        <v>143.892054468331</v>
      </c>
      <c r="M339" s="224">
        <v>128.37280323185701</v>
      </c>
      <c r="N339" s="224">
        <v>0.292598470639157</v>
      </c>
      <c r="O339" s="224">
        <v>0.235175299379599</v>
      </c>
      <c r="P339" s="224">
        <v>16</v>
      </c>
      <c r="Q339" s="224">
        <v>134.32546443514599</v>
      </c>
      <c r="R339" s="224">
        <v>134.32546443514599</v>
      </c>
      <c r="S339" s="224">
        <v>0.58259991343240503</v>
      </c>
      <c r="T339" s="224">
        <v>0.58259991343240503</v>
      </c>
      <c r="U339" s="224">
        <v>1</v>
      </c>
      <c r="V339" s="224">
        <v>4.9920646371374999E-2</v>
      </c>
      <c r="W339" s="224">
        <v>4.9920646371374999E-2</v>
      </c>
      <c r="X339" s="225" t="s">
        <v>128</v>
      </c>
    </row>
    <row r="340" spans="2:24" x14ac:dyDescent="0.2">
      <c r="B340" s="224">
        <v>97002</v>
      </c>
      <c r="C340" s="224" t="s">
        <v>578</v>
      </c>
      <c r="D340" s="224" t="s">
        <v>262</v>
      </c>
      <c r="E340" s="224">
        <v>504</v>
      </c>
      <c r="F340" s="224">
        <v>59.898000000000003</v>
      </c>
      <c r="G340" s="224">
        <v>4.4999999999999998E-2</v>
      </c>
      <c r="H340" s="224">
        <v>1.4353</v>
      </c>
      <c r="I340" s="224">
        <v>2.2309999999999999</v>
      </c>
      <c r="J340" s="224">
        <v>3.125</v>
      </c>
      <c r="K340" s="224">
        <v>27</v>
      </c>
      <c r="L340" s="224">
        <v>213.656914538644</v>
      </c>
      <c r="M340" s="224">
        <v>164.45376102744399</v>
      </c>
      <c r="N340" s="224">
        <v>1.5295466707438301</v>
      </c>
      <c r="O340" s="224">
        <v>1.3165660117728</v>
      </c>
      <c r="P340" s="224">
        <v>15</v>
      </c>
      <c r="Q340" s="224">
        <v>352.75860817368698</v>
      </c>
      <c r="R340" s="224">
        <v>352.75860817368698</v>
      </c>
      <c r="S340" s="224">
        <v>1.2401192569375401</v>
      </c>
      <c r="T340" s="224">
        <v>1.2401192569375401</v>
      </c>
      <c r="U340" s="224">
        <v>4</v>
      </c>
      <c r="V340" s="224">
        <v>2.0707896949774498</v>
      </c>
      <c r="W340" s="224">
        <v>2.0707896949774498</v>
      </c>
      <c r="X340" s="225" t="s">
        <v>128</v>
      </c>
    </row>
    <row r="341" spans="2:24" x14ac:dyDescent="0.2">
      <c r="B341" s="224">
        <v>97013</v>
      </c>
      <c r="C341" s="224" t="s">
        <v>579</v>
      </c>
      <c r="D341" s="224" t="s">
        <v>262</v>
      </c>
      <c r="E341" s="224">
        <v>6</v>
      </c>
      <c r="F341" s="224">
        <v>36.957999999999998</v>
      </c>
      <c r="G341" s="224">
        <v>0</v>
      </c>
      <c r="H341" s="224">
        <v>1.8367</v>
      </c>
      <c r="I341" s="224">
        <v>11.615</v>
      </c>
      <c r="J341" s="224">
        <v>0</v>
      </c>
      <c r="K341" s="224">
        <v>8</v>
      </c>
      <c r="L341" s="224">
        <v>888.83230000000003</v>
      </c>
      <c r="M341" s="224">
        <v>282.16645999999997</v>
      </c>
      <c r="N341" s="224">
        <v>6.5</v>
      </c>
      <c r="O341" s="224">
        <v>3.6666666666666701</v>
      </c>
      <c r="P341" s="224">
        <v>0</v>
      </c>
      <c r="Q341" s="224">
        <v>0</v>
      </c>
      <c r="R341" s="224">
        <v>0</v>
      </c>
      <c r="S341" s="224">
        <v>0</v>
      </c>
      <c r="T341" s="224">
        <v>0</v>
      </c>
      <c r="U341" s="224">
        <v>6</v>
      </c>
      <c r="V341" s="224">
        <v>7</v>
      </c>
      <c r="W341" s="224">
        <v>3.5</v>
      </c>
      <c r="X341" s="225" t="s">
        <v>128</v>
      </c>
    </row>
    <row r="342" spans="2:24" x14ac:dyDescent="0.2">
      <c r="B342" s="224">
        <v>97014</v>
      </c>
      <c r="C342" s="224" t="s">
        <v>580</v>
      </c>
      <c r="D342" s="224" t="s">
        <v>1</v>
      </c>
      <c r="E342" s="224">
        <v>1</v>
      </c>
      <c r="F342" s="224">
        <v>9.5459999999999994</v>
      </c>
      <c r="G342" s="224">
        <v>0</v>
      </c>
      <c r="H342" s="224">
        <v>14.2615</v>
      </c>
      <c r="I342" s="224">
        <v>0</v>
      </c>
      <c r="J342" s="224">
        <v>0</v>
      </c>
      <c r="K342" s="224">
        <v>0</v>
      </c>
      <c r="L342" s="224">
        <v>0</v>
      </c>
      <c r="M342" s="224">
        <v>0</v>
      </c>
      <c r="N342" s="224">
        <v>0</v>
      </c>
      <c r="O342" s="224">
        <v>0</v>
      </c>
      <c r="P342" s="224">
        <v>0</v>
      </c>
      <c r="Q342" s="224">
        <v>0</v>
      </c>
      <c r="R342" s="224">
        <v>0</v>
      </c>
      <c r="S342" s="224">
        <v>0</v>
      </c>
      <c r="T342" s="224">
        <v>0</v>
      </c>
      <c r="U342" s="224">
        <v>2</v>
      </c>
      <c r="V342" s="224">
        <v>2</v>
      </c>
      <c r="W342" s="224">
        <v>2</v>
      </c>
      <c r="X342" s="225" t="s">
        <v>128</v>
      </c>
    </row>
    <row r="343" spans="2:24" x14ac:dyDescent="0.2">
      <c r="B343" s="224">
        <v>98001</v>
      </c>
      <c r="C343" s="224" t="s">
        <v>581</v>
      </c>
      <c r="D343" s="224" t="s">
        <v>262</v>
      </c>
      <c r="E343" s="224">
        <v>656</v>
      </c>
      <c r="F343" s="224">
        <v>63.534999999999997</v>
      </c>
      <c r="G343" s="224">
        <v>2.1389999999999998</v>
      </c>
      <c r="H343" s="224">
        <v>1.8825000000000001</v>
      </c>
      <c r="I343" s="224">
        <v>28.379000000000001</v>
      </c>
      <c r="J343" s="224">
        <v>0.57299999999999995</v>
      </c>
      <c r="K343" s="224">
        <v>74</v>
      </c>
      <c r="L343" s="224">
        <v>1896.7080693465</v>
      </c>
      <c r="M343" s="224">
        <v>1223.42612616817</v>
      </c>
      <c r="N343" s="224">
        <v>10.8321085993156</v>
      </c>
      <c r="O343" s="224">
        <v>7.6455937622707104</v>
      </c>
      <c r="P343" s="224">
        <v>32</v>
      </c>
      <c r="Q343" s="224">
        <v>102.996187973299</v>
      </c>
      <c r="R343" s="224">
        <v>102.996187973299</v>
      </c>
      <c r="S343" s="224">
        <v>0.43013406630392098</v>
      </c>
      <c r="T343" s="224">
        <v>0.43013406630392098</v>
      </c>
      <c r="U343" s="224">
        <v>18</v>
      </c>
      <c r="V343" s="224">
        <v>8.3360071801200402</v>
      </c>
      <c r="W343" s="224">
        <v>4.1351881976776799</v>
      </c>
      <c r="X343" s="225" t="s">
        <v>283</v>
      </c>
    </row>
    <row r="344" spans="2:24" x14ac:dyDescent="0.2">
      <c r="B344" s="224">
        <v>98002</v>
      </c>
      <c r="C344" s="224" t="s">
        <v>582</v>
      </c>
      <c r="D344" s="224" t="s">
        <v>262</v>
      </c>
      <c r="E344" s="224">
        <v>844</v>
      </c>
      <c r="F344" s="224">
        <v>17.071999999999999</v>
      </c>
      <c r="G344" s="224">
        <v>1.776</v>
      </c>
      <c r="H344" s="224">
        <v>2.2490999999999999</v>
      </c>
      <c r="I344" s="224">
        <v>3.9980000000000002</v>
      </c>
      <c r="J344" s="224">
        <v>3.7999999999999999E-2</v>
      </c>
      <c r="K344" s="224">
        <v>26</v>
      </c>
      <c r="L344" s="224">
        <v>210.196130327769</v>
      </c>
      <c r="M344" s="224">
        <v>134.671598096747</v>
      </c>
      <c r="N344" s="224">
        <v>2.4390154745948598</v>
      </c>
      <c r="O344" s="224">
        <v>0.43511636407944398</v>
      </c>
      <c r="P344" s="224">
        <v>12</v>
      </c>
      <c r="Q344" s="224">
        <v>11.9154867795784</v>
      </c>
      <c r="R344" s="224">
        <v>11.9154867795784</v>
      </c>
      <c r="S344" s="224">
        <v>3.9965882782990098E-2</v>
      </c>
      <c r="T344" s="224">
        <v>3.9965882782990098E-2</v>
      </c>
      <c r="U344" s="224">
        <v>2</v>
      </c>
      <c r="V344" s="224">
        <v>1.11587669062995</v>
      </c>
      <c r="W344" s="224">
        <v>0.11587669062995</v>
      </c>
      <c r="X344" s="225" t="s">
        <v>128</v>
      </c>
    </row>
    <row r="345" spans="2:24" x14ac:dyDescent="0.2">
      <c r="B345" s="224">
        <v>98003</v>
      </c>
      <c r="C345" s="224" t="s">
        <v>583</v>
      </c>
      <c r="D345" s="224" t="s">
        <v>262</v>
      </c>
      <c r="E345" s="224">
        <v>562</v>
      </c>
      <c r="F345" s="224">
        <v>10.952</v>
      </c>
      <c r="G345" s="224">
        <v>0.41299999999999998</v>
      </c>
      <c r="H345" s="224">
        <v>1.4855</v>
      </c>
      <c r="I345" s="224">
        <v>0.81</v>
      </c>
      <c r="J345" s="224">
        <v>0.82699999999999996</v>
      </c>
      <c r="K345" s="224">
        <v>11</v>
      </c>
      <c r="L345" s="224">
        <v>50.367683060181399</v>
      </c>
      <c r="M345" s="224">
        <v>2.3413021335531701</v>
      </c>
      <c r="N345" s="224">
        <v>1.04352844187964</v>
      </c>
      <c r="O345" s="224">
        <v>4.0890354492992602E-2</v>
      </c>
      <c r="P345" s="224">
        <v>15</v>
      </c>
      <c r="Q345" s="224">
        <v>22.549058532563901</v>
      </c>
      <c r="R345" s="224">
        <v>22.549058532563901</v>
      </c>
      <c r="S345" s="224">
        <v>0.123000824402308</v>
      </c>
      <c r="T345" s="224">
        <v>0.123000824402308</v>
      </c>
      <c r="U345" s="224">
        <v>1</v>
      </c>
      <c r="V345" s="224">
        <v>4.12201154163232E-2</v>
      </c>
      <c r="W345" s="224">
        <v>4.12201154163232E-2</v>
      </c>
      <c r="X345" s="225" t="s">
        <v>128</v>
      </c>
    </row>
    <row r="346" spans="2:24" x14ac:dyDescent="0.2">
      <c r="B346" s="224">
        <v>99981</v>
      </c>
      <c r="C346" s="224" t="s">
        <v>584</v>
      </c>
      <c r="D346" s="224" t="s">
        <v>262</v>
      </c>
      <c r="E346" s="224">
        <v>651</v>
      </c>
      <c r="F346" s="224">
        <v>67.923000000000002</v>
      </c>
      <c r="G346" s="224">
        <v>0.23799999999999999</v>
      </c>
      <c r="H346" s="224">
        <v>1.4226000000000001</v>
      </c>
      <c r="I346" s="224">
        <v>29.334</v>
      </c>
      <c r="J346" s="224">
        <v>1.6E-2</v>
      </c>
      <c r="K346" s="224">
        <v>49</v>
      </c>
      <c r="L346" s="224">
        <v>2382.7275805535401</v>
      </c>
      <c r="M346" s="224">
        <v>1272.97065967148</v>
      </c>
      <c r="N346" s="224">
        <v>6.5264716249559402</v>
      </c>
      <c r="O346" s="224">
        <v>3.4982023264011302</v>
      </c>
      <c r="P346" s="224">
        <v>4</v>
      </c>
      <c r="Q346" s="224">
        <v>0.91871610856538599</v>
      </c>
      <c r="R346" s="224">
        <v>0.91871610856538599</v>
      </c>
      <c r="S346" s="224">
        <v>4.5682058512513203E-2</v>
      </c>
      <c r="T346" s="224">
        <v>4.5682058512513203E-2</v>
      </c>
      <c r="U346" s="224">
        <v>14</v>
      </c>
      <c r="V346" s="224">
        <v>8.5735636235460007</v>
      </c>
      <c r="W346" s="224">
        <v>3.3720126894606999</v>
      </c>
      <c r="X346" s="225" t="s">
        <v>283</v>
      </c>
    </row>
    <row r="347" spans="2:24" x14ac:dyDescent="0.2">
      <c r="B347" s="224">
        <v>99983</v>
      </c>
      <c r="C347" s="224" t="s">
        <v>585</v>
      </c>
      <c r="D347" s="224" t="s">
        <v>262</v>
      </c>
      <c r="E347" s="224">
        <v>3</v>
      </c>
      <c r="F347" s="224">
        <v>4.24</v>
      </c>
      <c r="G347" s="224">
        <v>0.219</v>
      </c>
      <c r="H347" s="224">
        <v>0</v>
      </c>
      <c r="I347" s="224">
        <v>0</v>
      </c>
      <c r="J347" s="224">
        <v>0</v>
      </c>
      <c r="K347" s="224">
        <v>5</v>
      </c>
      <c r="L347" s="224">
        <v>1300.998</v>
      </c>
      <c r="M347" s="224">
        <v>203.99982</v>
      </c>
      <c r="N347" s="224">
        <v>5</v>
      </c>
      <c r="O347" s="224">
        <v>2</v>
      </c>
      <c r="P347" s="224">
        <v>0</v>
      </c>
      <c r="Q347" s="224">
        <v>0</v>
      </c>
      <c r="R347" s="224">
        <v>0</v>
      </c>
      <c r="S347" s="224">
        <v>0</v>
      </c>
      <c r="T347" s="224">
        <v>0</v>
      </c>
      <c r="U347" s="224">
        <v>1</v>
      </c>
      <c r="V347" s="224">
        <v>1</v>
      </c>
      <c r="W347" s="224">
        <v>1</v>
      </c>
      <c r="X347" s="225" t="s">
        <v>128</v>
      </c>
    </row>
    <row r="348" spans="2:24" x14ac:dyDescent="0.2">
      <c r="B348" s="75"/>
      <c r="C348" s="75"/>
      <c r="D348" s="75"/>
      <c r="E348" s="75"/>
      <c r="F348" s="75"/>
      <c r="G348" s="75"/>
      <c r="H348" s="75"/>
      <c r="I348" s="75"/>
      <c r="J348" s="75"/>
      <c r="K348" s="75"/>
      <c r="L348" s="75"/>
      <c r="M348" s="75"/>
      <c r="N348" s="75"/>
      <c r="O348" s="75"/>
      <c r="P348" s="75"/>
      <c r="Q348" s="75"/>
      <c r="R348" s="75"/>
      <c r="S348" s="75"/>
      <c r="T348" s="75"/>
      <c r="U348" s="75"/>
      <c r="V348" s="75"/>
      <c r="W348" s="75"/>
      <c r="X348" s="130"/>
    </row>
    <row r="349" spans="2:24" x14ac:dyDescent="0.2">
      <c r="B349" s="75"/>
      <c r="C349" s="75"/>
      <c r="D349" s="75"/>
      <c r="E349" s="75"/>
      <c r="F349" s="75"/>
      <c r="G349" s="75"/>
      <c r="H349" s="75"/>
      <c r="I349" s="75"/>
      <c r="J349" s="75"/>
      <c r="K349" s="75"/>
      <c r="L349" s="75"/>
      <c r="M349" s="75"/>
      <c r="N349" s="75"/>
      <c r="O349" s="75"/>
      <c r="P349" s="75"/>
      <c r="Q349" s="75"/>
      <c r="R349" s="75"/>
      <c r="S349" s="75"/>
      <c r="T349" s="75"/>
      <c r="U349" s="75"/>
      <c r="V349" s="75"/>
      <c r="W349" s="75"/>
      <c r="X349" s="130"/>
    </row>
    <row r="350" spans="2:24" x14ac:dyDescent="0.2">
      <c r="B350" s="75"/>
      <c r="C350" s="75"/>
      <c r="D350" s="75"/>
      <c r="E350" s="75"/>
      <c r="F350" s="75"/>
      <c r="G350" s="75"/>
      <c r="H350" s="75"/>
      <c r="I350" s="75"/>
      <c r="J350" s="75"/>
      <c r="K350" s="75"/>
      <c r="L350" s="75"/>
      <c r="M350" s="75"/>
      <c r="N350" s="75"/>
      <c r="O350" s="75"/>
      <c r="P350" s="75"/>
      <c r="Q350" s="75"/>
      <c r="R350" s="75"/>
      <c r="S350" s="75"/>
      <c r="T350" s="75"/>
      <c r="U350" s="75"/>
      <c r="V350" s="75"/>
      <c r="W350" s="75"/>
      <c r="X350" s="130"/>
    </row>
    <row r="351" spans="2:24" x14ac:dyDescent="0.2">
      <c r="B351" s="75"/>
      <c r="C351" s="75"/>
      <c r="D351" s="75"/>
      <c r="E351" s="75"/>
      <c r="F351" s="75"/>
      <c r="G351" s="75"/>
      <c r="H351" s="75"/>
      <c r="I351" s="75"/>
      <c r="J351" s="75"/>
      <c r="K351" s="75"/>
      <c r="L351" s="75"/>
      <c r="M351" s="75"/>
      <c r="N351" s="75"/>
      <c r="O351" s="75"/>
      <c r="P351" s="75"/>
      <c r="Q351" s="75"/>
      <c r="R351" s="75"/>
      <c r="S351" s="75"/>
      <c r="T351" s="75"/>
      <c r="U351" s="75"/>
      <c r="V351" s="75"/>
      <c r="W351" s="75"/>
      <c r="X351" s="130"/>
    </row>
    <row r="352" spans="2:24" x14ac:dyDescent="0.2">
      <c r="B352" s="75"/>
      <c r="C352" s="75"/>
      <c r="D352" s="75"/>
      <c r="E352" s="75"/>
      <c r="F352" s="75"/>
      <c r="G352" s="75"/>
      <c r="H352" s="75"/>
      <c r="I352" s="75"/>
      <c r="J352" s="75"/>
      <c r="K352" s="75"/>
      <c r="L352" s="75"/>
      <c r="M352" s="75"/>
      <c r="N352" s="75"/>
      <c r="O352" s="75"/>
      <c r="P352" s="75"/>
      <c r="Q352" s="75"/>
      <c r="R352" s="75"/>
      <c r="S352" s="75"/>
      <c r="T352" s="75"/>
      <c r="U352" s="75"/>
      <c r="V352" s="75"/>
      <c r="W352" s="75"/>
      <c r="X352" s="130"/>
    </row>
    <row r="353" spans="2:24" x14ac:dyDescent="0.2">
      <c r="B353" s="75"/>
      <c r="C353" s="75"/>
      <c r="D353" s="75"/>
      <c r="E353" s="75"/>
      <c r="F353" s="75"/>
      <c r="G353" s="75"/>
      <c r="H353" s="75"/>
      <c r="I353" s="75"/>
      <c r="J353" s="75"/>
      <c r="K353" s="75"/>
      <c r="L353" s="75"/>
      <c r="M353" s="75"/>
      <c r="N353" s="75"/>
      <c r="O353" s="75"/>
      <c r="P353" s="75"/>
      <c r="Q353" s="75"/>
      <c r="R353" s="75"/>
      <c r="S353" s="75"/>
      <c r="T353" s="75"/>
      <c r="U353" s="75"/>
      <c r="V353" s="75"/>
      <c r="W353" s="75"/>
      <c r="X353" s="130"/>
    </row>
    <row r="354" spans="2:24" x14ac:dyDescent="0.2">
      <c r="B354" s="75"/>
      <c r="C354" s="75"/>
      <c r="D354" s="75"/>
      <c r="E354" s="75"/>
      <c r="F354" s="75"/>
      <c r="G354" s="75"/>
      <c r="H354" s="75"/>
      <c r="I354" s="75"/>
      <c r="J354" s="75"/>
      <c r="K354" s="75"/>
      <c r="L354" s="75"/>
      <c r="M354" s="75"/>
      <c r="N354" s="75"/>
      <c r="O354" s="75"/>
      <c r="P354" s="75"/>
      <c r="Q354" s="75"/>
      <c r="R354" s="75"/>
      <c r="S354" s="75"/>
      <c r="T354" s="75"/>
      <c r="U354" s="75"/>
      <c r="V354" s="75"/>
      <c r="W354" s="75"/>
      <c r="X354" s="130"/>
    </row>
    <row r="355" spans="2:24" x14ac:dyDescent="0.2">
      <c r="B355" s="75"/>
      <c r="C355" s="75"/>
      <c r="D355" s="75"/>
      <c r="E355" s="75"/>
      <c r="F355" s="75"/>
      <c r="G355" s="75"/>
      <c r="H355" s="75"/>
      <c r="I355" s="75"/>
      <c r="J355" s="75"/>
      <c r="K355" s="75"/>
      <c r="L355" s="75"/>
      <c r="M355" s="75"/>
      <c r="N355" s="75"/>
      <c r="O355" s="75"/>
      <c r="P355" s="75"/>
      <c r="Q355" s="75"/>
      <c r="R355" s="75"/>
      <c r="S355" s="75"/>
      <c r="T355" s="75"/>
      <c r="U355" s="75"/>
      <c r="V355" s="75"/>
      <c r="W355" s="75"/>
      <c r="X355" s="130"/>
    </row>
    <row r="356" spans="2:24" x14ac:dyDescent="0.2">
      <c r="B356" s="75"/>
      <c r="C356" s="75"/>
      <c r="D356" s="75"/>
      <c r="E356" s="75"/>
      <c r="F356" s="75"/>
      <c r="G356" s="75"/>
      <c r="H356" s="75"/>
      <c r="I356" s="75"/>
      <c r="J356" s="75"/>
      <c r="K356" s="75"/>
      <c r="L356" s="75"/>
      <c r="M356" s="75"/>
      <c r="N356" s="75"/>
      <c r="O356" s="75"/>
      <c r="P356" s="75"/>
      <c r="Q356" s="75"/>
      <c r="R356" s="75"/>
      <c r="S356" s="75"/>
      <c r="T356" s="75"/>
      <c r="U356" s="75"/>
      <c r="V356" s="75"/>
      <c r="W356" s="75"/>
      <c r="X356" s="130"/>
    </row>
    <row r="357" spans="2:24" x14ac:dyDescent="0.2">
      <c r="B357" s="75"/>
      <c r="C357" s="75"/>
      <c r="D357" s="75"/>
      <c r="E357" s="75"/>
      <c r="F357" s="75"/>
      <c r="G357" s="75"/>
      <c r="H357" s="75"/>
      <c r="I357" s="75"/>
      <c r="J357" s="75"/>
      <c r="K357" s="75"/>
      <c r="L357" s="75"/>
      <c r="M357" s="75"/>
      <c r="N357" s="75"/>
      <c r="O357" s="75"/>
      <c r="P357" s="75"/>
      <c r="Q357" s="75"/>
      <c r="R357" s="75"/>
      <c r="S357" s="75"/>
      <c r="T357" s="75"/>
      <c r="U357" s="75"/>
      <c r="V357" s="75"/>
      <c r="W357" s="75"/>
      <c r="X357" s="130"/>
    </row>
    <row r="358" spans="2:24" x14ac:dyDescent="0.2">
      <c r="C358" s="152"/>
      <c r="D358" s="152"/>
      <c r="E358" s="152"/>
      <c r="F358" s="152"/>
      <c r="G358" s="152"/>
      <c r="H358" s="152"/>
      <c r="I358" s="152"/>
      <c r="J358" s="152"/>
      <c r="K358" s="152"/>
      <c r="L358" s="152"/>
      <c r="M358" s="152"/>
      <c r="N358" s="152"/>
      <c r="O358" s="152"/>
      <c r="P358" s="152"/>
      <c r="Q358" s="152"/>
      <c r="S358" s="152"/>
      <c r="U358" s="152"/>
      <c r="V358" s="152"/>
      <c r="W358" s="152"/>
      <c r="X358" s="152"/>
    </row>
    <row r="359" spans="2:24" x14ac:dyDescent="0.2">
      <c r="B359" s="155" t="s">
        <v>173</v>
      </c>
      <c r="C359" s="147"/>
      <c r="D359" s="147"/>
      <c r="E359" s="147"/>
      <c r="F359" s="147"/>
      <c r="G359" s="147"/>
      <c r="H359" s="148"/>
    </row>
    <row r="360" spans="2:24" x14ac:dyDescent="0.2">
      <c r="B360" s="154" t="s">
        <v>197</v>
      </c>
      <c r="C360" s="149"/>
      <c r="D360" s="149"/>
      <c r="E360" s="149"/>
      <c r="F360" s="149"/>
      <c r="G360" s="149"/>
      <c r="H360" s="146"/>
    </row>
  </sheetData>
  <customSheetViews>
    <customSheetView guid="{12548F66-3706-4126-8BB8-663EB3B7FE4B}" scale="90" showPageBreaks="1" showGridLines="0" fitToPage="1" printArea="1" view="pageBreakPreview">
      <pageMargins left="0.75" right="0.75" top="1" bottom="1" header="0.5" footer="0.5"/>
      <pageSetup paperSize="9" scale="24" orientation="landscape" r:id="rId1"/>
      <headerFooter alignWithMargins="0"/>
    </customSheetView>
  </customSheetViews>
  <phoneticPr fontId="32" type="noConversion"/>
  <dataValidations count="2">
    <dataValidation type="list" allowBlank="1" showInputMessage="1" showErrorMessage="1" sqref="D8:D357">
      <formula1>"CBD, Urban, Rural short, Rural long"</formula1>
    </dataValidation>
    <dataValidation type="list" allowBlank="1" showInputMessage="1" showErrorMessage="1" sqref="X8:X357">
      <formula1>"Yes, No"</formula1>
    </dataValidation>
  </dataValidations>
  <pageMargins left="0.75" right="0.75" top="1" bottom="1" header="0.5" footer="0.5"/>
  <pageSetup paperSize="9" scale="24"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
  <sheetViews>
    <sheetView showGridLines="0" zoomScale="80" zoomScaleNormal="80" zoomScaleSheetLayoutView="100" workbookViewId="0"/>
  </sheetViews>
  <sheetFormatPr defaultColWidth="8.85546875" defaultRowHeight="12.75" x14ac:dyDescent="0.2"/>
  <cols>
    <col min="1" max="1" width="11.5703125" style="133" customWidth="1"/>
    <col min="2" max="2" width="38" style="133" customWidth="1"/>
    <col min="3" max="4" width="15.28515625" style="133" customWidth="1"/>
    <col min="5" max="5" width="16.42578125" style="133" customWidth="1"/>
    <col min="6" max="6" width="16.140625" style="133" customWidth="1"/>
    <col min="7" max="7" width="18.5703125" style="133" customWidth="1"/>
    <col min="8" max="8" width="15.7109375" style="133" customWidth="1"/>
    <col min="9" max="9" width="2.140625" style="133" customWidth="1"/>
    <col min="10" max="10" width="8.85546875" style="133"/>
    <col min="11" max="11" width="10.7109375" style="133" customWidth="1"/>
    <col min="12" max="257" width="8.85546875" style="133"/>
    <col min="258" max="258" width="11.5703125" style="133" customWidth="1"/>
    <col min="259" max="259" width="38" style="133" customWidth="1"/>
    <col min="260" max="260" width="15.28515625" style="133" customWidth="1"/>
    <col min="261" max="261" width="16.42578125" style="133" customWidth="1"/>
    <col min="262" max="262" width="16.140625" style="133" customWidth="1"/>
    <col min="263" max="263" width="18.5703125" style="133" customWidth="1"/>
    <col min="264" max="264" width="15.7109375" style="133" customWidth="1"/>
    <col min="265" max="265" width="2.140625" style="133" customWidth="1"/>
    <col min="266" max="266" width="8.85546875" style="133"/>
    <col min="267" max="267" width="10.7109375" style="133" customWidth="1"/>
    <col min="268" max="513" width="8.85546875" style="133"/>
    <col min="514" max="514" width="11.5703125" style="133" customWidth="1"/>
    <col min="515" max="515" width="38" style="133" customWidth="1"/>
    <col min="516" max="516" width="15.28515625" style="133" customWidth="1"/>
    <col min="517" max="517" width="16.42578125" style="133" customWidth="1"/>
    <col min="518" max="518" width="16.140625" style="133" customWidth="1"/>
    <col min="519" max="519" width="18.5703125" style="133" customWidth="1"/>
    <col min="520" max="520" width="15.7109375" style="133" customWidth="1"/>
    <col min="521" max="521" width="2.140625" style="133" customWidth="1"/>
    <col min="522" max="522" width="8.85546875" style="133"/>
    <col min="523" max="523" width="10.7109375" style="133" customWidth="1"/>
    <col min="524" max="769" width="8.85546875" style="133"/>
    <col min="770" max="770" width="11.5703125" style="133" customWidth="1"/>
    <col min="771" max="771" width="38" style="133" customWidth="1"/>
    <col min="772" max="772" width="15.28515625" style="133" customWidth="1"/>
    <col min="773" max="773" width="16.42578125" style="133" customWidth="1"/>
    <col min="774" max="774" width="16.140625" style="133" customWidth="1"/>
    <col min="775" max="775" width="18.5703125" style="133" customWidth="1"/>
    <col min="776" max="776" width="15.7109375" style="133" customWidth="1"/>
    <col min="777" max="777" width="2.140625" style="133" customWidth="1"/>
    <col min="778" max="778" width="8.85546875" style="133"/>
    <col min="779" max="779" width="10.7109375" style="133" customWidth="1"/>
    <col min="780" max="1025" width="8.85546875" style="133"/>
    <col min="1026" max="1026" width="11.5703125" style="133" customWidth="1"/>
    <col min="1027" max="1027" width="38" style="133" customWidth="1"/>
    <col min="1028" max="1028" width="15.28515625" style="133" customWidth="1"/>
    <col min="1029" max="1029" width="16.42578125" style="133" customWidth="1"/>
    <col min="1030" max="1030" width="16.140625" style="133" customWidth="1"/>
    <col min="1031" max="1031" width="18.5703125" style="133" customWidth="1"/>
    <col min="1032" max="1032" width="15.7109375" style="133" customWidth="1"/>
    <col min="1033" max="1033" width="2.140625" style="133" customWidth="1"/>
    <col min="1034" max="1034" width="8.85546875" style="133"/>
    <col min="1035" max="1035" width="10.7109375" style="133" customWidth="1"/>
    <col min="1036" max="1281" width="8.85546875" style="133"/>
    <col min="1282" max="1282" width="11.5703125" style="133" customWidth="1"/>
    <col min="1283" max="1283" width="38" style="133" customWidth="1"/>
    <col min="1284" max="1284" width="15.28515625" style="133" customWidth="1"/>
    <col min="1285" max="1285" width="16.42578125" style="133" customWidth="1"/>
    <col min="1286" max="1286" width="16.140625" style="133" customWidth="1"/>
    <col min="1287" max="1287" width="18.5703125" style="133" customWidth="1"/>
    <col min="1288" max="1288" width="15.7109375" style="133" customWidth="1"/>
    <col min="1289" max="1289" width="2.140625" style="133" customWidth="1"/>
    <col min="1290" max="1290" width="8.85546875" style="133"/>
    <col min="1291" max="1291" width="10.7109375" style="133" customWidth="1"/>
    <col min="1292" max="1537" width="8.85546875" style="133"/>
    <col min="1538" max="1538" width="11.5703125" style="133" customWidth="1"/>
    <col min="1539" max="1539" width="38" style="133" customWidth="1"/>
    <col min="1540" max="1540" width="15.28515625" style="133" customWidth="1"/>
    <col min="1541" max="1541" width="16.42578125" style="133" customWidth="1"/>
    <col min="1542" max="1542" width="16.140625" style="133" customWidth="1"/>
    <col min="1543" max="1543" width="18.5703125" style="133" customWidth="1"/>
    <col min="1544" max="1544" width="15.7109375" style="133" customWidth="1"/>
    <col min="1545" max="1545" width="2.140625" style="133" customWidth="1"/>
    <col min="1546" max="1546" width="8.85546875" style="133"/>
    <col min="1547" max="1547" width="10.7109375" style="133" customWidth="1"/>
    <col min="1548" max="1793" width="8.85546875" style="133"/>
    <col min="1794" max="1794" width="11.5703125" style="133" customWidth="1"/>
    <col min="1795" max="1795" width="38" style="133" customWidth="1"/>
    <col min="1796" max="1796" width="15.28515625" style="133" customWidth="1"/>
    <col min="1797" max="1797" width="16.42578125" style="133" customWidth="1"/>
    <col min="1798" max="1798" width="16.140625" style="133" customWidth="1"/>
    <col min="1799" max="1799" width="18.5703125" style="133" customWidth="1"/>
    <col min="1800" max="1800" width="15.7109375" style="133" customWidth="1"/>
    <col min="1801" max="1801" width="2.140625" style="133" customWidth="1"/>
    <col min="1802" max="1802" width="8.85546875" style="133"/>
    <col min="1803" max="1803" width="10.7109375" style="133" customWidth="1"/>
    <col min="1804" max="2049" width="8.85546875" style="133"/>
    <col min="2050" max="2050" width="11.5703125" style="133" customWidth="1"/>
    <col min="2051" max="2051" width="38" style="133" customWidth="1"/>
    <col min="2052" max="2052" width="15.28515625" style="133" customWidth="1"/>
    <col min="2053" max="2053" width="16.42578125" style="133" customWidth="1"/>
    <col min="2054" max="2054" width="16.140625" style="133" customWidth="1"/>
    <col min="2055" max="2055" width="18.5703125" style="133" customWidth="1"/>
    <col min="2056" max="2056" width="15.7109375" style="133" customWidth="1"/>
    <col min="2057" max="2057" width="2.140625" style="133" customWidth="1"/>
    <col min="2058" max="2058" width="8.85546875" style="133"/>
    <col min="2059" max="2059" width="10.7109375" style="133" customWidth="1"/>
    <col min="2060" max="2305" width="8.85546875" style="133"/>
    <col min="2306" max="2306" width="11.5703125" style="133" customWidth="1"/>
    <col min="2307" max="2307" width="38" style="133" customWidth="1"/>
    <col min="2308" max="2308" width="15.28515625" style="133" customWidth="1"/>
    <col min="2309" max="2309" width="16.42578125" style="133" customWidth="1"/>
    <col min="2310" max="2310" width="16.140625" style="133" customWidth="1"/>
    <col min="2311" max="2311" width="18.5703125" style="133" customWidth="1"/>
    <col min="2312" max="2312" width="15.7109375" style="133" customWidth="1"/>
    <col min="2313" max="2313" width="2.140625" style="133" customWidth="1"/>
    <col min="2314" max="2314" width="8.85546875" style="133"/>
    <col min="2315" max="2315" width="10.7109375" style="133" customWidth="1"/>
    <col min="2316" max="2561" width="8.85546875" style="133"/>
    <col min="2562" max="2562" width="11.5703125" style="133" customWidth="1"/>
    <col min="2563" max="2563" width="38" style="133" customWidth="1"/>
    <col min="2564" max="2564" width="15.28515625" style="133" customWidth="1"/>
    <col min="2565" max="2565" width="16.42578125" style="133" customWidth="1"/>
    <col min="2566" max="2566" width="16.140625" style="133" customWidth="1"/>
    <col min="2567" max="2567" width="18.5703125" style="133" customWidth="1"/>
    <col min="2568" max="2568" width="15.7109375" style="133" customWidth="1"/>
    <col min="2569" max="2569" width="2.140625" style="133" customWidth="1"/>
    <col min="2570" max="2570" width="8.85546875" style="133"/>
    <col min="2571" max="2571" width="10.7109375" style="133" customWidth="1"/>
    <col min="2572" max="2817" width="8.85546875" style="133"/>
    <col min="2818" max="2818" width="11.5703125" style="133" customWidth="1"/>
    <col min="2819" max="2819" width="38" style="133" customWidth="1"/>
    <col min="2820" max="2820" width="15.28515625" style="133" customWidth="1"/>
    <col min="2821" max="2821" width="16.42578125" style="133" customWidth="1"/>
    <col min="2822" max="2822" width="16.140625" style="133" customWidth="1"/>
    <col min="2823" max="2823" width="18.5703125" style="133" customWidth="1"/>
    <col min="2824" max="2824" width="15.7109375" style="133" customWidth="1"/>
    <col min="2825" max="2825" width="2.140625" style="133" customWidth="1"/>
    <col min="2826" max="2826" width="8.85546875" style="133"/>
    <col min="2827" max="2827" width="10.7109375" style="133" customWidth="1"/>
    <col min="2828" max="3073" width="8.85546875" style="133"/>
    <col min="3074" max="3074" width="11.5703125" style="133" customWidth="1"/>
    <col min="3075" max="3075" width="38" style="133" customWidth="1"/>
    <col min="3076" max="3076" width="15.28515625" style="133" customWidth="1"/>
    <col min="3077" max="3077" width="16.42578125" style="133" customWidth="1"/>
    <col min="3078" max="3078" width="16.140625" style="133" customWidth="1"/>
    <col min="3079" max="3079" width="18.5703125" style="133" customWidth="1"/>
    <col min="3080" max="3080" width="15.7109375" style="133" customWidth="1"/>
    <col min="3081" max="3081" width="2.140625" style="133" customWidth="1"/>
    <col min="3082" max="3082" width="8.85546875" style="133"/>
    <col min="3083" max="3083" width="10.7109375" style="133" customWidth="1"/>
    <col min="3084" max="3329" width="8.85546875" style="133"/>
    <col min="3330" max="3330" width="11.5703125" style="133" customWidth="1"/>
    <col min="3331" max="3331" width="38" style="133" customWidth="1"/>
    <col min="3332" max="3332" width="15.28515625" style="133" customWidth="1"/>
    <col min="3333" max="3333" width="16.42578125" style="133" customWidth="1"/>
    <col min="3334" max="3334" width="16.140625" style="133" customWidth="1"/>
    <col min="3335" max="3335" width="18.5703125" style="133" customWidth="1"/>
    <col min="3336" max="3336" width="15.7109375" style="133" customWidth="1"/>
    <col min="3337" max="3337" width="2.140625" style="133" customWidth="1"/>
    <col min="3338" max="3338" width="8.85546875" style="133"/>
    <col min="3339" max="3339" width="10.7109375" style="133" customWidth="1"/>
    <col min="3340" max="3585" width="8.85546875" style="133"/>
    <col min="3586" max="3586" width="11.5703125" style="133" customWidth="1"/>
    <col min="3587" max="3587" width="38" style="133" customWidth="1"/>
    <col min="3588" max="3588" width="15.28515625" style="133" customWidth="1"/>
    <col min="3589" max="3589" width="16.42578125" style="133" customWidth="1"/>
    <col min="3590" max="3590" width="16.140625" style="133" customWidth="1"/>
    <col min="3591" max="3591" width="18.5703125" style="133" customWidth="1"/>
    <col min="3592" max="3592" width="15.7109375" style="133" customWidth="1"/>
    <col min="3593" max="3593" width="2.140625" style="133" customWidth="1"/>
    <col min="3594" max="3594" width="8.85546875" style="133"/>
    <col min="3595" max="3595" width="10.7109375" style="133" customWidth="1"/>
    <col min="3596" max="3841" width="8.85546875" style="133"/>
    <col min="3842" max="3842" width="11.5703125" style="133" customWidth="1"/>
    <col min="3843" max="3843" width="38" style="133" customWidth="1"/>
    <col min="3844" max="3844" width="15.28515625" style="133" customWidth="1"/>
    <col min="3845" max="3845" width="16.42578125" style="133" customWidth="1"/>
    <col min="3846" max="3846" width="16.140625" style="133" customWidth="1"/>
    <col min="3847" max="3847" width="18.5703125" style="133" customWidth="1"/>
    <col min="3848" max="3848" width="15.7109375" style="133" customWidth="1"/>
    <col min="3849" max="3849" width="2.140625" style="133" customWidth="1"/>
    <col min="3850" max="3850" width="8.85546875" style="133"/>
    <col min="3851" max="3851" width="10.7109375" style="133" customWidth="1"/>
    <col min="3852" max="4097" width="8.85546875" style="133"/>
    <col min="4098" max="4098" width="11.5703125" style="133" customWidth="1"/>
    <col min="4099" max="4099" width="38" style="133" customWidth="1"/>
    <col min="4100" max="4100" width="15.28515625" style="133" customWidth="1"/>
    <col min="4101" max="4101" width="16.42578125" style="133" customWidth="1"/>
    <col min="4102" max="4102" width="16.140625" style="133" customWidth="1"/>
    <col min="4103" max="4103" width="18.5703125" style="133" customWidth="1"/>
    <col min="4104" max="4104" width="15.7109375" style="133" customWidth="1"/>
    <col min="4105" max="4105" width="2.140625" style="133" customWidth="1"/>
    <col min="4106" max="4106" width="8.85546875" style="133"/>
    <col min="4107" max="4107" width="10.7109375" style="133" customWidth="1"/>
    <col min="4108" max="4353" width="8.85546875" style="133"/>
    <col min="4354" max="4354" width="11.5703125" style="133" customWidth="1"/>
    <col min="4355" max="4355" width="38" style="133" customWidth="1"/>
    <col min="4356" max="4356" width="15.28515625" style="133" customWidth="1"/>
    <col min="4357" max="4357" width="16.42578125" style="133" customWidth="1"/>
    <col min="4358" max="4358" width="16.140625" style="133" customWidth="1"/>
    <col min="4359" max="4359" width="18.5703125" style="133" customWidth="1"/>
    <col min="4360" max="4360" width="15.7109375" style="133" customWidth="1"/>
    <col min="4361" max="4361" width="2.140625" style="133" customWidth="1"/>
    <col min="4362" max="4362" width="8.85546875" style="133"/>
    <col min="4363" max="4363" width="10.7109375" style="133" customWidth="1"/>
    <col min="4364" max="4609" width="8.85546875" style="133"/>
    <col min="4610" max="4610" width="11.5703125" style="133" customWidth="1"/>
    <col min="4611" max="4611" width="38" style="133" customWidth="1"/>
    <col min="4612" max="4612" width="15.28515625" style="133" customWidth="1"/>
    <col min="4613" max="4613" width="16.42578125" style="133" customWidth="1"/>
    <col min="4614" max="4614" width="16.140625" style="133" customWidth="1"/>
    <col min="4615" max="4615" width="18.5703125" style="133" customWidth="1"/>
    <col min="4616" max="4616" width="15.7109375" style="133" customWidth="1"/>
    <col min="4617" max="4617" width="2.140625" style="133" customWidth="1"/>
    <col min="4618" max="4618" width="8.85546875" style="133"/>
    <col min="4619" max="4619" width="10.7109375" style="133" customWidth="1"/>
    <col min="4620" max="4865" width="8.85546875" style="133"/>
    <col min="4866" max="4866" width="11.5703125" style="133" customWidth="1"/>
    <col min="4867" max="4867" width="38" style="133" customWidth="1"/>
    <col min="4868" max="4868" width="15.28515625" style="133" customWidth="1"/>
    <col min="4869" max="4869" width="16.42578125" style="133" customWidth="1"/>
    <col min="4870" max="4870" width="16.140625" style="133" customWidth="1"/>
    <col min="4871" max="4871" width="18.5703125" style="133" customWidth="1"/>
    <col min="4872" max="4872" width="15.7109375" style="133" customWidth="1"/>
    <col min="4873" max="4873" width="2.140625" style="133" customWidth="1"/>
    <col min="4874" max="4874" width="8.85546875" style="133"/>
    <col min="4875" max="4875" width="10.7109375" style="133" customWidth="1"/>
    <col min="4876" max="5121" width="8.85546875" style="133"/>
    <col min="5122" max="5122" width="11.5703125" style="133" customWidth="1"/>
    <col min="5123" max="5123" width="38" style="133" customWidth="1"/>
    <col min="5124" max="5124" width="15.28515625" style="133" customWidth="1"/>
    <col min="5125" max="5125" width="16.42578125" style="133" customWidth="1"/>
    <col min="5126" max="5126" width="16.140625" style="133" customWidth="1"/>
    <col min="5127" max="5127" width="18.5703125" style="133" customWidth="1"/>
    <col min="5128" max="5128" width="15.7109375" style="133" customWidth="1"/>
    <col min="5129" max="5129" width="2.140625" style="133" customWidth="1"/>
    <col min="5130" max="5130" width="8.85546875" style="133"/>
    <col min="5131" max="5131" width="10.7109375" style="133" customWidth="1"/>
    <col min="5132" max="5377" width="8.85546875" style="133"/>
    <col min="5378" max="5378" width="11.5703125" style="133" customWidth="1"/>
    <col min="5379" max="5379" width="38" style="133" customWidth="1"/>
    <col min="5380" max="5380" width="15.28515625" style="133" customWidth="1"/>
    <col min="5381" max="5381" width="16.42578125" style="133" customWidth="1"/>
    <col min="5382" max="5382" width="16.140625" style="133" customWidth="1"/>
    <col min="5383" max="5383" width="18.5703125" style="133" customWidth="1"/>
    <col min="5384" max="5384" width="15.7109375" style="133" customWidth="1"/>
    <col min="5385" max="5385" width="2.140625" style="133" customWidth="1"/>
    <col min="5386" max="5386" width="8.85546875" style="133"/>
    <col min="5387" max="5387" width="10.7109375" style="133" customWidth="1"/>
    <col min="5388" max="5633" width="8.85546875" style="133"/>
    <col min="5634" max="5634" width="11.5703125" style="133" customWidth="1"/>
    <col min="5635" max="5635" width="38" style="133" customWidth="1"/>
    <col min="5636" max="5636" width="15.28515625" style="133" customWidth="1"/>
    <col min="5637" max="5637" width="16.42578125" style="133" customWidth="1"/>
    <col min="5638" max="5638" width="16.140625" style="133" customWidth="1"/>
    <col min="5639" max="5639" width="18.5703125" style="133" customWidth="1"/>
    <col min="5640" max="5640" width="15.7109375" style="133" customWidth="1"/>
    <col min="5641" max="5641" width="2.140625" style="133" customWidth="1"/>
    <col min="5642" max="5642" width="8.85546875" style="133"/>
    <col min="5643" max="5643" width="10.7109375" style="133" customWidth="1"/>
    <col min="5644" max="5889" width="8.85546875" style="133"/>
    <col min="5890" max="5890" width="11.5703125" style="133" customWidth="1"/>
    <col min="5891" max="5891" width="38" style="133" customWidth="1"/>
    <col min="5892" max="5892" width="15.28515625" style="133" customWidth="1"/>
    <col min="5893" max="5893" width="16.42578125" style="133" customWidth="1"/>
    <col min="5894" max="5894" width="16.140625" style="133" customWidth="1"/>
    <col min="5895" max="5895" width="18.5703125" style="133" customWidth="1"/>
    <col min="5896" max="5896" width="15.7109375" style="133" customWidth="1"/>
    <col min="5897" max="5897" width="2.140625" style="133" customWidth="1"/>
    <col min="5898" max="5898" width="8.85546875" style="133"/>
    <col min="5899" max="5899" width="10.7109375" style="133" customWidth="1"/>
    <col min="5900" max="6145" width="8.85546875" style="133"/>
    <col min="6146" max="6146" width="11.5703125" style="133" customWidth="1"/>
    <col min="6147" max="6147" width="38" style="133" customWidth="1"/>
    <col min="6148" max="6148" width="15.28515625" style="133" customWidth="1"/>
    <col min="6149" max="6149" width="16.42578125" style="133" customWidth="1"/>
    <col min="6150" max="6150" width="16.140625" style="133" customWidth="1"/>
    <col min="6151" max="6151" width="18.5703125" style="133" customWidth="1"/>
    <col min="6152" max="6152" width="15.7109375" style="133" customWidth="1"/>
    <col min="6153" max="6153" width="2.140625" style="133" customWidth="1"/>
    <col min="6154" max="6154" width="8.85546875" style="133"/>
    <col min="6155" max="6155" width="10.7109375" style="133" customWidth="1"/>
    <col min="6156" max="6401" width="8.85546875" style="133"/>
    <col min="6402" max="6402" width="11.5703125" style="133" customWidth="1"/>
    <col min="6403" max="6403" width="38" style="133" customWidth="1"/>
    <col min="6404" max="6404" width="15.28515625" style="133" customWidth="1"/>
    <col min="6405" max="6405" width="16.42578125" style="133" customWidth="1"/>
    <col min="6406" max="6406" width="16.140625" style="133" customWidth="1"/>
    <col min="6407" max="6407" width="18.5703125" style="133" customWidth="1"/>
    <col min="6408" max="6408" width="15.7109375" style="133" customWidth="1"/>
    <col min="6409" max="6409" width="2.140625" style="133" customWidth="1"/>
    <col min="6410" max="6410" width="8.85546875" style="133"/>
    <col min="6411" max="6411" width="10.7109375" style="133" customWidth="1"/>
    <col min="6412" max="6657" width="8.85546875" style="133"/>
    <col min="6658" max="6658" width="11.5703125" style="133" customWidth="1"/>
    <col min="6659" max="6659" width="38" style="133" customWidth="1"/>
    <col min="6660" max="6660" width="15.28515625" style="133" customWidth="1"/>
    <col min="6661" max="6661" width="16.42578125" style="133" customWidth="1"/>
    <col min="6662" max="6662" width="16.140625" style="133" customWidth="1"/>
    <col min="6663" max="6663" width="18.5703125" style="133" customWidth="1"/>
    <col min="6664" max="6664" width="15.7109375" style="133" customWidth="1"/>
    <col min="6665" max="6665" width="2.140625" style="133" customWidth="1"/>
    <col min="6666" max="6666" width="8.85546875" style="133"/>
    <col min="6667" max="6667" width="10.7109375" style="133" customWidth="1"/>
    <col min="6668" max="6913" width="8.85546875" style="133"/>
    <col min="6914" max="6914" width="11.5703125" style="133" customWidth="1"/>
    <col min="6915" max="6915" width="38" style="133" customWidth="1"/>
    <col min="6916" max="6916" width="15.28515625" style="133" customWidth="1"/>
    <col min="6917" max="6917" width="16.42578125" style="133" customWidth="1"/>
    <col min="6918" max="6918" width="16.140625" style="133" customWidth="1"/>
    <col min="6919" max="6919" width="18.5703125" style="133" customWidth="1"/>
    <col min="6920" max="6920" width="15.7109375" style="133" customWidth="1"/>
    <col min="6921" max="6921" width="2.140625" style="133" customWidth="1"/>
    <col min="6922" max="6922" width="8.85546875" style="133"/>
    <col min="6923" max="6923" width="10.7109375" style="133" customWidth="1"/>
    <col min="6924" max="7169" width="8.85546875" style="133"/>
    <col min="7170" max="7170" width="11.5703125" style="133" customWidth="1"/>
    <col min="7171" max="7171" width="38" style="133" customWidth="1"/>
    <col min="7172" max="7172" width="15.28515625" style="133" customWidth="1"/>
    <col min="7173" max="7173" width="16.42578125" style="133" customWidth="1"/>
    <col min="7174" max="7174" width="16.140625" style="133" customWidth="1"/>
    <col min="7175" max="7175" width="18.5703125" style="133" customWidth="1"/>
    <col min="7176" max="7176" width="15.7109375" style="133" customWidth="1"/>
    <col min="7177" max="7177" width="2.140625" style="133" customWidth="1"/>
    <col min="7178" max="7178" width="8.85546875" style="133"/>
    <col min="7179" max="7179" width="10.7109375" style="133" customWidth="1"/>
    <col min="7180" max="7425" width="8.85546875" style="133"/>
    <col min="7426" max="7426" width="11.5703125" style="133" customWidth="1"/>
    <col min="7427" max="7427" width="38" style="133" customWidth="1"/>
    <col min="7428" max="7428" width="15.28515625" style="133" customWidth="1"/>
    <col min="7429" max="7429" width="16.42578125" style="133" customWidth="1"/>
    <col min="7430" max="7430" width="16.140625" style="133" customWidth="1"/>
    <col min="7431" max="7431" width="18.5703125" style="133" customWidth="1"/>
    <col min="7432" max="7432" width="15.7109375" style="133" customWidth="1"/>
    <col min="7433" max="7433" width="2.140625" style="133" customWidth="1"/>
    <col min="7434" max="7434" width="8.85546875" style="133"/>
    <col min="7435" max="7435" width="10.7109375" style="133" customWidth="1"/>
    <col min="7436" max="7681" width="8.85546875" style="133"/>
    <col min="7682" max="7682" width="11.5703125" style="133" customWidth="1"/>
    <col min="7683" max="7683" width="38" style="133" customWidth="1"/>
    <col min="7684" max="7684" width="15.28515625" style="133" customWidth="1"/>
    <col min="7685" max="7685" width="16.42578125" style="133" customWidth="1"/>
    <col min="7686" max="7686" width="16.140625" style="133" customWidth="1"/>
    <col min="7687" max="7687" width="18.5703125" style="133" customWidth="1"/>
    <col min="7688" max="7688" width="15.7109375" style="133" customWidth="1"/>
    <col min="7689" max="7689" width="2.140625" style="133" customWidth="1"/>
    <col min="7690" max="7690" width="8.85546875" style="133"/>
    <col min="7691" max="7691" width="10.7109375" style="133" customWidth="1"/>
    <col min="7692" max="7937" width="8.85546875" style="133"/>
    <col min="7938" max="7938" width="11.5703125" style="133" customWidth="1"/>
    <col min="7939" max="7939" width="38" style="133" customWidth="1"/>
    <col min="7940" max="7940" width="15.28515625" style="133" customWidth="1"/>
    <col min="7941" max="7941" width="16.42578125" style="133" customWidth="1"/>
    <col min="7942" max="7942" width="16.140625" style="133" customWidth="1"/>
    <col min="7943" max="7943" width="18.5703125" style="133" customWidth="1"/>
    <col min="7944" max="7944" width="15.7109375" style="133" customWidth="1"/>
    <col min="7945" max="7945" width="2.140625" style="133" customWidth="1"/>
    <col min="7946" max="7946" width="8.85546875" style="133"/>
    <col min="7947" max="7947" width="10.7109375" style="133" customWidth="1"/>
    <col min="7948" max="8193" width="8.85546875" style="133"/>
    <col min="8194" max="8194" width="11.5703125" style="133" customWidth="1"/>
    <col min="8195" max="8195" width="38" style="133" customWidth="1"/>
    <col min="8196" max="8196" width="15.28515625" style="133" customWidth="1"/>
    <col min="8197" max="8197" width="16.42578125" style="133" customWidth="1"/>
    <col min="8198" max="8198" width="16.140625" style="133" customWidth="1"/>
    <col min="8199" max="8199" width="18.5703125" style="133" customWidth="1"/>
    <col min="8200" max="8200" width="15.7109375" style="133" customWidth="1"/>
    <col min="8201" max="8201" width="2.140625" style="133" customWidth="1"/>
    <col min="8202" max="8202" width="8.85546875" style="133"/>
    <col min="8203" max="8203" width="10.7109375" style="133" customWidth="1"/>
    <col min="8204" max="8449" width="8.85546875" style="133"/>
    <col min="8450" max="8450" width="11.5703125" style="133" customWidth="1"/>
    <col min="8451" max="8451" width="38" style="133" customWidth="1"/>
    <col min="8452" max="8452" width="15.28515625" style="133" customWidth="1"/>
    <col min="8453" max="8453" width="16.42578125" style="133" customWidth="1"/>
    <col min="8454" max="8454" width="16.140625" style="133" customWidth="1"/>
    <col min="8455" max="8455" width="18.5703125" style="133" customWidth="1"/>
    <col min="8456" max="8456" width="15.7109375" style="133" customWidth="1"/>
    <col min="8457" max="8457" width="2.140625" style="133" customWidth="1"/>
    <col min="8458" max="8458" width="8.85546875" style="133"/>
    <col min="8459" max="8459" width="10.7109375" style="133" customWidth="1"/>
    <col min="8460" max="8705" width="8.85546875" style="133"/>
    <col min="8706" max="8706" width="11.5703125" style="133" customWidth="1"/>
    <col min="8707" max="8707" width="38" style="133" customWidth="1"/>
    <col min="8708" max="8708" width="15.28515625" style="133" customWidth="1"/>
    <col min="8709" max="8709" width="16.42578125" style="133" customWidth="1"/>
    <col min="8710" max="8710" width="16.140625" style="133" customWidth="1"/>
    <col min="8711" max="8711" width="18.5703125" style="133" customWidth="1"/>
    <col min="8712" max="8712" width="15.7109375" style="133" customWidth="1"/>
    <col min="8713" max="8713" width="2.140625" style="133" customWidth="1"/>
    <col min="8714" max="8714" width="8.85546875" style="133"/>
    <col min="8715" max="8715" width="10.7109375" style="133" customWidth="1"/>
    <col min="8716" max="8961" width="8.85546875" style="133"/>
    <col min="8962" max="8962" width="11.5703125" style="133" customWidth="1"/>
    <col min="8963" max="8963" width="38" style="133" customWidth="1"/>
    <col min="8964" max="8964" width="15.28515625" style="133" customWidth="1"/>
    <col min="8965" max="8965" width="16.42578125" style="133" customWidth="1"/>
    <col min="8966" max="8966" width="16.140625" style="133" customWidth="1"/>
    <col min="8967" max="8967" width="18.5703125" style="133" customWidth="1"/>
    <col min="8968" max="8968" width="15.7109375" style="133" customWidth="1"/>
    <col min="8969" max="8969" width="2.140625" style="133" customWidth="1"/>
    <col min="8970" max="8970" width="8.85546875" style="133"/>
    <col min="8971" max="8971" width="10.7109375" style="133" customWidth="1"/>
    <col min="8972" max="9217" width="8.85546875" style="133"/>
    <col min="9218" max="9218" width="11.5703125" style="133" customWidth="1"/>
    <col min="9219" max="9219" width="38" style="133" customWidth="1"/>
    <col min="9220" max="9220" width="15.28515625" style="133" customWidth="1"/>
    <col min="9221" max="9221" width="16.42578125" style="133" customWidth="1"/>
    <col min="9222" max="9222" width="16.140625" style="133" customWidth="1"/>
    <col min="9223" max="9223" width="18.5703125" style="133" customWidth="1"/>
    <col min="9224" max="9224" width="15.7109375" style="133" customWidth="1"/>
    <col min="9225" max="9225" width="2.140625" style="133" customWidth="1"/>
    <col min="9226" max="9226" width="8.85546875" style="133"/>
    <col min="9227" max="9227" width="10.7109375" style="133" customWidth="1"/>
    <col min="9228" max="9473" width="8.85546875" style="133"/>
    <col min="9474" max="9474" width="11.5703125" style="133" customWidth="1"/>
    <col min="9475" max="9475" width="38" style="133" customWidth="1"/>
    <col min="9476" max="9476" width="15.28515625" style="133" customWidth="1"/>
    <col min="9477" max="9477" width="16.42578125" style="133" customWidth="1"/>
    <col min="9478" max="9478" width="16.140625" style="133" customWidth="1"/>
    <col min="9479" max="9479" width="18.5703125" style="133" customWidth="1"/>
    <col min="9480" max="9480" width="15.7109375" style="133" customWidth="1"/>
    <col min="9481" max="9481" width="2.140625" style="133" customWidth="1"/>
    <col min="9482" max="9482" width="8.85546875" style="133"/>
    <col min="9483" max="9483" width="10.7109375" style="133" customWidth="1"/>
    <col min="9484" max="9729" width="8.85546875" style="133"/>
    <col min="9730" max="9730" width="11.5703125" style="133" customWidth="1"/>
    <col min="9731" max="9731" width="38" style="133" customWidth="1"/>
    <col min="9732" max="9732" width="15.28515625" style="133" customWidth="1"/>
    <col min="9733" max="9733" width="16.42578125" style="133" customWidth="1"/>
    <col min="9734" max="9734" width="16.140625" style="133" customWidth="1"/>
    <col min="9735" max="9735" width="18.5703125" style="133" customWidth="1"/>
    <col min="9736" max="9736" width="15.7109375" style="133" customWidth="1"/>
    <col min="9737" max="9737" width="2.140625" style="133" customWidth="1"/>
    <col min="9738" max="9738" width="8.85546875" style="133"/>
    <col min="9739" max="9739" width="10.7109375" style="133" customWidth="1"/>
    <col min="9740" max="9985" width="8.85546875" style="133"/>
    <col min="9986" max="9986" width="11.5703125" style="133" customWidth="1"/>
    <col min="9987" max="9987" width="38" style="133" customWidth="1"/>
    <col min="9988" max="9988" width="15.28515625" style="133" customWidth="1"/>
    <col min="9989" max="9989" width="16.42578125" style="133" customWidth="1"/>
    <col min="9990" max="9990" width="16.140625" style="133" customWidth="1"/>
    <col min="9991" max="9991" width="18.5703125" style="133" customWidth="1"/>
    <col min="9992" max="9992" width="15.7109375" style="133" customWidth="1"/>
    <col min="9993" max="9993" width="2.140625" style="133" customWidth="1"/>
    <col min="9994" max="9994" width="8.85546875" style="133"/>
    <col min="9995" max="9995" width="10.7109375" style="133" customWidth="1"/>
    <col min="9996" max="10241" width="8.85546875" style="133"/>
    <col min="10242" max="10242" width="11.5703125" style="133" customWidth="1"/>
    <col min="10243" max="10243" width="38" style="133" customWidth="1"/>
    <col min="10244" max="10244" width="15.28515625" style="133" customWidth="1"/>
    <col min="10245" max="10245" width="16.42578125" style="133" customWidth="1"/>
    <col min="10246" max="10246" width="16.140625" style="133" customWidth="1"/>
    <col min="10247" max="10247" width="18.5703125" style="133" customWidth="1"/>
    <col min="10248" max="10248" width="15.7109375" style="133" customWidth="1"/>
    <col min="10249" max="10249" width="2.140625" style="133" customWidth="1"/>
    <col min="10250" max="10250" width="8.85546875" style="133"/>
    <col min="10251" max="10251" width="10.7109375" style="133" customWidth="1"/>
    <col min="10252" max="10497" width="8.85546875" style="133"/>
    <col min="10498" max="10498" width="11.5703125" style="133" customWidth="1"/>
    <col min="10499" max="10499" width="38" style="133" customWidth="1"/>
    <col min="10500" max="10500" width="15.28515625" style="133" customWidth="1"/>
    <col min="10501" max="10501" width="16.42578125" style="133" customWidth="1"/>
    <col min="10502" max="10502" width="16.140625" style="133" customWidth="1"/>
    <col min="10503" max="10503" width="18.5703125" style="133" customWidth="1"/>
    <col min="10504" max="10504" width="15.7109375" style="133" customWidth="1"/>
    <col min="10505" max="10505" width="2.140625" style="133" customWidth="1"/>
    <col min="10506" max="10506" width="8.85546875" style="133"/>
    <col min="10507" max="10507" width="10.7109375" style="133" customWidth="1"/>
    <col min="10508" max="10753" width="8.85546875" style="133"/>
    <col min="10754" max="10754" width="11.5703125" style="133" customWidth="1"/>
    <col min="10755" max="10755" width="38" style="133" customWidth="1"/>
    <col min="10756" max="10756" width="15.28515625" style="133" customWidth="1"/>
    <col min="10757" max="10757" width="16.42578125" style="133" customWidth="1"/>
    <col min="10758" max="10758" width="16.140625" style="133" customWidth="1"/>
    <col min="10759" max="10759" width="18.5703125" style="133" customWidth="1"/>
    <col min="10760" max="10760" width="15.7109375" style="133" customWidth="1"/>
    <col min="10761" max="10761" width="2.140625" style="133" customWidth="1"/>
    <col min="10762" max="10762" width="8.85546875" style="133"/>
    <col min="10763" max="10763" width="10.7109375" style="133" customWidth="1"/>
    <col min="10764" max="11009" width="8.85546875" style="133"/>
    <col min="11010" max="11010" width="11.5703125" style="133" customWidth="1"/>
    <col min="11011" max="11011" width="38" style="133" customWidth="1"/>
    <col min="11012" max="11012" width="15.28515625" style="133" customWidth="1"/>
    <col min="11013" max="11013" width="16.42578125" style="133" customWidth="1"/>
    <col min="11014" max="11014" width="16.140625" style="133" customWidth="1"/>
    <col min="11015" max="11015" width="18.5703125" style="133" customWidth="1"/>
    <col min="11016" max="11016" width="15.7109375" style="133" customWidth="1"/>
    <col min="11017" max="11017" width="2.140625" style="133" customWidth="1"/>
    <col min="11018" max="11018" width="8.85546875" style="133"/>
    <col min="11019" max="11019" width="10.7109375" style="133" customWidth="1"/>
    <col min="11020" max="11265" width="8.85546875" style="133"/>
    <col min="11266" max="11266" width="11.5703125" style="133" customWidth="1"/>
    <col min="11267" max="11267" width="38" style="133" customWidth="1"/>
    <col min="11268" max="11268" width="15.28515625" style="133" customWidth="1"/>
    <col min="11269" max="11269" width="16.42578125" style="133" customWidth="1"/>
    <col min="11270" max="11270" width="16.140625" style="133" customWidth="1"/>
    <col min="11271" max="11271" width="18.5703125" style="133" customWidth="1"/>
    <col min="11272" max="11272" width="15.7109375" style="133" customWidth="1"/>
    <col min="11273" max="11273" width="2.140625" style="133" customWidth="1"/>
    <col min="11274" max="11274" width="8.85546875" style="133"/>
    <col min="11275" max="11275" width="10.7109375" style="133" customWidth="1"/>
    <col min="11276" max="11521" width="8.85546875" style="133"/>
    <col min="11522" max="11522" width="11.5703125" style="133" customWidth="1"/>
    <col min="11523" max="11523" width="38" style="133" customWidth="1"/>
    <col min="11524" max="11524" width="15.28515625" style="133" customWidth="1"/>
    <col min="11525" max="11525" width="16.42578125" style="133" customWidth="1"/>
    <col min="11526" max="11526" width="16.140625" style="133" customWidth="1"/>
    <col min="11527" max="11527" width="18.5703125" style="133" customWidth="1"/>
    <col min="11528" max="11528" width="15.7109375" style="133" customWidth="1"/>
    <col min="11529" max="11529" width="2.140625" style="133" customWidth="1"/>
    <col min="11530" max="11530" width="8.85546875" style="133"/>
    <col min="11531" max="11531" width="10.7109375" style="133" customWidth="1"/>
    <col min="11532" max="11777" width="8.85546875" style="133"/>
    <col min="11778" max="11778" width="11.5703125" style="133" customWidth="1"/>
    <col min="11779" max="11779" width="38" style="133" customWidth="1"/>
    <col min="11780" max="11780" width="15.28515625" style="133" customWidth="1"/>
    <col min="11781" max="11781" width="16.42578125" style="133" customWidth="1"/>
    <col min="11782" max="11782" width="16.140625" style="133" customWidth="1"/>
    <col min="11783" max="11783" width="18.5703125" style="133" customWidth="1"/>
    <col min="11784" max="11784" width="15.7109375" style="133" customWidth="1"/>
    <col min="11785" max="11785" width="2.140625" style="133" customWidth="1"/>
    <col min="11786" max="11786" width="8.85546875" style="133"/>
    <col min="11787" max="11787" width="10.7109375" style="133" customWidth="1"/>
    <col min="11788" max="12033" width="8.85546875" style="133"/>
    <col min="12034" max="12034" width="11.5703125" style="133" customWidth="1"/>
    <col min="12035" max="12035" width="38" style="133" customWidth="1"/>
    <col min="12036" max="12036" width="15.28515625" style="133" customWidth="1"/>
    <col min="12037" max="12037" width="16.42578125" style="133" customWidth="1"/>
    <col min="12038" max="12038" width="16.140625" style="133" customWidth="1"/>
    <col min="12039" max="12039" width="18.5703125" style="133" customWidth="1"/>
    <col min="12040" max="12040" width="15.7109375" style="133" customWidth="1"/>
    <col min="12041" max="12041" width="2.140625" style="133" customWidth="1"/>
    <col min="12042" max="12042" width="8.85546875" style="133"/>
    <col min="12043" max="12043" width="10.7109375" style="133" customWidth="1"/>
    <col min="12044" max="12289" width="8.85546875" style="133"/>
    <col min="12290" max="12290" width="11.5703125" style="133" customWidth="1"/>
    <col min="12291" max="12291" width="38" style="133" customWidth="1"/>
    <col min="12292" max="12292" width="15.28515625" style="133" customWidth="1"/>
    <col min="12293" max="12293" width="16.42578125" style="133" customWidth="1"/>
    <col min="12294" max="12294" width="16.140625" style="133" customWidth="1"/>
    <col min="12295" max="12295" width="18.5703125" style="133" customWidth="1"/>
    <col min="12296" max="12296" width="15.7109375" style="133" customWidth="1"/>
    <col min="12297" max="12297" width="2.140625" style="133" customWidth="1"/>
    <col min="12298" max="12298" width="8.85546875" style="133"/>
    <col min="12299" max="12299" width="10.7109375" style="133" customWidth="1"/>
    <col min="12300" max="12545" width="8.85546875" style="133"/>
    <col min="12546" max="12546" width="11.5703125" style="133" customWidth="1"/>
    <col min="12547" max="12547" width="38" style="133" customWidth="1"/>
    <col min="12548" max="12548" width="15.28515625" style="133" customWidth="1"/>
    <col min="12549" max="12549" width="16.42578125" style="133" customWidth="1"/>
    <col min="12550" max="12550" width="16.140625" style="133" customWidth="1"/>
    <col min="12551" max="12551" width="18.5703125" style="133" customWidth="1"/>
    <col min="12552" max="12552" width="15.7109375" style="133" customWidth="1"/>
    <col min="12553" max="12553" width="2.140625" style="133" customWidth="1"/>
    <col min="12554" max="12554" width="8.85546875" style="133"/>
    <col min="12555" max="12555" width="10.7109375" style="133" customWidth="1"/>
    <col min="12556" max="12801" width="8.85546875" style="133"/>
    <col min="12802" max="12802" width="11.5703125" style="133" customWidth="1"/>
    <col min="12803" max="12803" width="38" style="133" customWidth="1"/>
    <col min="12804" max="12804" width="15.28515625" style="133" customWidth="1"/>
    <col min="12805" max="12805" width="16.42578125" style="133" customWidth="1"/>
    <col min="12806" max="12806" width="16.140625" style="133" customWidth="1"/>
    <col min="12807" max="12807" width="18.5703125" style="133" customWidth="1"/>
    <col min="12808" max="12808" width="15.7109375" style="133" customWidth="1"/>
    <col min="12809" max="12809" width="2.140625" style="133" customWidth="1"/>
    <col min="12810" max="12810" width="8.85546875" style="133"/>
    <col min="12811" max="12811" width="10.7109375" style="133" customWidth="1"/>
    <col min="12812" max="13057" width="8.85546875" style="133"/>
    <col min="13058" max="13058" width="11.5703125" style="133" customWidth="1"/>
    <col min="13059" max="13059" width="38" style="133" customWidth="1"/>
    <col min="13060" max="13060" width="15.28515625" style="133" customWidth="1"/>
    <col min="13061" max="13061" width="16.42578125" style="133" customWidth="1"/>
    <col min="13062" max="13062" width="16.140625" style="133" customWidth="1"/>
    <col min="13063" max="13063" width="18.5703125" style="133" customWidth="1"/>
    <col min="13064" max="13064" width="15.7109375" style="133" customWidth="1"/>
    <col min="13065" max="13065" width="2.140625" style="133" customWidth="1"/>
    <col min="13066" max="13066" width="8.85546875" style="133"/>
    <col min="13067" max="13067" width="10.7109375" style="133" customWidth="1"/>
    <col min="13068" max="13313" width="8.85546875" style="133"/>
    <col min="13314" max="13314" width="11.5703125" style="133" customWidth="1"/>
    <col min="13315" max="13315" width="38" style="133" customWidth="1"/>
    <col min="13316" max="13316" width="15.28515625" style="133" customWidth="1"/>
    <col min="13317" max="13317" width="16.42578125" style="133" customWidth="1"/>
    <col min="13318" max="13318" width="16.140625" style="133" customWidth="1"/>
    <col min="13319" max="13319" width="18.5703125" style="133" customWidth="1"/>
    <col min="13320" max="13320" width="15.7109375" style="133" customWidth="1"/>
    <col min="13321" max="13321" width="2.140625" style="133" customWidth="1"/>
    <col min="13322" max="13322" width="8.85546875" style="133"/>
    <col min="13323" max="13323" width="10.7109375" style="133" customWidth="1"/>
    <col min="13324" max="13569" width="8.85546875" style="133"/>
    <col min="13570" max="13570" width="11.5703125" style="133" customWidth="1"/>
    <col min="13571" max="13571" width="38" style="133" customWidth="1"/>
    <col min="13572" max="13572" width="15.28515625" style="133" customWidth="1"/>
    <col min="13573" max="13573" width="16.42578125" style="133" customWidth="1"/>
    <col min="13574" max="13574" width="16.140625" style="133" customWidth="1"/>
    <col min="13575" max="13575" width="18.5703125" style="133" customWidth="1"/>
    <col min="13576" max="13576" width="15.7109375" style="133" customWidth="1"/>
    <col min="13577" max="13577" width="2.140625" style="133" customWidth="1"/>
    <col min="13578" max="13578" width="8.85546875" style="133"/>
    <col min="13579" max="13579" width="10.7109375" style="133" customWidth="1"/>
    <col min="13580" max="13825" width="8.85546875" style="133"/>
    <col min="13826" max="13826" width="11.5703125" style="133" customWidth="1"/>
    <col min="13827" max="13827" width="38" style="133" customWidth="1"/>
    <col min="13828" max="13828" width="15.28515625" style="133" customWidth="1"/>
    <col min="13829" max="13829" width="16.42578125" style="133" customWidth="1"/>
    <col min="13830" max="13830" width="16.140625" style="133" customWidth="1"/>
    <col min="13831" max="13831" width="18.5703125" style="133" customWidth="1"/>
    <col min="13832" max="13832" width="15.7109375" style="133" customWidth="1"/>
    <col min="13833" max="13833" width="2.140625" style="133" customWidth="1"/>
    <col min="13834" max="13834" width="8.85546875" style="133"/>
    <col min="13835" max="13835" width="10.7109375" style="133" customWidth="1"/>
    <col min="13836" max="14081" width="8.85546875" style="133"/>
    <col min="14082" max="14082" width="11.5703125" style="133" customWidth="1"/>
    <col min="14083" max="14083" width="38" style="133" customWidth="1"/>
    <col min="14084" max="14084" width="15.28515625" style="133" customWidth="1"/>
    <col min="14085" max="14085" width="16.42578125" style="133" customWidth="1"/>
    <col min="14086" max="14086" width="16.140625" style="133" customWidth="1"/>
    <col min="14087" max="14087" width="18.5703125" style="133" customWidth="1"/>
    <col min="14088" max="14088" width="15.7109375" style="133" customWidth="1"/>
    <col min="14089" max="14089" width="2.140625" style="133" customWidth="1"/>
    <col min="14090" max="14090" width="8.85546875" style="133"/>
    <col min="14091" max="14091" width="10.7109375" style="133" customWidth="1"/>
    <col min="14092" max="14337" width="8.85546875" style="133"/>
    <col min="14338" max="14338" width="11.5703125" style="133" customWidth="1"/>
    <col min="14339" max="14339" width="38" style="133" customWidth="1"/>
    <col min="14340" max="14340" width="15.28515625" style="133" customWidth="1"/>
    <col min="14341" max="14341" width="16.42578125" style="133" customWidth="1"/>
    <col min="14342" max="14342" width="16.140625" style="133" customWidth="1"/>
    <col min="14343" max="14343" width="18.5703125" style="133" customWidth="1"/>
    <col min="14344" max="14344" width="15.7109375" style="133" customWidth="1"/>
    <col min="14345" max="14345" width="2.140625" style="133" customWidth="1"/>
    <col min="14346" max="14346" width="8.85546875" style="133"/>
    <col min="14347" max="14347" width="10.7109375" style="133" customWidth="1"/>
    <col min="14348" max="14593" width="8.85546875" style="133"/>
    <col min="14594" max="14594" width="11.5703125" style="133" customWidth="1"/>
    <col min="14595" max="14595" width="38" style="133" customWidth="1"/>
    <col min="14596" max="14596" width="15.28515625" style="133" customWidth="1"/>
    <col min="14597" max="14597" width="16.42578125" style="133" customWidth="1"/>
    <col min="14598" max="14598" width="16.140625" style="133" customWidth="1"/>
    <col min="14599" max="14599" width="18.5703125" style="133" customWidth="1"/>
    <col min="14600" max="14600" width="15.7109375" style="133" customWidth="1"/>
    <col min="14601" max="14601" width="2.140625" style="133" customWidth="1"/>
    <col min="14602" max="14602" width="8.85546875" style="133"/>
    <col min="14603" max="14603" width="10.7109375" style="133" customWidth="1"/>
    <col min="14604" max="14849" width="8.85546875" style="133"/>
    <col min="14850" max="14850" width="11.5703125" style="133" customWidth="1"/>
    <col min="14851" max="14851" width="38" style="133" customWidth="1"/>
    <col min="14852" max="14852" width="15.28515625" style="133" customWidth="1"/>
    <col min="14853" max="14853" width="16.42578125" style="133" customWidth="1"/>
    <col min="14854" max="14854" width="16.140625" style="133" customWidth="1"/>
    <col min="14855" max="14855" width="18.5703125" style="133" customWidth="1"/>
    <col min="14856" max="14856" width="15.7109375" style="133" customWidth="1"/>
    <col min="14857" max="14857" width="2.140625" style="133" customWidth="1"/>
    <col min="14858" max="14858" width="8.85546875" style="133"/>
    <col min="14859" max="14859" width="10.7109375" style="133" customWidth="1"/>
    <col min="14860" max="15105" width="8.85546875" style="133"/>
    <col min="15106" max="15106" width="11.5703125" style="133" customWidth="1"/>
    <col min="15107" max="15107" width="38" style="133" customWidth="1"/>
    <col min="15108" max="15108" width="15.28515625" style="133" customWidth="1"/>
    <col min="15109" max="15109" width="16.42578125" style="133" customWidth="1"/>
    <col min="15110" max="15110" width="16.140625" style="133" customWidth="1"/>
    <col min="15111" max="15111" width="18.5703125" style="133" customWidth="1"/>
    <col min="15112" max="15112" width="15.7109375" style="133" customWidth="1"/>
    <col min="15113" max="15113" width="2.140625" style="133" customWidth="1"/>
    <col min="15114" max="15114" width="8.85546875" style="133"/>
    <col min="15115" max="15115" width="10.7109375" style="133" customWidth="1"/>
    <col min="15116" max="15361" width="8.85546875" style="133"/>
    <col min="15362" max="15362" width="11.5703125" style="133" customWidth="1"/>
    <col min="15363" max="15363" width="38" style="133" customWidth="1"/>
    <col min="15364" max="15364" width="15.28515625" style="133" customWidth="1"/>
    <col min="15365" max="15365" width="16.42578125" style="133" customWidth="1"/>
    <col min="15366" max="15366" width="16.140625" style="133" customWidth="1"/>
    <col min="15367" max="15367" width="18.5703125" style="133" customWidth="1"/>
    <col min="15368" max="15368" width="15.7109375" style="133" customWidth="1"/>
    <col min="15369" max="15369" width="2.140625" style="133" customWidth="1"/>
    <col min="15370" max="15370" width="8.85546875" style="133"/>
    <col min="15371" max="15371" width="10.7109375" style="133" customWidth="1"/>
    <col min="15372" max="15617" width="8.85546875" style="133"/>
    <col min="15618" max="15618" width="11.5703125" style="133" customWidth="1"/>
    <col min="15619" max="15619" width="38" style="133" customWidth="1"/>
    <col min="15620" max="15620" width="15.28515625" style="133" customWidth="1"/>
    <col min="15621" max="15621" width="16.42578125" style="133" customWidth="1"/>
    <col min="15622" max="15622" width="16.140625" style="133" customWidth="1"/>
    <col min="15623" max="15623" width="18.5703125" style="133" customWidth="1"/>
    <col min="15624" max="15624" width="15.7109375" style="133" customWidth="1"/>
    <col min="15625" max="15625" width="2.140625" style="133" customWidth="1"/>
    <col min="15626" max="15626" width="8.85546875" style="133"/>
    <col min="15627" max="15627" width="10.7109375" style="133" customWidth="1"/>
    <col min="15628" max="15873" width="8.85546875" style="133"/>
    <col min="15874" max="15874" width="11.5703125" style="133" customWidth="1"/>
    <col min="15875" max="15875" width="38" style="133" customWidth="1"/>
    <col min="15876" max="15876" width="15.28515625" style="133" customWidth="1"/>
    <col min="15877" max="15877" width="16.42578125" style="133" customWidth="1"/>
    <col min="15878" max="15878" width="16.140625" style="133" customWidth="1"/>
    <col min="15879" max="15879" width="18.5703125" style="133" customWidth="1"/>
    <col min="15880" max="15880" width="15.7109375" style="133" customWidth="1"/>
    <col min="15881" max="15881" width="2.140625" style="133" customWidth="1"/>
    <col min="15882" max="15882" width="8.85546875" style="133"/>
    <col min="15883" max="15883" width="10.7109375" style="133" customWidth="1"/>
    <col min="15884" max="16129" width="8.85546875" style="133"/>
    <col min="16130" max="16130" width="11.5703125" style="133" customWidth="1"/>
    <col min="16131" max="16131" width="38" style="133" customWidth="1"/>
    <col min="16132" max="16132" width="15.28515625" style="133" customWidth="1"/>
    <col min="16133" max="16133" width="16.42578125" style="133" customWidth="1"/>
    <col min="16134" max="16134" width="16.140625" style="133" customWidth="1"/>
    <col min="16135" max="16135" width="18.5703125" style="133" customWidth="1"/>
    <col min="16136" max="16136" width="15.7109375" style="133" customWidth="1"/>
    <col min="16137" max="16137" width="2.140625" style="133" customWidth="1"/>
    <col min="16138" max="16138" width="8.85546875" style="133"/>
    <col min="16139" max="16139" width="10.7109375" style="133" customWidth="1"/>
    <col min="16140" max="16384" width="8.85546875" style="133"/>
  </cols>
  <sheetData>
    <row r="1" spans="2:11" ht="20.25" x14ac:dyDescent="0.3">
      <c r="B1" s="64" t="str">
        <f>Cover!C22</f>
        <v>TasNetworks</v>
      </c>
    </row>
    <row r="2" spans="2:11" ht="20.25" x14ac:dyDescent="0.3">
      <c r="B2" s="64" t="s">
        <v>160</v>
      </c>
    </row>
    <row r="3" spans="2:11" ht="20.25" x14ac:dyDescent="0.3">
      <c r="B3" s="41" t="str">
        <f>Cover!C26</f>
        <v>2014-15</v>
      </c>
    </row>
    <row r="4" spans="2:11" x14ac:dyDescent="0.2">
      <c r="I4" s="313"/>
      <c r="J4" s="313"/>
      <c r="K4" s="313"/>
    </row>
    <row r="5" spans="2:11" x14ac:dyDescent="0.2">
      <c r="B5" s="134"/>
      <c r="C5" s="135"/>
      <c r="D5" s="135"/>
      <c r="E5" s="135"/>
      <c r="F5" s="135"/>
      <c r="G5" s="135"/>
      <c r="H5" s="135"/>
    </row>
    <row r="6" spans="2:11" ht="47.1" customHeight="1" x14ac:dyDescent="0.2">
      <c r="B6" s="314" t="s">
        <v>207</v>
      </c>
      <c r="C6" s="315"/>
      <c r="D6" s="315"/>
      <c r="E6" s="315"/>
      <c r="F6" s="315"/>
      <c r="G6" s="135"/>
      <c r="H6" s="135"/>
    </row>
    <row r="7" spans="2:11" x14ac:dyDescent="0.2">
      <c r="B7" s="134"/>
      <c r="C7" s="135"/>
      <c r="D7" s="135"/>
      <c r="E7" s="135"/>
      <c r="F7" s="135"/>
      <c r="G7" s="135"/>
      <c r="H7" s="135"/>
    </row>
    <row r="8" spans="2:11" ht="15.6" customHeight="1" x14ac:dyDescent="0.2">
      <c r="B8" s="316" t="s">
        <v>157</v>
      </c>
      <c r="C8" s="317"/>
      <c r="D8" s="185"/>
    </row>
    <row r="10" spans="2:11" ht="25.5" customHeight="1" x14ac:dyDescent="0.2">
      <c r="B10" s="136"/>
      <c r="C10" s="318" t="s">
        <v>184</v>
      </c>
      <c r="D10" s="319"/>
      <c r="E10" s="319"/>
      <c r="F10" s="319"/>
      <c r="G10" s="319"/>
      <c r="H10" s="320"/>
    </row>
    <row r="11" spans="2:11" ht="22.5" customHeight="1" x14ac:dyDescent="0.2">
      <c r="B11" s="137"/>
      <c r="C11" s="156" t="s">
        <v>181</v>
      </c>
      <c r="D11" s="156" t="s">
        <v>182</v>
      </c>
      <c r="E11" s="128" t="s">
        <v>1</v>
      </c>
      <c r="F11" s="128" t="s">
        <v>178</v>
      </c>
      <c r="G11" s="128" t="s">
        <v>179</v>
      </c>
      <c r="H11" s="138" t="s">
        <v>6</v>
      </c>
    </row>
    <row r="12" spans="2:11" ht="15" x14ac:dyDescent="0.2">
      <c r="B12" s="139" t="s">
        <v>174</v>
      </c>
      <c r="C12" s="140">
        <v>35.6643961033</v>
      </c>
      <c r="D12" s="140">
        <v>3.4952163235999998</v>
      </c>
      <c r="E12" s="140">
        <v>38.877538187299997</v>
      </c>
      <c r="F12" s="140">
        <v>57.7378530692</v>
      </c>
      <c r="G12" s="140">
        <v>112.0285781669</v>
      </c>
      <c r="H12" s="140">
        <v>59.808387802799999</v>
      </c>
    </row>
    <row r="13" spans="2:11" ht="15" x14ac:dyDescent="0.2">
      <c r="B13" s="139" t="s">
        <v>175</v>
      </c>
      <c r="C13" s="140">
        <v>0.1573599936</v>
      </c>
      <c r="D13" s="140">
        <v>6.0229543000000003E-2</v>
      </c>
      <c r="E13" s="140">
        <v>0.1769861771</v>
      </c>
      <c r="F13" s="140">
        <v>0.24079021149999999</v>
      </c>
      <c r="G13" s="140">
        <v>0.46546120930000001</v>
      </c>
      <c r="H13" s="140">
        <v>0.258131634</v>
      </c>
    </row>
    <row r="14" spans="2:11" ht="15" x14ac:dyDescent="0.2">
      <c r="B14" s="210" t="s">
        <v>185</v>
      </c>
      <c r="C14" s="140">
        <v>0</v>
      </c>
      <c r="D14" s="140">
        <v>0</v>
      </c>
      <c r="E14" s="140">
        <v>0</v>
      </c>
      <c r="F14" s="140">
        <v>0</v>
      </c>
      <c r="G14" s="140">
        <v>0</v>
      </c>
      <c r="H14" s="140">
        <v>0</v>
      </c>
    </row>
  </sheetData>
  <customSheetViews>
    <customSheetView guid="{12548F66-3706-4126-8BB8-663EB3B7FE4B}" showPageBreaks="1" showGridLines="0" fitToPage="1" printArea="1" view="pageBreakPreview">
      <selection activeCell="A39" sqref="A39"/>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customSheetView>
  </customSheetViews>
  <mergeCells count="4">
    <mergeCell ref="I4:K4"/>
    <mergeCell ref="B6:F6"/>
    <mergeCell ref="B8:C8"/>
    <mergeCell ref="C10:H10"/>
  </mergeCells>
  <pageMargins left="0.74803149606299213" right="0.74803149606299213" top="0.98425196850393704" bottom="0.98425196850393704" header="0.51181102362204722" footer="0.51181102362204722"/>
  <pageSetup paperSize="8" fitToHeight="100" orientation="landscape" r:id="rId2"/>
  <headerFooter scaleWithDoc="0" alignWithMargins="0">
    <oddFooter>&amp;L&amp;8&amp;D&amp;C&amp;8&amp; Template: &amp;A
&amp;F&amp;R&amp;8&amp;P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Record_x0020_Number xmlns="8f493e50-f4fa-4672-bec5-6587e791f720">R0000322749</Record_x0020_Number>
    <RIN_x0020_Document_x0020_Stage xmlns="8f493e50-f4fa-4672-bec5-6587e791f720">Final</RIN_x0020_Document_x0020_Stage>
    <Owning_x0020_Group xmlns="8f493e50-f4fa-4672-bec5-6587e791f720">SSR</Owning_x0020_Group>
    <Year xmlns="8f493e50-f4fa-4672-bec5-6587e791f720">14-15</Year>
    <RIN_x0020_Document_x0020_Type xmlns="8f493e50-f4fa-4672-bec5-6587e791f720">Submission</RIN_x0020_Document_x0020_Type>
    <TaxCatchAll xmlns="8f493e50-f4fa-4672-bec5-6587e791f720"/>
  </documentManagement>
</p:properties>
</file>

<file path=customXml/item4.xml><?xml version="1.0" encoding="utf-8"?>
<ct:contentTypeSchema xmlns:ct="http://schemas.microsoft.com/office/2006/metadata/contentType" xmlns:ma="http://schemas.microsoft.com/office/2006/metadata/properties/metaAttributes" ct:_="" ma:_="" ma:contentTypeName="RIN Document" ma:contentTypeID="0x01010001E02CCC3410964E993CCD35D068A93E020100F9A21C615B939C4BBC6DADAAC67ADA10" ma:contentTypeVersion="20" ma:contentTypeDescription="" ma:contentTypeScope="" ma:versionID="7e1ca211fe588a57ef8146404e877915">
  <xsd:schema xmlns:xsd="http://www.w3.org/2001/XMLSchema" xmlns:xs="http://www.w3.org/2001/XMLSchema" xmlns:p="http://schemas.microsoft.com/office/2006/metadata/properties" xmlns:ns2="8f493e50-f4fa-4672-bec5-6587e791f720" targetNamespace="http://schemas.microsoft.com/office/2006/metadata/properties" ma:root="true" ma:fieldsID="b657c1f39450d47015097e0de42c7489" ns2:_="">
    <xsd:import namespace="8f493e50-f4fa-4672-bec5-6587e791f720"/>
    <xsd:element name="properties">
      <xsd:complexType>
        <xsd:sequence>
          <xsd:element name="documentManagement">
            <xsd:complexType>
              <xsd:all>
                <xsd:element ref="ns2:Record_x0020_Number" minOccurs="0"/>
                <xsd:element ref="ns2:TaxCatchAll" minOccurs="0"/>
                <xsd:element ref="ns2:TaxCatchAllLabel" minOccurs="0"/>
                <xsd:element ref="ns2:RIN_x0020_Document_x0020_Type"/>
                <xsd:element ref="ns2:RIN_x0020_Document_x0020_Stage" minOccurs="0"/>
                <xsd:element ref="ns2:Owning_x0020_Group"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93e50-f4fa-4672-bec5-6587e791f720" elementFormDefault="qualified">
    <xsd:import namespace="http://schemas.microsoft.com/office/2006/documentManagement/types"/>
    <xsd:import namespace="http://schemas.microsoft.com/office/infopath/2007/PartnerControls"/>
    <xsd:element name="Record_x0020_Number" ma:index="2" nillable="true" ma:displayName="Record Number" ma:internalName="Record_x0020_Number">
      <xsd:simpleType>
        <xsd:restriction base="dms:Text">
          <xsd:maxLength value="255"/>
        </xsd:restriction>
      </xsd:simpleType>
    </xsd:element>
    <xsd:element name="TaxCatchAll" ma:index="8" nillable="true" ma:displayName="Taxonomy Catch All Column" ma:hidden="true" ma:list="{3910154b-12ea-4dcd-bebd-7986f904c7cd}" ma:internalName="TaxCatchAll" ma:showField="CatchAllData"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3910154b-12ea-4dcd-bebd-7986f904c7cd}" ma:internalName="TaxCatchAllLabel" ma:readOnly="true" ma:showField="CatchAllDataLabel"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RIN_x0020_Document_x0020_Type" ma:index="11" ma:displayName="RIN Document Type" ma:default="No Value Set" ma:format="RadioButtons" ma:internalName="RIN_x0020_Document_x0020_Type" ma:readOnly="false">
      <xsd:simpleType>
        <xsd:restriction base="dms:Choice">
          <xsd:enumeration value="Working Document"/>
          <xsd:enumeration value="Basis of Preparation"/>
          <xsd:enumeration value="Submission"/>
          <xsd:enumeration value="No Value Set"/>
        </xsd:restriction>
      </xsd:simpleType>
    </xsd:element>
    <xsd:element name="RIN_x0020_Document_x0020_Stage" ma:index="12" nillable="true" ma:displayName="RIN Document Stage" ma:default="Working" ma:format="RadioButtons" ma:internalName="RIN_x0020_Document_x0020_Stage">
      <xsd:simpleType>
        <xsd:restriction base="dms:Choice">
          <xsd:enumeration value="Working"/>
          <xsd:enumeration value="Final"/>
        </xsd:restriction>
      </xsd:simpleType>
    </xsd:element>
    <xsd:element name="Owning_x0020_Group" ma:index="13" nillable="true" ma:displayName="RIN Group" ma:default="N/A" ma:format="Dropdown" ma:internalName="Owning_x0020_Group" ma:readOnly="false">
      <xsd:simpleType>
        <xsd:restriction base="dms:Choice">
          <xsd:enumeration value="N/A"/>
          <xsd:enumeration value="CSGC"/>
          <xsd:enumeration value="CENO"/>
          <xsd:enumeration value="FBS"/>
          <xsd:enumeration value="PP"/>
          <xsd:enumeration value="SAM"/>
          <xsd:enumeration value="SSR"/>
          <xsd:enumeration value="WSD"/>
        </xsd:restriction>
      </xsd:simpleType>
    </xsd:element>
    <xsd:element name="Year" ma:index="14" nillable="true" ma:displayName="RIN Year" ma:default="14-15" ma:format="RadioButtons" ma:internalName="Year" ma:readOnly="false">
      <xsd:simpleType>
        <xsd:restriction base="dms:Choice">
          <xsd:enumeration value="14-15"/>
          <xsd:enumeration value="15-16"/>
          <xsd:enumeration value="16-17"/>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FF9AA4-D33D-4CF5-9252-32C89E18698C}">
  <ds:schemaRefs>
    <ds:schemaRef ds:uri="http://schemas.microsoft.com/sharepoint/v3/contenttype/forms"/>
  </ds:schemaRefs>
</ds:datastoreItem>
</file>

<file path=customXml/itemProps2.xml><?xml version="1.0" encoding="utf-8"?>
<ds:datastoreItem xmlns:ds="http://schemas.openxmlformats.org/officeDocument/2006/customXml" ds:itemID="{FAEA73DF-2D61-4FF4-805E-D77100F5B091}">
  <ds:schemaRefs>
    <ds:schemaRef ds:uri="http://schemas.microsoft.com/sharepoint/events"/>
  </ds:schemaRefs>
</ds:datastoreItem>
</file>

<file path=customXml/itemProps3.xml><?xml version="1.0" encoding="utf-8"?>
<ds:datastoreItem xmlns:ds="http://schemas.openxmlformats.org/officeDocument/2006/customXml" ds:itemID="{3C5B15FB-597D-426E-825A-FC20F56A388C}">
  <ds:schemaRefs>
    <ds:schemaRef ds:uri="8f493e50-f4fa-4672-bec5-6587e791f720"/>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D6E6B79E-92E9-41CD-99D7-BE8F4443D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93e50-f4fa-4672-bec5-6587e791f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Contents</vt:lpstr>
      <vt:lpstr>1a. STPIS Reliability</vt:lpstr>
      <vt:lpstr>1b. STPIS Customer Service</vt:lpstr>
      <vt:lpstr>1c. STPIS Daily Performance</vt:lpstr>
      <vt:lpstr>1d. STPIS GSL</vt:lpstr>
      <vt:lpstr>2. Customer Service</vt:lpstr>
      <vt:lpstr>3a. Feeder Reliability</vt:lpstr>
      <vt:lpstr>3b. Planned outages </vt:lpstr>
      <vt:lpstr>'1a. STPIS Reliability'!Print_Area</vt:lpstr>
      <vt:lpstr>'1b. STPIS Customer Service'!Print_Area</vt:lpstr>
      <vt:lpstr>'1c. STPIS Daily Performance'!Print_Area</vt:lpstr>
      <vt:lpstr>'1d. STPIS GSL'!Print_Area</vt:lpstr>
      <vt:lpstr>'2. Customer Service'!Print_Area</vt:lpstr>
      <vt:lpstr>'3a. Feeder Reliability'!Print_Area</vt:lpstr>
      <vt:lpstr>'3b. Planned outages '!Print_Area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TasNetworks Distribution AR RIN 2015 Non-financial Information</dc:title>
  <dc:creator>Justin Butler</dc:creator>
  <cp:lastModifiedBy>Bryant, Anita</cp:lastModifiedBy>
  <cp:lastPrinted>2014-03-16T23:51:38Z</cp:lastPrinted>
  <dcterms:created xsi:type="dcterms:W3CDTF">2011-05-25T23:37:43Z</dcterms:created>
  <dcterms:modified xsi:type="dcterms:W3CDTF">2015-11-17T04:20:24Z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C:\Documents and Settings\jpick\Local Settings\Temporary Internet Files\Content.Outlook\2RMMYUGG\Final Annual Reporting RIN to TasNetworks - Appendix C (Non-Financial Information Templates) - 6 August 2014.xlsx</vt:lpwstr>
  </property>
  <property fmtid="{D5CDD505-2E9C-101B-9397-08002B2CF9AE}" pid="3" name="ContentTypeId">
    <vt:lpwstr>0x01010001E02CCC3410964E993CCD35D068A93E020100F9A21C615B939C4BBC6DADAAC67ADA10</vt:lpwstr>
  </property>
  <property fmtid="{D5CDD505-2E9C-101B-9397-08002B2CF9AE}" pid="4" name="RecordPoint_WorkflowType">
    <vt:lpwstr>ActiveSubmitStub</vt:lpwstr>
  </property>
  <property fmtid="{D5CDD505-2E9C-101B-9397-08002B2CF9AE}" pid="5" name="RecordPoint_ActiveItemSiteId">
    <vt:lpwstr>{813152b7-69c2-464f-b7a1-05afac6a8a9a}</vt:lpwstr>
  </property>
  <property fmtid="{D5CDD505-2E9C-101B-9397-08002B2CF9AE}" pid="6" name="RecordPoint_ActiveItemListId">
    <vt:lpwstr>{ffd19d87-9b72-4c08-ad56-e3088048e5f8}</vt:lpwstr>
  </property>
  <property fmtid="{D5CDD505-2E9C-101B-9397-08002B2CF9AE}" pid="7" name="RecordPoint_ActiveItemUniqueId">
    <vt:lpwstr>{2b7d6a28-180e-41e0-80f1-f7eb05db231b}</vt:lpwstr>
  </property>
  <property fmtid="{D5CDD505-2E9C-101B-9397-08002B2CF9AE}" pid="8" name="RecordPoint_ActiveItemWebId">
    <vt:lpwstr>{40b201ac-ef38-495b-99c4-a6fbfda58dd9}</vt:lpwstr>
  </property>
  <property fmtid="{D5CDD505-2E9C-101B-9397-08002B2CF9AE}" pid="9" name="RecordPoint_RecordNumberSubmitted">
    <vt:lpwstr>R0000322749</vt:lpwstr>
  </property>
  <property fmtid="{D5CDD505-2E9C-101B-9397-08002B2CF9AE}" pid="10" name="RecordPoint_SubmissionCompleted">
    <vt:lpwstr>2015-11-11T17:27:00.7804873+11:00</vt:lpwstr>
  </property>
  <property fmtid="{D5CDD505-2E9C-101B-9397-08002B2CF9AE}" pid="11" name="IconOverlay">
    <vt:lpwstr/>
  </property>
</Properties>
</file>