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315" windowWidth="23250" windowHeight="11190" tabRatio="887" activeTab="7"/>
  </bookViews>
  <sheets>
    <sheet name="Cover" sheetId="31" r:id="rId1"/>
    <sheet name="Contents" sheetId="32" r:id="rId2"/>
    <sheet name="Definitions" sheetId="72" r:id="rId3"/>
    <sheet name="1a. STPIS Reliability" sheetId="47" r:id="rId4"/>
    <sheet name="1b. STPIS Customer Service" sheetId="68" r:id="rId5"/>
    <sheet name="1c. STPIS Daily Performance" sheetId="60" r:id="rId6"/>
    <sheet name="1e. STPIS Exclusions" sheetId="50" r:id="rId7"/>
    <sheet name="1f. STPIS - GSL" sheetId="70" r:id="rId8"/>
    <sheet name="2. Customer Service" sheetId="58" r:id="rId9"/>
    <sheet name="4a. Network perf - Feeder" sheetId="63" r:id="rId10"/>
    <sheet name="4c. Network perf - reliability" sheetId="71" r:id="rId11"/>
    <sheet name="Sheet1" sheetId="74" r:id="rId12"/>
    <sheet name="Amendments" sheetId="73" r:id="rId13"/>
  </sheets>
  <externalReferences>
    <externalReference r:id="rId14"/>
    <externalReference r:id="rId15"/>
    <externalReference r:id="rId16"/>
    <externalReference r:id="rId17"/>
    <externalReference r:id="rId18"/>
    <externalReference r:id="rId19"/>
  </externalReferences>
  <definedNames>
    <definedName name="abc" localSheetId="3">#REF!</definedName>
    <definedName name="abc" localSheetId="4">#REF!</definedName>
    <definedName name="abc" localSheetId="6">#REF!</definedName>
    <definedName name="abc" localSheetId="1">#REF!</definedName>
    <definedName name="abc">#REF!</definedName>
    <definedName name="Asset1" localSheetId="3">#REF!</definedName>
    <definedName name="Asset1" localSheetId="4">#REF!</definedName>
    <definedName name="Asset1" localSheetId="6">#REF!</definedName>
    <definedName name="Asset1" localSheetId="1">'[1]4. RAB'!#REF!</definedName>
    <definedName name="Asset1" localSheetId="0">#REF!</definedName>
    <definedName name="Asset1">#REF!</definedName>
    <definedName name="Asset10" localSheetId="3">#REF!</definedName>
    <definedName name="Asset10" localSheetId="4">#REF!</definedName>
    <definedName name="Asset10" localSheetId="6">#REF!</definedName>
    <definedName name="Asset10" localSheetId="1">'[1]4. RAB'!#REF!</definedName>
    <definedName name="Asset10" localSheetId="0">#REF!</definedName>
    <definedName name="Asset10">#REF!</definedName>
    <definedName name="Asset11" localSheetId="3">#REF!</definedName>
    <definedName name="Asset11" localSheetId="4">#REF!</definedName>
    <definedName name="Asset11" localSheetId="6">#REF!</definedName>
    <definedName name="Asset11" localSheetId="1">'[1]4. RAB'!#REF!</definedName>
    <definedName name="Asset11" localSheetId="0">#REF!</definedName>
    <definedName name="Asset11">#REF!</definedName>
    <definedName name="asset11a" localSheetId="3">#REF!</definedName>
    <definedName name="asset11a" localSheetId="4">#REF!</definedName>
    <definedName name="asset11a" localSheetId="6">#REF!</definedName>
    <definedName name="asset11a" localSheetId="1">#REF!</definedName>
    <definedName name="asset11a" localSheetId="0">#REF!</definedName>
    <definedName name="asset11a">#REF!</definedName>
    <definedName name="Asset12" localSheetId="3">#REF!</definedName>
    <definedName name="Asset12" localSheetId="4">#REF!</definedName>
    <definedName name="Asset12" localSheetId="6">#REF!</definedName>
    <definedName name="Asset12" localSheetId="1">'[1]4. RAB'!#REF!</definedName>
    <definedName name="Asset12" localSheetId="0">#REF!</definedName>
    <definedName name="Asset12">#REF!</definedName>
    <definedName name="Asset13" localSheetId="3">#REF!</definedName>
    <definedName name="Asset13" localSheetId="4">#REF!</definedName>
    <definedName name="Asset13" localSheetId="6">#REF!</definedName>
    <definedName name="Asset13" localSheetId="1">'[1]4. RAB'!#REF!</definedName>
    <definedName name="Asset13" localSheetId="0">#REF!</definedName>
    <definedName name="Asset13">#REF!</definedName>
    <definedName name="Asset14" localSheetId="3">#REF!</definedName>
    <definedName name="Asset14" localSheetId="4">#REF!</definedName>
    <definedName name="Asset14" localSheetId="6">#REF!</definedName>
    <definedName name="Asset14" localSheetId="1">'[1]4. RAB'!#REF!</definedName>
    <definedName name="Asset14" localSheetId="0">#REF!</definedName>
    <definedName name="Asset14">#REF!</definedName>
    <definedName name="Asset15" localSheetId="3">#REF!</definedName>
    <definedName name="Asset15" localSheetId="4">#REF!</definedName>
    <definedName name="Asset15" localSheetId="6">#REF!</definedName>
    <definedName name="Asset15" localSheetId="1">'[1]4. RAB'!#REF!</definedName>
    <definedName name="Asset15" localSheetId="0">#REF!</definedName>
    <definedName name="Asset15">#REF!</definedName>
    <definedName name="Asset16" localSheetId="3">#REF!</definedName>
    <definedName name="Asset16" localSheetId="4">#REF!</definedName>
    <definedName name="Asset16" localSheetId="6">#REF!</definedName>
    <definedName name="Asset16" localSheetId="1">'[1]4. RAB'!#REF!</definedName>
    <definedName name="Asset16" localSheetId="0">#REF!</definedName>
    <definedName name="Asset16">#REF!</definedName>
    <definedName name="Asset17" localSheetId="3">#REF!</definedName>
    <definedName name="Asset17" localSheetId="4">#REF!</definedName>
    <definedName name="Asset17" localSheetId="6">#REF!</definedName>
    <definedName name="Asset17" localSheetId="1">'[1]4. RAB'!#REF!</definedName>
    <definedName name="Asset17" localSheetId="0">#REF!</definedName>
    <definedName name="Asset17">#REF!</definedName>
    <definedName name="Asset18" localSheetId="3">#REF!</definedName>
    <definedName name="Asset18" localSheetId="4">#REF!</definedName>
    <definedName name="Asset18" localSheetId="6">#REF!</definedName>
    <definedName name="Asset18" localSheetId="1">'[1]4. RAB'!#REF!</definedName>
    <definedName name="Asset18" localSheetId="0">#REF!</definedName>
    <definedName name="Asset18">#REF!</definedName>
    <definedName name="Asset19" localSheetId="3">#REF!</definedName>
    <definedName name="Asset19" localSheetId="4">#REF!</definedName>
    <definedName name="Asset19" localSheetId="6">#REF!</definedName>
    <definedName name="Asset19" localSheetId="1">'[1]4. RAB'!#REF!</definedName>
    <definedName name="Asset19" localSheetId="0">#REF!</definedName>
    <definedName name="Asset19">#REF!</definedName>
    <definedName name="Asset2" localSheetId="3">#REF!</definedName>
    <definedName name="Asset2" localSheetId="4">#REF!</definedName>
    <definedName name="Asset2" localSheetId="6">#REF!</definedName>
    <definedName name="Asset2" localSheetId="1">'[1]4. RAB'!#REF!</definedName>
    <definedName name="Asset2" localSheetId="0">#REF!</definedName>
    <definedName name="Asset2">#REF!</definedName>
    <definedName name="Asset20" localSheetId="3">#REF!</definedName>
    <definedName name="Asset20" localSheetId="4">#REF!</definedName>
    <definedName name="Asset20" localSheetId="6">#REF!</definedName>
    <definedName name="Asset20" localSheetId="1">'[1]4. RAB'!#REF!</definedName>
    <definedName name="Asset20" localSheetId="0">#REF!</definedName>
    <definedName name="Asset20">#REF!</definedName>
    <definedName name="Asset3" localSheetId="3">#REF!</definedName>
    <definedName name="Asset3" localSheetId="4">#REF!</definedName>
    <definedName name="Asset3" localSheetId="6">#REF!</definedName>
    <definedName name="Asset3" localSheetId="1">'[1]4. RAB'!#REF!</definedName>
    <definedName name="Asset3" localSheetId="0">#REF!</definedName>
    <definedName name="Asset3">#REF!</definedName>
    <definedName name="Asset4" localSheetId="3">#REF!</definedName>
    <definedName name="Asset4" localSheetId="4">#REF!</definedName>
    <definedName name="Asset4" localSheetId="6">#REF!</definedName>
    <definedName name="Asset4" localSheetId="1">'[1]4. RAB'!#REF!</definedName>
    <definedName name="Asset4" localSheetId="0">#REF!</definedName>
    <definedName name="Asset4">#REF!</definedName>
    <definedName name="Asset5" localSheetId="3">#REF!</definedName>
    <definedName name="Asset5" localSheetId="4">#REF!</definedName>
    <definedName name="Asset5" localSheetId="6">#REF!</definedName>
    <definedName name="Asset5" localSheetId="1">'[1]4. RAB'!#REF!</definedName>
    <definedName name="Asset5" localSheetId="0">#REF!</definedName>
    <definedName name="Asset5">#REF!</definedName>
    <definedName name="Asset6" localSheetId="3">#REF!</definedName>
    <definedName name="Asset6" localSheetId="4">#REF!</definedName>
    <definedName name="Asset6" localSheetId="6">#REF!</definedName>
    <definedName name="Asset6" localSheetId="1">'[1]4. RAB'!#REF!</definedName>
    <definedName name="Asset6" localSheetId="0">#REF!</definedName>
    <definedName name="Asset6">#REF!</definedName>
    <definedName name="Asset7" localSheetId="3">#REF!</definedName>
    <definedName name="Asset7" localSheetId="4">#REF!</definedName>
    <definedName name="Asset7" localSheetId="6">#REF!</definedName>
    <definedName name="Asset7" localSheetId="1">'[1]4. RAB'!#REF!</definedName>
    <definedName name="Asset7" localSheetId="0">#REF!</definedName>
    <definedName name="Asset7">#REF!</definedName>
    <definedName name="Asset8" localSheetId="3">#REF!</definedName>
    <definedName name="Asset8" localSheetId="4">#REF!</definedName>
    <definedName name="Asset8" localSheetId="6">#REF!</definedName>
    <definedName name="Asset8" localSheetId="1">'[1]4. RAB'!#REF!</definedName>
    <definedName name="Asset8" localSheetId="0">#REF!</definedName>
    <definedName name="Asset8">#REF!</definedName>
    <definedName name="Asset9" localSheetId="3">#REF!</definedName>
    <definedName name="Asset9" localSheetId="4">#REF!</definedName>
    <definedName name="Asset9" localSheetId="6">#REF!</definedName>
    <definedName name="Asset9" localSheetId="1">'[1]4. RAB'!#REF!</definedName>
    <definedName name="Asset9" localSheetId="0">#REF!</definedName>
    <definedName name="Asset9">#REF!</definedName>
    <definedName name="DNSP" localSheetId="3">[2]Outcomes!$B$2</definedName>
    <definedName name="DNSP" localSheetId="4">[2]Outcomes!$B$2</definedName>
    <definedName name="DNSP" localSheetId="6">[2]Outcomes!$B$2</definedName>
    <definedName name="DNSP">[2]Outcomes!$B$2</definedName>
    <definedName name="_xlnm.Print_Area" localSheetId="3">'1a. STPIS Reliability'!$B$1:$G$35</definedName>
    <definedName name="_xlnm.Print_Area" localSheetId="4">'1b. STPIS Customer Service'!$B$1:$D$32</definedName>
    <definedName name="_xlnm.Print_Area" localSheetId="5">'1c. STPIS Daily Performance'!$A$1:$N$378</definedName>
    <definedName name="_xlnm.Print_Area" localSheetId="6">'1e. STPIS Exclusions'!$B$1:$K$260</definedName>
    <definedName name="_xlnm.Print_Area" localSheetId="7">'1f. STPIS - GSL'!$A$1:$D$92</definedName>
    <definedName name="_xlnm.Print_Area" localSheetId="8">'2. Customer Service'!$A$1:$H$70</definedName>
    <definedName name="_xlnm.Print_Area" localSheetId="9">'4a. Network perf - Feeder'!$A$1:$X$472</definedName>
    <definedName name="_xlnm.Print_Area" localSheetId="1">Contents!$A$1:$G$18</definedName>
    <definedName name="_xlnm.Print_Area" localSheetId="0">Cover!$A$1:$I$44</definedName>
    <definedName name="YEAR" localSheetId="3">[2]Outcomes!$B$3</definedName>
    <definedName name="YEAR" localSheetId="4">[2]Outcomes!$B$3</definedName>
    <definedName name="YEAR" localSheetId="6">[2]Outcomes!$B$3</definedName>
    <definedName name="YEAR">[2]Outcomes!$B$3</definedName>
  </definedNames>
  <calcPr calcId="152511" calcOnSave="0"/>
</workbook>
</file>

<file path=xl/calcChain.xml><?xml version="1.0" encoding="utf-8"?>
<calcChain xmlns="http://schemas.openxmlformats.org/spreadsheetml/2006/main">
  <c r="C40" i="70" l="1"/>
  <c r="C29" i="68" l="1"/>
  <c r="C27" i="68"/>
  <c r="H68" i="58" l="1"/>
  <c r="H67" i="58"/>
  <c r="H66" i="58"/>
  <c r="H64" i="58"/>
  <c r="H62" i="58"/>
  <c r="H61" i="58"/>
  <c r="H60" i="58"/>
  <c r="H55" i="58"/>
  <c r="H53" i="58"/>
  <c r="C48" i="70"/>
  <c r="C46" i="70"/>
  <c r="C45" i="70"/>
  <c r="C44" i="70"/>
  <c r="C43" i="70"/>
  <c r="C42" i="70"/>
  <c r="C41" i="70"/>
  <c r="C38" i="70"/>
  <c r="C37" i="70"/>
  <c r="C36" i="70"/>
  <c r="C35" i="70"/>
  <c r="C34" i="70"/>
  <c r="C33" i="70"/>
  <c r="C32" i="70"/>
  <c r="C31" i="70"/>
  <c r="C30" i="70"/>
  <c r="C29" i="70"/>
  <c r="C28" i="70"/>
  <c r="C27" i="70"/>
  <c r="C26" i="70"/>
  <c r="C25" i="70"/>
  <c r="C24" i="70"/>
  <c r="C23" i="70"/>
  <c r="C21" i="70"/>
  <c r="C20" i="70"/>
  <c r="C19" i="70"/>
  <c r="C18" i="70"/>
  <c r="C17" i="70"/>
  <c r="C16" i="70"/>
  <c r="C14" i="70"/>
  <c r="C13" i="70"/>
  <c r="C12" i="70"/>
  <c r="C11" i="70"/>
  <c r="C30" i="68"/>
  <c r="C28" i="68"/>
  <c r="C21" i="68"/>
  <c r="C20" i="68"/>
  <c r="D13" i="68"/>
  <c r="C13" i="68"/>
  <c r="C12" i="68"/>
  <c r="C11" i="68"/>
  <c r="G33" i="47"/>
  <c r="F33" i="47"/>
  <c r="E33" i="47"/>
  <c r="D33" i="47"/>
  <c r="C33" i="47"/>
  <c r="G32" i="47"/>
  <c r="F32" i="47"/>
  <c r="E32" i="47"/>
  <c r="D32" i="47"/>
  <c r="C32" i="47"/>
  <c r="F27" i="47"/>
  <c r="C27" i="47"/>
  <c r="F26" i="47"/>
  <c r="C26" i="47"/>
  <c r="F20" i="47"/>
  <c r="C20" i="47"/>
  <c r="F19" i="47"/>
  <c r="C19" i="47"/>
  <c r="F13" i="47"/>
  <c r="C13" i="47"/>
  <c r="F12" i="47"/>
  <c r="C12" i="47"/>
  <c r="G13" i="47"/>
  <c r="G20" i="47"/>
  <c r="G12" i="47"/>
  <c r="G19" i="47"/>
  <c r="G26" i="47"/>
  <c r="G27" i="47"/>
  <c r="E12" i="47"/>
  <c r="D27" i="47"/>
  <c r="D12" i="47"/>
  <c r="E26" i="47"/>
  <c r="E27" i="47"/>
  <c r="D26" i="47"/>
  <c r="E19" i="47"/>
  <c r="D19" i="47"/>
  <c r="D20" i="47"/>
  <c r="E20" i="47"/>
  <c r="D13" i="47"/>
  <c r="E13" i="47"/>
  <c r="D11" i="68"/>
  <c r="B3" i="72"/>
  <c r="B1" i="72"/>
  <c r="B3" i="71"/>
  <c r="B1" i="71"/>
  <c r="H51" i="58"/>
  <c r="H50" i="58"/>
  <c r="H54" i="58"/>
  <c r="H56" i="58"/>
  <c r="H58" i="58"/>
  <c r="H65" i="58"/>
  <c r="B3" i="70"/>
  <c r="B1" i="70"/>
  <c r="C49" i="70"/>
  <c r="D12" i="68"/>
  <c r="H59" i="58"/>
  <c r="B3" i="68"/>
  <c r="B3" i="60"/>
  <c r="B3" i="50"/>
  <c r="B3" i="58"/>
  <c r="B3" i="63"/>
  <c r="B3" i="47"/>
  <c r="B1" i="68"/>
  <c r="B1" i="60"/>
  <c r="B1" i="50"/>
  <c r="B1" i="58"/>
  <c r="B1" i="63"/>
  <c r="B1" i="47"/>
  <c r="G34" i="47"/>
  <c r="F34" i="47"/>
  <c r="E34" i="47"/>
  <c r="D34" i="47"/>
  <c r="C34" i="47"/>
  <c r="C31" i="68"/>
  <c r="C22" i="68"/>
  <c r="H69" i="58"/>
</calcChain>
</file>

<file path=xl/sharedStrings.xml><?xml version="1.0" encoding="utf-8"?>
<sst xmlns="http://schemas.openxmlformats.org/spreadsheetml/2006/main" count="3404" uniqueCount="983">
  <si>
    <t>Customer service</t>
  </si>
  <si>
    <t>CBD</t>
  </si>
  <si>
    <t>Urban</t>
  </si>
  <si>
    <t>Table 1: Telephone answering</t>
  </si>
  <si>
    <t>Table 2:  New connections</t>
  </si>
  <si>
    <t>Table 3: Streetlight repair</t>
  </si>
  <si>
    <t>Reliability</t>
  </si>
  <si>
    <t>Network categorisation</t>
  </si>
  <si>
    <t>Rural short</t>
  </si>
  <si>
    <t>Rural long</t>
  </si>
  <si>
    <t>Whole network</t>
  </si>
  <si>
    <t>Number of calls answered within 30 seconds</t>
  </si>
  <si>
    <t>Percentage of calls answered within 30 seconds</t>
  </si>
  <si>
    <t>Number of new connections</t>
  </si>
  <si>
    <t>Number of new connections not provided on or before the agreed date</t>
  </si>
  <si>
    <t xml:space="preserve">Percentage of new connections not provided on or before the agreed date </t>
  </si>
  <si>
    <t>Total number of streetlights</t>
  </si>
  <si>
    <t>Total number of streetlight faults</t>
  </si>
  <si>
    <t>Date</t>
  </si>
  <si>
    <t>Exclusions</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</si>
  <si>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</si>
  <si>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</si>
  <si>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</si>
  <si>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</si>
  <si>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</si>
  <si>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</si>
  <si>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</si>
  <si>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Complaints by category (%)</t>
  </si>
  <si>
    <t>Low voltage supply</t>
  </si>
  <si>
    <t>Voltage dips</t>
  </si>
  <si>
    <t>Voltage swell</t>
  </si>
  <si>
    <t>Voltage spike (impulsive transient)</t>
  </si>
  <si>
    <t>TV or radio interference</t>
  </si>
  <si>
    <t>Noise from appliances</t>
  </si>
  <si>
    <t>Timely provision of services</t>
  </si>
  <si>
    <t>Connections made</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</si>
  <si>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</si>
  <si>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</si>
  <si>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</si>
  <si>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</si>
  <si>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</si>
  <si>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</si>
  <si>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Complaint - reliability of supply</t>
  </si>
  <si>
    <t>Complaint - technical quality of supply</t>
  </si>
  <si>
    <t>Complaint - administrative process or customer service</t>
  </si>
  <si>
    <t>Complaint - connection or augmentation</t>
  </si>
  <si>
    <t>Complaint - other</t>
  </si>
  <si>
    <t>Total complaints</t>
  </si>
  <si>
    <t>Appointments</t>
  </si>
  <si>
    <t>Connections</t>
  </si>
  <si>
    <t>Reliability of supply</t>
  </si>
  <si>
    <t>Street lights</t>
  </si>
  <si>
    <t>Street lights "out" during period</t>
  </si>
  <si>
    <t>Street lights not repaired by "fix by" date</t>
  </si>
  <si>
    <t>Low reliability payments - 20 hours - number</t>
  </si>
  <si>
    <t>Low reliability payments - 30 hours - number</t>
  </si>
  <si>
    <t>Low reliability payments - 60 hours - number</t>
  </si>
  <si>
    <t>Low reliability payments - 10 events - number</t>
  </si>
  <si>
    <t>Low reliability payments - 15 events - number</t>
  </si>
  <si>
    <t>Low reliability payments - 30 events - number</t>
  </si>
  <si>
    <t>Low reliability payments - 24 momentary events - number</t>
  </si>
  <si>
    <t>Low reliability payments - 36 momentary events - number</t>
  </si>
  <si>
    <t>Connections - GSL payments - 1-4 day delay - number</t>
  </si>
  <si>
    <t>Connections - GSL payments - 5+ day delay - number</t>
  </si>
  <si>
    <t>Appointments - GSL payments - number</t>
  </si>
  <si>
    <t>Customer arranged appointments Central - number</t>
  </si>
  <si>
    <t>Appointments not met within 15 minutes of agreed time - number</t>
  </si>
  <si>
    <t>Low reliability payments - 20 hours - ($)</t>
  </si>
  <si>
    <t>Low reliability payments - 30 hours - ($)</t>
  </si>
  <si>
    <t>Low reliability payments - 60 hours - ($)</t>
  </si>
  <si>
    <t>Low reliability payments - 10 events - ($)</t>
  </si>
  <si>
    <t>Low reliability payments - 15 events - ($)</t>
  </si>
  <si>
    <t>Low reliability payments - 30 events - ($)</t>
  </si>
  <si>
    <t>Low reliability payments - 24 momentary events - ($)</t>
  </si>
  <si>
    <t>Low reliability payments - 36 momentary events - ($)</t>
  </si>
  <si>
    <t>Connections - GSL payments - 1-4 day delay - ($)</t>
  </si>
  <si>
    <t>Connections - GSL payments - 5+ day delay - ($)</t>
  </si>
  <si>
    <t>Appointments - GSL payments - ($)</t>
  </si>
  <si>
    <t>Street lights - GSL payments - ($)</t>
  </si>
  <si>
    <t>Street lights - GSL payments - number</t>
  </si>
  <si>
    <t>Total GSL payments made ($)</t>
  </si>
  <si>
    <t>Customer numbers at the start of period</t>
  </si>
  <si>
    <t>Customer numbers at the end of period</t>
  </si>
  <si>
    <t>Average distribution customer numbers</t>
  </si>
  <si>
    <t>Feeder ID / name</t>
  </si>
  <si>
    <t>Planned interruptions</t>
  </si>
  <si>
    <t>Weather</t>
  </si>
  <si>
    <t>Equipment failure</t>
  </si>
  <si>
    <t>Vegetation</t>
  </si>
  <si>
    <t>Animals</t>
  </si>
  <si>
    <t>Third party impacts</t>
  </si>
  <si>
    <t>Distribution Network Service Provider</t>
  </si>
  <si>
    <t>Annual reporting template</t>
  </si>
  <si>
    <t xml:space="preserve">This template is to be used by a DNSP to fulfil its annual reporting obligations to the AER. </t>
  </si>
  <si>
    <t>Colour coding of input sheets:</t>
  </si>
  <si>
    <t>Yellow = Input cells</t>
  </si>
  <si>
    <t>Grey - Not applicable/No inputs required</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</si>
  <si>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</si>
  <si>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</si>
  <si>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</si>
  <si>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</si>
  <si>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</si>
  <si>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</si>
  <si>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</si>
  <si>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</si>
  <si>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</si>
  <si>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</si>
  <si>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</si>
  <si>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</si>
  <si>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</si>
  <si>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</si>
  <si>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 xml:space="preserve"> </t>
  </si>
  <si>
    <t>Table of contents</t>
  </si>
  <si>
    <t>Other</t>
  </si>
  <si>
    <t>Over voltage events - due to high voltage injection</t>
  </si>
  <si>
    <t>Customers receiving over-voltage - due to high voltage injection</t>
  </si>
  <si>
    <t>Over voltage events - due to voltage regulation or other cause</t>
  </si>
  <si>
    <t>Voltage variations - steady state (zone sub)</t>
  </si>
  <si>
    <t>Customers receiving over-voltage - due to lightning</t>
  </si>
  <si>
    <t>Customers receiving over-voltage - due to voltage regulation or other cause</t>
  </si>
  <si>
    <t>Table 1: Exclusions</t>
  </si>
  <si>
    <t>Number of calls received</t>
  </si>
  <si>
    <t>Complaints - technical quality of supply - number</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</si>
  <si>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</si>
  <si>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</si>
  <si>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</si>
  <si>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</si>
  <si>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</si>
  <si>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</si>
  <si>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</si>
  <si>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</si>
  <si>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Call Centre Performance (number, unless stated)</t>
  </si>
  <si>
    <t>Calls to call centre fault line</t>
  </si>
  <si>
    <t>Calls to fault line - average waiting time before call answered</t>
  </si>
  <si>
    <t>Calls abandoned - percentage</t>
  </si>
  <si>
    <t>Call centre - number of overload events</t>
  </si>
  <si>
    <t>Customer complaints (number)</t>
  </si>
  <si>
    <r>
      <t xml:space="preserve">Note: </t>
    </r>
    <r>
      <rPr>
        <sz val="10"/>
        <rFont val="Arial"/>
        <family val="2"/>
      </rPr>
      <t>This is for newly energised properties only</t>
    </r>
  </si>
  <si>
    <t>Table 1 Quality of supply</t>
  </si>
  <si>
    <t>Table 2 Complaints - technical quality of supply</t>
  </si>
  <si>
    <t>Table 3 Customer service</t>
  </si>
  <si>
    <t>STPIS Data Reporting</t>
  </si>
  <si>
    <t>STPIS Data Reporting - AER Definitions</t>
  </si>
  <si>
    <t xml:space="preserve">STPIS Data Reporting </t>
  </si>
  <si>
    <t>Daily Performance Data</t>
  </si>
  <si>
    <t>Dark blue = AER instructions/headings</t>
  </si>
  <si>
    <t>1. Service Target Performance Incentive Scheme</t>
  </si>
  <si>
    <t>Total number of streetlight faults reported by person who is the occupier of an immediately neighbouring residence or is the proprietor of an immediately neighbouring business</t>
  </si>
  <si>
    <t>Over voltage events - due to lightning</t>
  </si>
  <si>
    <t>Annual Feeder Reliability</t>
  </si>
  <si>
    <t>Table 1 Annual Feeder Reliability Data</t>
  </si>
  <si>
    <t xml:space="preserve">Customer Service </t>
  </si>
  <si>
    <t>Date of event
(DD/MM/YYYY)</t>
  </si>
  <si>
    <t xml:space="preserve">Please provide separate explanation to confirm the outage was not due to inadequate transmission connection planning </t>
  </si>
  <si>
    <t>Description of the service area for the feeder</t>
  </si>
  <si>
    <t>Total</t>
  </si>
  <si>
    <t>Total number of unplanned outages</t>
  </si>
  <si>
    <t>Total number of momentary feeder outages</t>
  </si>
  <si>
    <t>Faulty streetlights not repaired within 5 business days of fault report or agreed date</t>
  </si>
  <si>
    <t>Percentage of faulty streetlights not repaired within 5 business days of fault report or agreed date</t>
  </si>
  <si>
    <t>Street lights – number of business days to repair</t>
  </si>
  <si>
    <r>
      <t>Planned interruptions - 4 business</t>
    </r>
    <r>
      <rPr>
        <sz val="10"/>
        <color indexed="10"/>
        <rFont val="Arial"/>
        <family val="2"/>
      </rPr>
      <t xml:space="preserve"> </t>
    </r>
    <r>
      <rPr>
        <sz val="10"/>
        <color indexed="9"/>
        <rFont val="Arial"/>
        <family val="2"/>
      </rPr>
      <t>days notice not given</t>
    </r>
  </si>
  <si>
    <t>Street lights not repaired in 2 business days</t>
  </si>
  <si>
    <t>Table 1: SAIDI (System Average Interruption Duration Index)</t>
  </si>
  <si>
    <t>Table 2: SAIFI (System Average Interruption Frequency Index)</t>
  </si>
  <si>
    <t>Table 3: MAIFI (Momentary Average Interruption Frequency Index)</t>
  </si>
  <si>
    <t>Table 1 Daily Performance Data (unplanned)</t>
  </si>
  <si>
    <t>Feeder classification</t>
  </si>
  <si>
    <t>Total unplanned minutes off supply</t>
  </si>
  <si>
    <t>Length of high voltage distribution lines (overhead)</t>
  </si>
  <si>
    <t>Length of high voltage distribution lines (underground)</t>
  </si>
  <si>
    <t>Maximum demand
(MVA)</t>
  </si>
  <si>
    <t>Energy not supplied (unplanned)
(MWh)</t>
  </si>
  <si>
    <t>Energy not supplied (planned)
(MWh)</t>
  </si>
  <si>
    <t>Low Reliability Feeder (SAIDI)</t>
  </si>
  <si>
    <t>Duration of interruption
(unplanned) (mins)</t>
  </si>
  <si>
    <t>Number of  interruptions (unplanned)</t>
  </si>
  <si>
    <t>Total (after removing excluded events and MED)</t>
  </si>
  <si>
    <t>United Energy</t>
  </si>
  <si>
    <t>Electricity DNSP Annual Reporting Template</t>
  </si>
  <si>
    <t>Cover sheet</t>
  </si>
  <si>
    <t>1a. STPIS - Reliability</t>
  </si>
  <si>
    <t>1b. STPIS - Customer service</t>
  </si>
  <si>
    <t>1c. STPIS - Daily performance</t>
  </si>
  <si>
    <t>1e. STPIS - Exclusions</t>
  </si>
  <si>
    <t>1f. STPIS - GSL</t>
  </si>
  <si>
    <t>Table 4: Distribution customer numbers</t>
  </si>
  <si>
    <t>This information is collected to inform the application of the STPIS to the DNSP in future regulatory periods. The information is also collected to monitor network performance, and may be used in performance reports.</t>
  </si>
  <si>
    <t>Total - after removing excluded events</t>
  </si>
  <si>
    <t>Table 1 Guaranteed service levels - jurisdictional GSL scheme</t>
  </si>
  <si>
    <t>Cause of event</t>
  </si>
  <si>
    <t>Did the AER's GSL Scheme apply at any time during the regulatory year?</t>
  </si>
  <si>
    <t>No</t>
  </si>
  <si>
    <r>
      <t xml:space="preserve">If the AER's GSL scheme applied at any time during the regulatory year, table 2 must be completed. </t>
    </r>
    <r>
      <rPr>
        <b/>
        <sz val="10"/>
        <rFont val="Arial"/>
        <family val="2"/>
      </rPr>
      <t>Do not complete</t>
    </r>
    <r>
      <rPr>
        <sz val="10"/>
        <rFont val="Arial"/>
        <family val="2"/>
      </rPr>
      <t xml:space="preserve"> table 2 if the AER's GSL scheme did not apply during the regulatory year.</t>
    </r>
  </si>
  <si>
    <t>Table 2: Guaranteed service levels - AER GSL scheme</t>
  </si>
  <si>
    <t>Frequency of interruptions CBD feeders – 9 interruptions</t>
  </si>
  <si>
    <t>Low reliability payments - 9 interruptions - ($)</t>
  </si>
  <si>
    <t>Frequency of interruptions Urban feeders – 9 interruptions</t>
  </si>
  <si>
    <t>Frequency of interruptions Rural (short and long) feeders – 15 interruptions</t>
  </si>
  <si>
    <t>Low reliability payments - 15 interruptions - ($)</t>
  </si>
  <si>
    <t>Duration of interruptions CBD feeders – 12 hours</t>
  </si>
  <si>
    <t>Low reliability payments - 12 hours - ($)</t>
  </si>
  <si>
    <t>Duration of interruptions urban feeders – 12 hours</t>
  </si>
  <si>
    <t>Duration of interruptions Rural (short and long) feeders – 18 hours</t>
  </si>
  <si>
    <t>Low reliability payments - 18 hours - ($)</t>
  </si>
  <si>
    <t>Total duration of interruptions Level 1 – 20 hours</t>
  </si>
  <si>
    <t>Total duration of interruptions Level 2 – 30 hours</t>
  </si>
  <si>
    <t>Total duration of interruptions Level 3 – 60 hours</t>
  </si>
  <si>
    <t>Streetlight repair 5 days - GSL payments - number</t>
  </si>
  <si>
    <t xml:space="preserve">New connections </t>
  </si>
  <si>
    <t>Connection not made on or before the day agreed - number</t>
  </si>
  <si>
    <t>Connection not made on or before the day agreed - ($)</t>
  </si>
  <si>
    <t>Connections - GSL payments - 1-6 day delay - number</t>
  </si>
  <si>
    <t>Connections - GSL payments - 1-6 day delay - ($)</t>
  </si>
  <si>
    <t>Connections - GSL payments - 7+ day delay - number</t>
  </si>
  <si>
    <t>Connections - GSL payments - 7+ day delay - ($)</t>
  </si>
  <si>
    <t>Notice of planned interruptions -  4 days not given - number</t>
  </si>
  <si>
    <t>Notice of planned interruptions -  4 days not given - ($)</t>
  </si>
  <si>
    <t>Total GSL payments payable under the AER's GSL scheme ($)</t>
  </si>
  <si>
    <t xml:space="preserve">GSL  </t>
  </si>
  <si>
    <t>The information is required to assess the outturn level of service provided to the DNSPs customers, and will inform the AER’s review of future regulatory proposals. The information may be used in performance reports.</t>
  </si>
  <si>
    <t>Total unplanned customer minutes off supply (Mins)</t>
  </si>
  <si>
    <t>Effect on unplanned MAIFI</t>
  </si>
  <si>
    <t>The information in templates 5a,b,c,d is used to monitor network performance and service outcomes for network customers. It will inform the AER's review of service improvement expenditure in future regulatory periods.</t>
  </si>
  <si>
    <t>Unplanned customer minutes off-supply (including excluded events and MEDs)</t>
  </si>
  <si>
    <t>Unplanned customer minutes off-supply
(after removing excluded events and MED)</t>
  </si>
  <si>
    <t>Unplanned interruptions
(SAIFI) (including excluded events and MEDs)</t>
  </si>
  <si>
    <t>Unplanned interruptions (SAIFI)
(after removing excluded events and MEDs)</t>
  </si>
  <si>
    <t>Number of planned outages</t>
  </si>
  <si>
    <t>Planned customer minutes off-supply (including excluded events and MEDs)</t>
  </si>
  <si>
    <t>Planned customer minutes off-supply
(after removing excluded events and MED)</t>
  </si>
  <si>
    <t>Planned interruptions
(SAIFI) (including excluded events and MEDs)</t>
  </si>
  <si>
    <t>Planned interruptions (SAIFI)
(after removing excluded events and MEDs)</t>
  </si>
  <si>
    <t>Momentary interruptions due to feeder outages (MAIFI) (including excluded events and MEDs)</t>
  </si>
  <si>
    <t>Momentary interruptions due to feeder outages
(MAIFI)
(after removing excluded events and MEDs)</t>
  </si>
  <si>
    <t>Reliability - planned outages</t>
  </si>
  <si>
    <t>Table 1: Planned outages</t>
  </si>
  <si>
    <r>
      <t>Number of distribution customers</t>
    </r>
    <r>
      <rPr>
        <b/>
        <vertAlign val="superscript"/>
        <sz val="8"/>
        <color indexed="9"/>
        <rFont val="Arial"/>
        <family val="2"/>
      </rPr>
      <t>(1)</t>
    </r>
  </si>
  <si>
    <t>SAIDI</t>
  </si>
  <si>
    <t xml:space="preserve">SAIFI  </t>
  </si>
  <si>
    <t>Effect on unplanned SAIDI (by feeder classification)</t>
  </si>
  <si>
    <t>Event category (use exclusion categories listed in section 3.3(a) of the AER's STPIS)</t>
  </si>
  <si>
    <t>Definitions</t>
  </si>
  <si>
    <t>Appendix C – non- financial templates</t>
  </si>
  <si>
    <t>Definition</t>
  </si>
  <si>
    <t>STPIS</t>
  </si>
  <si>
    <t>SAIDI System Average Interruption Duration Index</t>
  </si>
  <si>
    <t>As per the STPIS: the sum of the duration of each sustained interruption (in minutes) divided by the total number of distribution customers as defined in the service target performance incentive scheme</t>
  </si>
  <si>
    <t>SAIFI System Average Interruption Frequency Index</t>
  </si>
  <si>
    <t>As per the STPIS: the total number of sustained interruptions divided by the total number of distribution customers as defined in the service target performance incentive scheme</t>
  </si>
  <si>
    <t>MAIFI Momentary Average Interruption Frequency Index</t>
  </si>
  <si>
    <t>As per the ESCV's Information specification (Service performance) for Victorian Electricity Distributors,  1 January 2009, p. 30:
The total number of momentary interruptions divided by the total number of distribution customers. 
The number of Distribution Customers used to derive MAIFI should reflect the relevant network type:
• Whole network – total Distribution Customers
• Network classification (CBD/Urban/Rural short/Rural long) – CBD/Urban/Rural short/Rural long Customers respectively
• Individual Feeder – Customers on that feeder.</t>
  </si>
  <si>
    <t xml:space="preserve">The following classification of the network as:
- CBD: network is predominantly commercial, high-rise buildings, supplied by a predominantly underground distribution network containing significant interconnection and redundancy when compared to urban areas.
- Urban: the network is not a CBD network, with actual maximum demand over the reporting period per total feeder (network) route length greater than 0.3 MVA/km;
- Rural Short: not a CBD or urban network with a network route length less than 200 km;
- Rural Long: not a CBD or urban network with a total network route length greater than 200 km.
or as otherwise agreed with by the AER </t>
  </si>
  <si>
    <t>The number of Distribution Customers, measured on the first day of the Relevant Regulatory Year.</t>
  </si>
  <si>
    <t>The number of Distribution Customers, measured on the last day of the Relevant Regulatory Year.</t>
  </si>
  <si>
    <t>Exclusion category/ Excluded event/Event category</t>
  </si>
  <si>
    <t>The exclusions allowed under clauses 3.3 and 5.4 of the service target performance incentive scheme that applies to the DNSP.</t>
  </si>
  <si>
    <t>MED - Major Event Day</t>
  </si>
  <si>
    <t>As per the STPIS, Appendix D.</t>
  </si>
  <si>
    <t>Distribution Customer/Customer</t>
  </si>
  <si>
    <t>A Distribution Customer (with active accounts) with an active National Metering Identifier (NMI).</t>
  </si>
  <si>
    <t>The number of calls to the fault line excluding: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</si>
  <si>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The number of calls to the fault line answered in 30 seconds where the time to answer a call is measured from when the call enters the telephone system of the call centre (including that time when it may be ringing unanswered by any response) and the caller speaks with a human operator, but excluding the time that the caller is connected to an automated interactive service that provides substantive information. This measure does not apply to: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
Note: being placed in an automated queuing system (automated or otherwise) does not constitute a response.</t>
  </si>
  <si>
    <t>New connections - number</t>
  </si>
  <si>
    <t>Total number of connections to customers' premises (excluding re-energisations).</t>
  </si>
  <si>
    <t>New connections - number not provided on or before the agreed date</t>
  </si>
  <si>
    <t>The number of connections to customers' premises (excluding re-energisations) made after the date agreed to with the customer</t>
  </si>
  <si>
    <t>Streetlight repair - number of streetlights</t>
  </si>
  <si>
    <t>The total number of street lights</t>
  </si>
  <si>
    <t>Streetlight repair - number of streetlight faults</t>
  </si>
  <si>
    <t>The number of streetlights reported by customers as not working in the reporting period</t>
  </si>
  <si>
    <t>Streetlight repair - number of streetlight faults reported by person who is the occupier of an immediately neighbouring residence or is the proprietor of an immediately neighbouring business</t>
  </si>
  <si>
    <t>Streetlight repair - Faulty streetlights not repaired within 5 business days of fault report or agreed date</t>
  </si>
  <si>
    <t>The number of streetlights reported as not working within the reporting period that were not repaired within 5 days of the fault report, or were not repaired by the agreed date</t>
  </si>
  <si>
    <t>Feeder ID/name</t>
  </si>
  <si>
    <t>The unique code or feeder identifier that the DNSP uses internally.</t>
  </si>
  <si>
    <t>Outage ID/Event ID</t>
  </si>
  <si>
    <t>The unique identifier for an outage used by the DNSP.</t>
  </si>
  <si>
    <t>Interruption</t>
  </si>
  <si>
    <t>Any planned or unplanned, monetary on sustained, loss of electricity supply to a customer associated with an outage of any part of the electricity supply network, including generation facilities and transmission networks, of more than 0.5 seconds (as recorded by equipment such as SCADA or, where such equipment does not exist, at the time of the first customer call relating to the network outage), including outages affecting a single premises; and
not including subsequent interruptions caused by network switching during fault finding.
An interruption ends when supply is again generally available to the customer.</t>
  </si>
  <si>
    <t>Duration of interruption (unplanned) (mins)</t>
  </si>
  <si>
    <t>The duration of an unplanned interruption experienced by a customer.</t>
  </si>
  <si>
    <t>The sum of the duration of each unplanned interruption experienced by customers on a feeder, including single premise outages but not including momentary interruptions.</t>
  </si>
  <si>
    <t>Unplanned MAIFI for the event on the identified feeder.</t>
  </si>
  <si>
    <t>STPIS - GSL</t>
  </si>
  <si>
    <t>AER GSL scheme</t>
  </si>
  <si>
    <t>The Guaranteed service level component, in chapter 6 of the AER, Electricity distribution network service providers Service target performance incentive scheme, November 2009.</t>
  </si>
  <si>
    <t>All other terms</t>
  </si>
  <si>
    <t>As per the AER GSL Scheme, or the Victorian jurisdictional GSL scheme.</t>
  </si>
  <si>
    <t>Victorian jurisdictional GSL scheme</t>
  </si>
  <si>
    <t>As per the Victorian Electricity Distribution Code and the Public Lighting Code.</t>
  </si>
  <si>
    <t>The total number of calls to the fault line to be reported, including any answered by an automated response service and terminated without being answered by an operator. Excludes missed calls where the fault line is overloaded.</t>
  </si>
  <si>
    <t>The number of over-voltage events, due to high voltage injection, in the distribution or transmission system leading to at least one customer complaint</t>
  </si>
  <si>
    <t>The estimated number of customers affected by over-voltage events due to high voltage injection, based on customer’s with confirmed damage (including estimated damage) as investigated by the DNSP</t>
  </si>
  <si>
    <t>The number of over-voltage events, due to lightning, in the distribution or transmission system leading to at least one customer complaint</t>
  </si>
  <si>
    <t>The estimated number of customers affected by over-voltage events due to lightning, based on customer with confirmed damage (including estimated damage) and investigated by the DNSP</t>
  </si>
  <si>
    <t>The number of over-voltage events, due to voltage regulation or other cause, in the distribution or transmission system leading to at least one customer complaint, including events due to an unknown cause</t>
  </si>
  <si>
    <t>The estimated number of customers affected by over-voltage events due to voltage regulations or other causes (including events due to unknown causes), based on confirmed damage (including estimated damage)  and investigated by the DNSP</t>
  </si>
  <si>
    <t>The aggregate number, in the Relevant Regulatory Year, of variations at each monitored location in a zone substation, outside of the standard nominal voltage range or set point voltage under steady state (greater than or equal to 1 minute) conditions</t>
  </si>
  <si>
    <t>The aggregate number, in the Relevant Regulatory Year, of variations at each monitored location in a zone substation, outside of the standard nominal voltage range or set point voltage, and with a duration greater than or equal to 10 seconds and less than 1 minute</t>
  </si>
  <si>
    <t>The aggregate number, in the Relevant Regulatory Year, of variations at each monitored location in a zone substation, outside the standard nominal voltage range or set point voltage, and with a duration greater than or equal to 0.01 seconds (0.5 cycles) and less than 10 seconds, and where the minimum voltage variation during that excursion is less than 70% of the nominal voltage or set point voltage</t>
  </si>
  <si>
    <t>The aggregate number, in the Relevant Regulatory Year, of variations at each monitored location in a zone substation, outside the standard nominal voltage range or set point voltage, and with a duration greater than or equal to 0.01 seconds (0.5 cycles) and less than 10 seconds, and where the minimum voltage during that excursion is less than 80% of the nominal voltage or set point voltage</t>
  </si>
  <si>
    <t>The aggregate number, in the Relevant Regulatory Year, of variations at each monitored location in a zone substation, outside of the standard nominal voltage range or set point voltage and with a duration greater than or equal to 0.01 seconds (0.5 cycles) and less than 10 seconds, and where the minimum voltage variation during that excursion is less than 90% of the nominal voltage or set point voltage</t>
  </si>
  <si>
    <t>The aggregate number, in the Relevant Regulatory Year, of variations at each monitored location on a feeder, outside the standard nominal voltage range or set point voltage under steady state (greater than or equal to 1 minute) conditions</t>
  </si>
  <si>
    <t>The percentage of zone substations with recorders installed at the end of each Relevant Regulatory Year</t>
  </si>
  <si>
    <t>The percentage of feeders required to be monitored (i.e. one feeder supplied from each zone substation) that have recorders installed at the end of each Relevant Regulatory Year</t>
  </si>
  <si>
    <t>Complaint</t>
  </si>
  <si>
    <t>A written or verbal expression of dissatisfaction about an action, a proposed action, or a failure to act by a distributor, its employees or contractors. This includes failure by a distributor to observe its published practices or procedures</t>
  </si>
  <si>
    <t>The total number of complaints made to the DNSP where the complaint raised issues about voltage variations.</t>
  </si>
  <si>
    <t>Complaints by category - Low voltage supply</t>
  </si>
  <si>
    <t>The proportion of complaints made to the DNSP where the complainant raised issues about low voltage supply</t>
  </si>
  <si>
    <t>Complaints by category - Voltage dips</t>
  </si>
  <si>
    <t>Complaints by category - Voltage swell</t>
  </si>
  <si>
    <t>The proportion of complaints made to the DNSP where the complainant raised issues about voltage swell</t>
  </si>
  <si>
    <t>Complaints by category - Voltage spike (impulsive transient)</t>
  </si>
  <si>
    <t>The proportion of complaints made to the DNSP where the complainant raised issues about voltage spikes (impulsive transient)</t>
  </si>
  <si>
    <t>Complaints by category - TV or radio interference</t>
  </si>
  <si>
    <t>The proportion of complaints made to the DNSP where the complainant raised issues about TV or radio interference</t>
  </si>
  <si>
    <t>Complaints by category - Noise from appliances</t>
  </si>
  <si>
    <t>The proportion of complaints made to the DNSP where the complainant raised issues about noise from appliances</t>
  </si>
  <si>
    <t>Complaints by category - Other</t>
  </si>
  <si>
    <t>The proportion of complaints made to the DNSP where the complainant raised issues about any matter that is not low voltage supply, voltage dips, volctage swell, voltage spike, TV or radio interference or noise from appliances.</t>
  </si>
  <si>
    <t>Complaints by Likely Cause - Network equipment faulty</t>
  </si>
  <si>
    <t>The proportion of complaints where the event that gave rise to the complaint was likely to be faulty network equipment</t>
  </si>
  <si>
    <t>Complaints by Likely Cause - Network interference by NSP equipment</t>
  </si>
  <si>
    <t>The proportion of complaints where the event that gave rise to the complaint was likely to be network interference by NSP equipment</t>
  </si>
  <si>
    <t>Complaints by Likely Cause - Network interference by another customer</t>
  </si>
  <si>
    <t>The proportion of complaints where the event that gave rise to the complaint was likely to be network interference by another customer</t>
  </si>
  <si>
    <t>Complaints by Likely Cause - Network limitation</t>
  </si>
  <si>
    <t>The proportion of complaints where the event that gave rise to the complaint was likely to be a network limitation</t>
  </si>
  <si>
    <t>Complaints by Likely Cause - Customer internal problem</t>
  </si>
  <si>
    <t xml:space="preserve">The proportion of complaints where the event that gave rise to the complaint was likely to be a customer internal problem </t>
  </si>
  <si>
    <t>Complaints by Likely Cause - No problem identified</t>
  </si>
  <si>
    <t>The proportion of complaints where the event that gave rise to the complaint was not able to be identified</t>
  </si>
  <si>
    <t>Complaints by Likely Cause - Environmental</t>
  </si>
  <si>
    <t>The proportion of complaints where the event that gave rise to the complaint was likely to be environmental</t>
  </si>
  <si>
    <t>Complaints by Likely Cause - Other</t>
  </si>
  <si>
    <t>The proportion of complaints where the event that gave rise to the complaint was likely to be a cause other than faulty network equipment, network interference by NSP equipment, network interference by another customer, a network limitation, a customer internal problem, environmental, or not able to be identified.</t>
  </si>
  <si>
    <t>The total number of street lights reported by customers as not working over the year, divided by twelve</t>
  </si>
  <si>
    <t>The average number of days to repair street lights that were reported as not working</t>
  </si>
  <si>
    <t>The average time in seconds from when calls enter the system (including that time when a call may be ringing unanswered) and the caller speaks to a human operator or is connected to an interactive service that provides the information requested</t>
  </si>
  <si>
    <t>Calls abandoned</t>
  </si>
  <si>
    <t>The number of calls abandoned by the customer within 30 seconds of the call being queued for response by a human operator</t>
  </si>
  <si>
    <t>(calls abandoned/calls to call centre fault line)* 100</t>
  </si>
  <si>
    <t>The number of times that the call centre queuing system is inadequate to queue all incoming calls</t>
  </si>
  <si>
    <t>The number of complaints relating to the reliability of supply</t>
  </si>
  <si>
    <t>The number of complaints relating to the technical quality of supply</t>
  </si>
  <si>
    <t>The number of complaints about:
(a) the quality and timeliness of a new connection; and
(b) the cost, timeliness and quality of augmentation works</t>
  </si>
  <si>
    <t>The number of complaints that are not under the categories of 'connection &amp; augmentation', 'reliability of supply', 'quality of supply' and 'administrative process or customer service'</t>
  </si>
  <si>
    <t>Network performance (outages, feeders, WSC, reliability)</t>
  </si>
  <si>
    <t>Unplanned outage</t>
  </si>
  <si>
    <t>The number of unplanned events causing interruptions on the DNSP's network, including deliberate interruptions in response to an emergency event but does not include:
(a) momentary outages and single premise outages
(b) subsequent outages caused by network switching during fault finding.</t>
  </si>
  <si>
    <t>Planned outage</t>
  </si>
  <si>
    <t>Outage</t>
  </si>
  <si>
    <t>An event causing an interuption</t>
  </si>
  <si>
    <t>The following classification of the Feeder as:
CBD: network is predominantly commercial, high-rise buildings, supplied by a predominantly underground distribution network containing significant interconnection and redundancy when compared to urban areas.
Urban: the network is not a CBD network, with actual maximum demand over the reporting period per total feeder (network) route length greater than 0.3 MVA/km;
Rural Short: not a CBD or urban network with a network route length less than 200 km;
Rural Long: not a CBD or urban network with a total network route length greater than 200 km.or as otherwise agreed with by the AER.</t>
  </si>
  <si>
    <t>Duration of interruption</t>
  </si>
  <si>
    <t>The sum of the duration of each unplanned interruption experienced by Customers on a Feeder, including single premise outages but not including momentary interruptions.</t>
  </si>
  <si>
    <t>Description of feeder service area</t>
  </si>
  <si>
    <t>A description of the location of the Feeder</t>
  </si>
  <si>
    <t>Number of distribution customers</t>
  </si>
  <si>
    <t>The average of the number of Distribution Customers at the beginning of each Relevant Regulatory Year and the number of Distribution Customers at the end of the Relevant Regulatory Year.</t>
  </si>
  <si>
    <t>The route length (measured in kilometres) of overhead lines in service (the total length of Feeders including all spurs), where each SWER line, single-phase line, and three-phase line counts as one line. A double circuit line counts as two lines.</t>
  </si>
  <si>
    <t>The route length (measured in kilometres) of underground lines in service (the total length of Feeders including all spurs), where each SWER line, single-phase line, and three-phase line counts as one line. A double circuit line counts as two lines.</t>
  </si>
  <si>
    <t>Maximum demand (MVA)</t>
  </si>
  <si>
    <t>The recorded maximum demand for the Feeder.</t>
  </si>
  <si>
    <t>Energy not supplied (unplanned) (MWh)</t>
  </si>
  <si>
    <t>The estimate of energy not supplied (due to unplanned outage) to be based on average Customer demand (multiplied by number of customers interrupted and the duration of the interruption). Average Customer demand to be determined from (in order of preference):
(a) average consumption of the Customers interrupted based on their billing history
(b) Feeder demand at the time of the interruption divided by the number of Customers on the Feeder
(c) average consumption of Customers on the Feeder based on their billing history
(d) average feeder demand derived from Feeder maximum demand  and estimated load factor, divided by the number of customers on the Feeder.</t>
  </si>
  <si>
    <t>Energy not supplied (planned) (MWh)</t>
  </si>
  <si>
    <t>Total energy not supplied (measured in MWh) minus Energy not supplied - Unplanned.</t>
  </si>
  <si>
    <t>Unplanned interruptions (SAIFI)</t>
  </si>
  <si>
    <t>The total number of unplanned sustained Customer interruptions divided by the total number of Distribution Customers. Unplanned SAIFI excludes momentary interruptions (one minute or less). SAIFI is expressed per 0.01 interruptions.
The number of Distribution Customers used to derive SAIFI should reflect the relevant network type:
o Whole network - total Distribution Customers
o Network classification (CBD/Urban/Rural short/Rural long) - CBD/Urban/Rural short/Rural long Customers respectively
o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t>
  </si>
  <si>
    <t>Planned interruptions (SAIFI)</t>
  </si>
  <si>
    <t>The total number of planned sustained Customer interruptions divided by the total number of Distribution Customers. Planned SAIFI excludes momentary interruptions (one minute or less). SAIFI is expressed per 0.01 interruptions.
The number of Distribution Customers used to derive SAIFI should reflect the relevant network type:
o Whole network - total Distribution Customers
o Network classification (CBD/Urban/Rural short/Rural long) - CBD/Urban/Rural short/Rural long Customers respectively
o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t>
  </si>
  <si>
    <t xml:space="preserve">The number of feeder outages of less than or equal to 1 minute (where each sequence of auto-reclose attempts resulting in a successful auto re-close is counted as one outage), but greater than 0.5 seconds, in duration, including any outage of an entire feeder (including due to a sub-transmission fault) that results in an interruption, and does not include an outage of a feeder section. Each sequence of auto-reclose attempts resulting in a successful auto re-close is counted as one momentary outage if the sequence is completed in no more than one minute. Re-closes that are followed by lockout are to be excluded from the momentary outage indicator. </t>
  </si>
  <si>
    <t>Total number of momentary feeder section outages</t>
  </si>
  <si>
    <t xml:space="preserve">The number of feeder section outages of less than or equal to 1 minute (where each sequence of auto-reclose attempts resulting in a successful auto re-close is counted as one outage), but greater than 0.5 seconds, in duration, including outages of a feeder section that result in an interruption but does not include feeder outages;Each sequence of auto-reclose attempts resulting in a successful auto re-close is counted as one momentary outage if the sequence is completed in no more than one minute. Re-closes that are followed by lockout are to be excluded from the momentary outage indicator. </t>
  </si>
  <si>
    <t>Momentary Interruptions</t>
  </si>
  <si>
    <t>the sum of Momentary Interruptions Due to Feeder Outages and Momentary Interruptions Due to Feeder Section Outages</t>
  </si>
  <si>
    <t xml:space="preserve">Momentary interruptions due to feeder outages </t>
  </si>
  <si>
    <t>the number of interruptions caused by momentary feeder outages</t>
  </si>
  <si>
    <t>A Yes or No answer describing whether the annual reported SAIDI for a feeder is above or below the reporting threshold:
CBD Feeder - 70, where the number of interuptions is greater than 1;
Urban - 270;
Short rural - 600;
Long rural - 850.
An answer of Yes is required if the reported SAIDI exceeds the threshold, and an answer of No is required if the reported SAIDI is less than or equal to the threshold. This definition includes both planned and unplanned SAIDI.</t>
  </si>
  <si>
    <t>Planned SAIDI</t>
  </si>
  <si>
    <t xml:space="preserve">The sum of the duration of each planned sustained customer interruption (in minutes) divided by the total number of Distribution Customers.
Planned SAIDI excludes momentary interruptions (one minute or less).  
The number of Distribution Customers used to derive SAIDI should reflect the relevant network type:
• Whole network – total Distribution Customers
• Network classification (CBD/Urban/Rural short/Rural long) – CBD/Urban/Rural short/Rural long Customers respectively
•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 </t>
  </si>
  <si>
    <t>The number of planned events causing interruptions and does not include single premise outages.</t>
  </si>
  <si>
    <t>The duration of an interruption from the time as recorded by equipment such as SCADA or, where such equipment does not exist, the time of notification of an unplanned interruption by a customer or the commencement of a planned interruption to restoration of supply.</t>
  </si>
  <si>
    <t>The number of complaints relating to the administrative process or customer service of United Energy, excluding those reported under 'connection and augmentation'</t>
  </si>
  <si>
    <t>The number of streetlight faults reported by person who is the occupier of an immediately neighbouring residence or is the proprietor of an immediately neighbouring business as not working in the reporting period</t>
  </si>
  <si>
    <t>The following classification of the Feeder as:
CBD: network is predominantly commercial, high-rise buildings, supplied by a predominantly underground distribution network containing significant interconnection and redundancy when compared to urban areas.
Urban: the network is not a CBD network, with actual maximum demand over the reporting period per total feeder (network) route length greater than 0.3 MVA/km;
Rural Short: not a CBD or urban network with a network route length less than 200 km;
Rural Long: not a CBD or urban network with a total network route length greater than 200 km;
or as otherwise agreed with by the AER.</t>
  </si>
  <si>
    <t>The proportion of complaints made to the DNSP where the complainant raised issues about voltage dips</t>
  </si>
  <si>
    <t>Calls to fault line answered within 30 seconds</t>
  </si>
  <si>
    <t>Customer service*</t>
  </si>
  <si>
    <t>Telephone answering excluded events</t>
  </si>
  <si>
    <t>The events listed in section 3.3 of the STPIS, November 2009.</t>
  </si>
  <si>
    <t>*Customer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</si>
  <si>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Number of calls answered in 30 seconds</t>
  </si>
  <si>
    <t>2. Quality of service and customer service</t>
  </si>
  <si>
    <t>4. Network performance</t>
  </si>
  <si>
    <t xml:space="preserve">  4a. Network performance - feeder reliability</t>
  </si>
  <si>
    <t xml:space="preserve">  4c. Network performance - planned outages</t>
  </si>
  <si>
    <t>Number of calls</t>
  </si>
  <si>
    <t>Short rural</t>
  </si>
  <si>
    <t>Long rural</t>
  </si>
  <si>
    <t>Network</t>
  </si>
  <si>
    <t>MAIFI
All events</t>
  </si>
  <si>
    <t>MAIFI
(after removing excluded events)</t>
  </si>
  <si>
    <t>Amendments - RIN rationalisation</t>
  </si>
  <si>
    <t>Information no longer required from Annual Reporting RIN</t>
  </si>
  <si>
    <t>Reasoning</t>
  </si>
  <si>
    <t>(workbook/worksheet/table/row-column-cell)</t>
  </si>
  <si>
    <t>Non-financial information templates</t>
  </si>
  <si>
    <t>1c. STPIS Daily performance (customer service data and MAIFI data retained)</t>
  </si>
  <si>
    <t>All SAIDI, SAIFI and MED information – columns C-F, I-L, O-R, U-X, AA-AD, AI</t>
  </si>
  <si>
    <t>Information in Category analysis RIN  Worksheet 6.3</t>
  </si>
  <si>
    <t xml:space="preserve">1d. STPIS MED threshold </t>
  </si>
  <si>
    <t>Entire worksheet</t>
  </si>
  <si>
    <t>Information derived from Category analysis RIN  Worksheet 6.3</t>
  </si>
  <si>
    <t>1e. STPIS Exclusions</t>
  </si>
  <si>
    <t>SAIDI and SAIFI data – col K,L (MAIFI data retained)</t>
  </si>
  <si>
    <t>3. General information</t>
  </si>
  <si>
    <r>
      <t>·</t>
    </r>
    <r>
      <rPr>
        <sz val="7"/>
        <rFont val="Times New Roman"/>
        <family val="1"/>
      </rPr>
      <t xml:space="preserve">         </t>
    </r>
    <r>
      <rPr>
        <sz val="10"/>
        <rFont val="Calibri"/>
        <family val="2"/>
      </rPr>
      <t>Information in Benchmarking RIN Worksheet 5; table 5.1.1; table 5.2; table 7.3</t>
    </r>
  </si>
  <si>
    <r>
      <t>·</t>
    </r>
    <r>
      <rPr>
        <sz val="7"/>
        <rFont val="Times New Roman"/>
        <family val="1"/>
      </rPr>
      <t xml:space="preserve">         </t>
    </r>
    <r>
      <rPr>
        <sz val="10"/>
        <rFont val="Calibri"/>
        <family val="2"/>
      </rPr>
      <t>Information in Category analysis RIN  Worksheet 5.2</t>
    </r>
  </si>
  <si>
    <r>
      <t>·</t>
    </r>
    <r>
      <rPr>
        <sz val="7"/>
        <rFont val="Times New Roman"/>
        <family val="1"/>
      </rPr>
      <t xml:space="preserve">         </t>
    </r>
    <r>
      <rPr>
        <sz val="10"/>
        <rFont val="Calibri"/>
        <family val="2"/>
      </rPr>
      <t xml:space="preserve">Redundant Information </t>
    </r>
  </si>
  <si>
    <t>4b Network perf – causes and WSC</t>
  </si>
  <si>
    <t>Information in or derived from Category analysis RIN Worksheet 6.3</t>
  </si>
  <si>
    <t>Click here for details.</t>
  </si>
  <si>
    <t>1d. STPIS - MED threshold (deleted)</t>
  </si>
  <si>
    <t>3. General Information (deleted)</t>
  </si>
  <si>
    <t xml:space="preserve">  4b. Network performance - outages (deleted)</t>
  </si>
  <si>
    <t>The information in templates 4a &amp; c is used to monitor network performance and service outcomes for network customers. It will inform the AER's review of service improvement expenditure in future regulatory periods.</t>
  </si>
  <si>
    <t>Amendments made on 6 August 2014.</t>
  </si>
  <si>
    <t>RWT35</t>
  </si>
  <si>
    <t>Operational Error</t>
  </si>
  <si>
    <t>RWT23</t>
  </si>
  <si>
    <t>RWT24</t>
  </si>
  <si>
    <t>RWT34</t>
  </si>
  <si>
    <t>KBH34</t>
  </si>
  <si>
    <t>MED</t>
  </si>
  <si>
    <t>DC7</t>
  </si>
  <si>
    <t>HGS22</t>
  </si>
  <si>
    <t>FTN14</t>
  </si>
  <si>
    <t>EB32</t>
  </si>
  <si>
    <t>NW21</t>
  </si>
  <si>
    <t>HGS33</t>
  </si>
  <si>
    <t>FSH23</t>
  </si>
  <si>
    <t>GW12</t>
  </si>
  <si>
    <t>STO22</t>
  </si>
  <si>
    <t>STO23</t>
  </si>
  <si>
    <t>DSH21</t>
  </si>
  <si>
    <t>DC12</t>
  </si>
  <si>
    <t>SH34</t>
  </si>
  <si>
    <t>FSH13</t>
  </si>
  <si>
    <t>HGS32</t>
  </si>
  <si>
    <t>BW23</t>
  </si>
  <si>
    <t>LWN23</t>
  </si>
  <si>
    <t>FTN21</t>
  </si>
  <si>
    <t>NW33</t>
  </si>
  <si>
    <t>BT15</t>
  </si>
  <si>
    <t>STO14</t>
  </si>
  <si>
    <t>M23</t>
  </si>
  <si>
    <t>M22</t>
  </si>
  <si>
    <t>RBD12</t>
  </si>
  <si>
    <t>NW14</t>
  </si>
  <si>
    <t>NP16</t>
  </si>
  <si>
    <t>RBD14</t>
  </si>
  <si>
    <t>FTN12</t>
  </si>
  <si>
    <t>DC8</t>
  </si>
  <si>
    <t>NW11</t>
  </si>
  <si>
    <t>DMA15</t>
  </si>
  <si>
    <t>BR10</t>
  </si>
  <si>
    <t>HGS23</t>
  </si>
  <si>
    <t>NP36</t>
  </si>
  <si>
    <t>LWN21</t>
  </si>
  <si>
    <t>EL14</t>
  </si>
  <si>
    <t>MTN32</t>
  </si>
  <si>
    <t>BH34</t>
  </si>
  <si>
    <t>LD4</t>
  </si>
  <si>
    <t>CFD14</t>
  </si>
  <si>
    <t>LD6</t>
  </si>
  <si>
    <t>EB22</t>
  </si>
  <si>
    <t>NW23</t>
  </si>
  <si>
    <t>NW31</t>
  </si>
  <si>
    <t>CFD26</t>
  </si>
  <si>
    <t>FSH33</t>
  </si>
  <si>
    <t>NW13</t>
  </si>
  <si>
    <t>MR14</t>
  </si>
  <si>
    <t>NP12</t>
  </si>
  <si>
    <t>STO21</t>
  </si>
  <si>
    <t>MC1</t>
  </si>
  <si>
    <t>HT10</t>
  </si>
  <si>
    <t>SVW55</t>
  </si>
  <si>
    <t>HT3</t>
  </si>
  <si>
    <t>LD5</t>
  </si>
  <si>
    <t>RD10</t>
  </si>
  <si>
    <t>SS13</t>
  </si>
  <si>
    <t>CFD12</t>
  </si>
  <si>
    <t>DC5</t>
  </si>
  <si>
    <t>BR4</t>
  </si>
  <si>
    <t>FTN11</t>
  </si>
  <si>
    <t>K6</t>
  </si>
  <si>
    <t>DC4</t>
  </si>
  <si>
    <t>STO13</t>
  </si>
  <si>
    <t>BT2</t>
  </si>
  <si>
    <t>SR25</t>
  </si>
  <si>
    <t>FSH21</t>
  </si>
  <si>
    <t>MTN24</t>
  </si>
  <si>
    <t>SR14</t>
  </si>
  <si>
    <t>EB14</t>
  </si>
  <si>
    <t>EB33</t>
  </si>
  <si>
    <t>EB12</t>
  </si>
  <si>
    <t>BH21</t>
  </si>
  <si>
    <t>LD2</t>
  </si>
  <si>
    <t>CRM33</t>
  </si>
  <si>
    <t>BH11</t>
  </si>
  <si>
    <t>HT11</t>
  </si>
  <si>
    <t>M31</t>
  </si>
  <si>
    <t>M32</t>
  </si>
  <si>
    <t>M33</t>
  </si>
  <si>
    <t>M34</t>
  </si>
  <si>
    <t>M35</t>
  </si>
  <si>
    <t>MC7</t>
  </si>
  <si>
    <t>MC9</t>
  </si>
  <si>
    <t>MC10</t>
  </si>
  <si>
    <t>NP31</t>
  </si>
  <si>
    <t>BR15</t>
  </si>
  <si>
    <t>MTN22</t>
  </si>
  <si>
    <t>MR15</t>
  </si>
  <si>
    <t>CRM21</t>
  </si>
  <si>
    <t>NP23</t>
  </si>
  <si>
    <t>NB25</t>
  </si>
  <si>
    <t>GW8</t>
  </si>
  <si>
    <t>CRM35</t>
  </si>
  <si>
    <t>RBD22</t>
  </si>
  <si>
    <t>CRM14</t>
  </si>
  <si>
    <t>BH22</t>
  </si>
  <si>
    <t>FSH11</t>
  </si>
  <si>
    <t>SR24</t>
  </si>
  <si>
    <t>FSH32</t>
  </si>
  <si>
    <t>BU1</t>
  </si>
  <si>
    <t>LWN24</t>
  </si>
  <si>
    <t>FSH22</t>
  </si>
  <si>
    <t>BU2</t>
  </si>
  <si>
    <t>DC10</t>
  </si>
  <si>
    <t>BC11</t>
  </si>
  <si>
    <t>MTN23</t>
  </si>
  <si>
    <t>FSH12</t>
  </si>
  <si>
    <t>RD4</t>
  </si>
  <si>
    <t>LD1</t>
  </si>
  <si>
    <t>LD7</t>
  </si>
  <si>
    <t>FTN25</t>
  </si>
  <si>
    <t>EB13</t>
  </si>
  <si>
    <t>CDA24</t>
  </si>
  <si>
    <t>HGS31</t>
  </si>
  <si>
    <t>MC3</t>
  </si>
  <si>
    <t>BT4</t>
  </si>
  <si>
    <t>DN25</t>
  </si>
  <si>
    <t>WD23</t>
  </si>
  <si>
    <t>AR 02</t>
  </si>
  <si>
    <t>Citipower</t>
  </si>
  <si>
    <t>Yes</t>
  </si>
  <si>
    <t>AR 03</t>
  </si>
  <si>
    <t>AR 06</t>
  </si>
  <si>
    <t>AR 07</t>
  </si>
  <si>
    <t>AR 11</t>
  </si>
  <si>
    <t>AR 12</t>
  </si>
  <si>
    <t>AR 13</t>
  </si>
  <si>
    <t>AR 99</t>
  </si>
  <si>
    <t>BC 06</t>
  </si>
  <si>
    <t>BC 11</t>
  </si>
  <si>
    <t>BC 12</t>
  </si>
  <si>
    <t>BC 22</t>
  </si>
  <si>
    <t>BC 23</t>
  </si>
  <si>
    <t>BH 11</t>
  </si>
  <si>
    <t>BH 12</t>
  </si>
  <si>
    <t>BH 14</t>
  </si>
  <si>
    <t>BH 21</t>
  </si>
  <si>
    <t>BH 22</t>
  </si>
  <si>
    <t>BH 23</t>
  </si>
  <si>
    <t>BH 24</t>
  </si>
  <si>
    <t>BH 31</t>
  </si>
  <si>
    <t>BH 34</t>
  </si>
  <si>
    <t>BR 01</t>
  </si>
  <si>
    <t>BR 04</t>
  </si>
  <si>
    <t>BR 06</t>
  </si>
  <si>
    <t>BR 09</t>
  </si>
  <si>
    <t>BR 10</t>
  </si>
  <si>
    <t>BR 13</t>
  </si>
  <si>
    <t>BR 15</t>
  </si>
  <si>
    <t>BRA21</t>
  </si>
  <si>
    <t>AusNet</t>
  </si>
  <si>
    <t>BRA23</t>
  </si>
  <si>
    <t>BRA32</t>
  </si>
  <si>
    <t>BT 02</t>
  </si>
  <si>
    <t>BT 04</t>
  </si>
  <si>
    <t>BT 05</t>
  </si>
  <si>
    <t>BT 06</t>
  </si>
  <si>
    <t>BT 09</t>
  </si>
  <si>
    <t>BT 10</t>
  </si>
  <si>
    <t>BT 14</t>
  </si>
  <si>
    <t>BT 15</t>
  </si>
  <si>
    <t>BU 01</t>
  </si>
  <si>
    <t>BU 02</t>
  </si>
  <si>
    <t>BU 04</t>
  </si>
  <si>
    <t>BU 06</t>
  </si>
  <si>
    <t>BU 09</t>
  </si>
  <si>
    <t>BU 10</t>
  </si>
  <si>
    <t>BU 13</t>
  </si>
  <si>
    <t>BU 14</t>
  </si>
  <si>
    <t>BW 21</t>
  </si>
  <si>
    <t>BW 22</t>
  </si>
  <si>
    <t>BW 23</t>
  </si>
  <si>
    <t>BW 32</t>
  </si>
  <si>
    <t>BW 33</t>
  </si>
  <si>
    <t>BW 34</t>
  </si>
  <si>
    <t>BW 35</t>
  </si>
  <si>
    <t>CDA11</t>
  </si>
  <si>
    <t>CDA21</t>
  </si>
  <si>
    <t>CDA22</t>
  </si>
  <si>
    <t>CDA23</t>
  </si>
  <si>
    <t>CFD11</t>
  </si>
  <si>
    <t>CFD13</t>
  </si>
  <si>
    <t>CFD15</t>
  </si>
  <si>
    <t>CFD16</t>
  </si>
  <si>
    <t>CFD21</t>
  </si>
  <si>
    <t>CFD22</t>
  </si>
  <si>
    <t>CFD23</t>
  </si>
  <si>
    <t>CFD24</t>
  </si>
  <si>
    <t>CFD25</t>
  </si>
  <si>
    <t>CM 11</t>
  </si>
  <si>
    <t>CM 12</t>
  </si>
  <si>
    <t>CM 13</t>
  </si>
  <si>
    <t>CM 14</t>
  </si>
  <si>
    <t>CM 15</t>
  </si>
  <si>
    <t>CM 21</t>
  </si>
  <si>
    <t>CM 22</t>
  </si>
  <si>
    <t>CM 23</t>
  </si>
  <si>
    <t>CM 24</t>
  </si>
  <si>
    <t>CM 25</t>
  </si>
  <si>
    <t>CRM11</t>
  </si>
  <si>
    <t>CRM12</t>
  </si>
  <si>
    <t>CRM13</t>
  </si>
  <si>
    <t>CRM22</t>
  </si>
  <si>
    <t>CRM24</t>
  </si>
  <si>
    <t>CRM32</t>
  </si>
  <si>
    <t>CRM34</t>
  </si>
  <si>
    <t>DC 01</t>
  </si>
  <si>
    <t>DC 02</t>
  </si>
  <si>
    <t>DC 03</t>
  </si>
  <si>
    <t>DC 04</t>
  </si>
  <si>
    <t>DC 05</t>
  </si>
  <si>
    <t>DC 06</t>
  </si>
  <si>
    <t>DC 07</t>
  </si>
  <si>
    <t>DC 08</t>
  </si>
  <si>
    <t>DC 10</t>
  </si>
  <si>
    <t>DC 12</t>
  </si>
  <si>
    <t>DMA12</t>
  </si>
  <si>
    <t>DMA13</t>
  </si>
  <si>
    <t>DMA14</t>
  </si>
  <si>
    <t>DMA21</t>
  </si>
  <si>
    <t>DMA23</t>
  </si>
  <si>
    <t>DMA24</t>
  </si>
  <si>
    <t>DN 02</t>
  </si>
  <si>
    <t>DN 04</t>
  </si>
  <si>
    <t>DN 06</t>
  </si>
  <si>
    <t>DN 07</t>
  </si>
  <si>
    <t>DN 08</t>
  </si>
  <si>
    <t>DN 09</t>
  </si>
  <si>
    <t>DN 10</t>
  </si>
  <si>
    <t>DN 11</t>
  </si>
  <si>
    <t>DN 13</t>
  </si>
  <si>
    <t>DN 21</t>
  </si>
  <si>
    <t>DN 22</t>
  </si>
  <si>
    <t>DN 23</t>
  </si>
  <si>
    <t>DN 24</t>
  </si>
  <si>
    <t>DN 25</t>
  </si>
  <si>
    <t>DSH13</t>
  </si>
  <si>
    <t>DSH14</t>
  </si>
  <si>
    <t>DSH22</t>
  </si>
  <si>
    <t>DSH23</t>
  </si>
  <si>
    <t>DSH24</t>
  </si>
  <si>
    <t>DSH31</t>
  </si>
  <si>
    <t>DSH32</t>
  </si>
  <si>
    <t>DSH33</t>
  </si>
  <si>
    <t>DSH34</t>
  </si>
  <si>
    <t>DVY11</t>
  </si>
  <si>
    <t>DVY13</t>
  </si>
  <si>
    <t>DVY14</t>
  </si>
  <si>
    <t>DVY21</t>
  </si>
  <si>
    <t>DVY22</t>
  </si>
  <si>
    <t>DVY23</t>
  </si>
  <si>
    <t>DVY24</t>
  </si>
  <si>
    <t>DVY31</t>
  </si>
  <si>
    <t>DVY32</t>
  </si>
  <si>
    <t>DVY33</t>
  </si>
  <si>
    <t>DVY34</t>
  </si>
  <si>
    <t>EB 11</t>
  </si>
  <si>
    <t>EB 12</t>
  </si>
  <si>
    <t>EB 13</t>
  </si>
  <si>
    <t>EB 14</t>
  </si>
  <si>
    <t>EB 21</t>
  </si>
  <si>
    <t>EB 22</t>
  </si>
  <si>
    <t>EB 23</t>
  </si>
  <si>
    <t>EB 24</t>
  </si>
  <si>
    <t>EB 31</t>
  </si>
  <si>
    <t>EB 32</t>
  </si>
  <si>
    <t>EB 33</t>
  </si>
  <si>
    <t>EL 05</t>
  </si>
  <si>
    <t>EL 06</t>
  </si>
  <si>
    <t>EL 07</t>
  </si>
  <si>
    <t>EL 08</t>
  </si>
  <si>
    <t>EL 09</t>
  </si>
  <si>
    <t>EL 10</t>
  </si>
  <si>
    <t>EL 11</t>
  </si>
  <si>
    <t>EL 12</t>
  </si>
  <si>
    <t>EL 13</t>
  </si>
  <si>
    <t>EL 14</t>
  </si>
  <si>
    <t>EM 01</t>
  </si>
  <si>
    <t>EM 02</t>
  </si>
  <si>
    <t>EM 03</t>
  </si>
  <si>
    <t>EM 05</t>
  </si>
  <si>
    <t>EM 06</t>
  </si>
  <si>
    <t>EM 07</t>
  </si>
  <si>
    <t>EM 08</t>
  </si>
  <si>
    <t>EM 09</t>
  </si>
  <si>
    <t>EM 10</t>
  </si>
  <si>
    <t>EM 11</t>
  </si>
  <si>
    <t>EW 01</t>
  </si>
  <si>
    <t>EW 02</t>
  </si>
  <si>
    <t>EW 03</t>
  </si>
  <si>
    <t>EW 08</t>
  </si>
  <si>
    <t>EW 09</t>
  </si>
  <si>
    <t>EW 12</t>
  </si>
  <si>
    <t>EW 14</t>
  </si>
  <si>
    <t>FGY21</t>
  </si>
  <si>
    <t>FGY31</t>
  </si>
  <si>
    <t>FSH31</t>
  </si>
  <si>
    <t>FSH34</t>
  </si>
  <si>
    <t>FTN13</t>
  </si>
  <si>
    <t>FTN22</t>
  </si>
  <si>
    <t>FTN23</t>
  </si>
  <si>
    <t>FTN24</t>
  </si>
  <si>
    <t>GW 01</t>
  </si>
  <si>
    <t>GW 02</t>
  </si>
  <si>
    <t>GW 03</t>
  </si>
  <si>
    <t>GW 04</t>
  </si>
  <si>
    <t>GW 05</t>
  </si>
  <si>
    <t>GW 06</t>
  </si>
  <si>
    <t>GW 07</t>
  </si>
  <si>
    <t>GW 08</t>
  </si>
  <si>
    <t>GW 10</t>
  </si>
  <si>
    <t>GW 11</t>
  </si>
  <si>
    <t>GW 12</t>
  </si>
  <si>
    <t>HGS21</t>
  </si>
  <si>
    <t>HPK24</t>
  </si>
  <si>
    <t>HT 01</t>
  </si>
  <si>
    <t>HT 02</t>
  </si>
  <si>
    <t>HT 03</t>
  </si>
  <si>
    <t>HT 04</t>
  </si>
  <si>
    <t>HT 06</t>
  </si>
  <si>
    <t>HT 07</t>
  </si>
  <si>
    <t>HT 08</t>
  </si>
  <si>
    <t>HT 09</t>
  </si>
  <si>
    <t>HT 10</t>
  </si>
  <si>
    <t>HT 11</t>
  </si>
  <si>
    <t>HT 13</t>
  </si>
  <si>
    <t>K 02</t>
  </si>
  <si>
    <t>K 03</t>
  </si>
  <si>
    <t>K 04</t>
  </si>
  <si>
    <t>K 05</t>
  </si>
  <si>
    <t>K 06</t>
  </si>
  <si>
    <t>K 07</t>
  </si>
  <si>
    <t>K 08</t>
  </si>
  <si>
    <t>K 09</t>
  </si>
  <si>
    <t>K 10</t>
  </si>
  <si>
    <t>K 11</t>
  </si>
  <si>
    <t>K 12</t>
  </si>
  <si>
    <t>K 13</t>
  </si>
  <si>
    <t>KBH31</t>
  </si>
  <si>
    <t>KBH32</t>
  </si>
  <si>
    <t>KBH33</t>
  </si>
  <si>
    <t>KBH35</t>
  </si>
  <si>
    <t>LD 01</t>
  </si>
  <si>
    <t>LD 02</t>
  </si>
  <si>
    <t>LD 03</t>
  </si>
  <si>
    <t>LD 04</t>
  </si>
  <si>
    <t>LD 05</t>
  </si>
  <si>
    <t>LD 06</t>
  </si>
  <si>
    <t>LD 07</t>
  </si>
  <si>
    <t>LD 32</t>
  </si>
  <si>
    <t>LD 33</t>
  </si>
  <si>
    <t>LWN32</t>
  </si>
  <si>
    <t>LWN33</t>
  </si>
  <si>
    <t>LWN34</t>
  </si>
  <si>
    <t>LWN35</t>
  </si>
  <si>
    <t>LYD11</t>
  </si>
  <si>
    <t>M 11</t>
  </si>
  <si>
    <t>M 12</t>
  </si>
  <si>
    <t>M 13</t>
  </si>
  <si>
    <t>M 14</t>
  </si>
  <si>
    <t>M 21</t>
  </si>
  <si>
    <t>M 22</t>
  </si>
  <si>
    <t>M 23</t>
  </si>
  <si>
    <t>M 25</t>
  </si>
  <si>
    <t>M 31</t>
  </si>
  <si>
    <t>M 32</t>
  </si>
  <si>
    <t>M 33</t>
  </si>
  <si>
    <t>M 34</t>
  </si>
  <si>
    <t>M 35</t>
  </si>
  <si>
    <t>MC 01</t>
  </si>
  <si>
    <t>MC 02</t>
  </si>
  <si>
    <t>MC 03</t>
  </si>
  <si>
    <t>MC 04</t>
  </si>
  <si>
    <t>MC 05</t>
  </si>
  <si>
    <t>MC 06</t>
  </si>
  <si>
    <t>MC 07</t>
  </si>
  <si>
    <t>MC 09</t>
  </si>
  <si>
    <t>MC 10</t>
  </si>
  <si>
    <t>MGE11</t>
  </si>
  <si>
    <t>MGE12</t>
  </si>
  <si>
    <t>MGE13</t>
  </si>
  <si>
    <t>MGE14</t>
  </si>
  <si>
    <t>MGE21</t>
  </si>
  <si>
    <t>MGE22</t>
  </si>
  <si>
    <t>MGE23</t>
  </si>
  <si>
    <t>MGE24</t>
  </si>
  <si>
    <t>MGE31</t>
  </si>
  <si>
    <t>MGE32</t>
  </si>
  <si>
    <t>MGE33</t>
  </si>
  <si>
    <t>MGE34</t>
  </si>
  <si>
    <t>MR 11</t>
  </si>
  <si>
    <t>MR 12</t>
  </si>
  <si>
    <t>MR 13</t>
  </si>
  <si>
    <t>MR 14</t>
  </si>
  <si>
    <t>MR 15</t>
  </si>
  <si>
    <t>MR 21</t>
  </si>
  <si>
    <t>MR 22</t>
  </si>
  <si>
    <t>MR 23</t>
  </si>
  <si>
    <t>MR 24</t>
  </si>
  <si>
    <t>MR 31</t>
  </si>
  <si>
    <t>MR 32</t>
  </si>
  <si>
    <t>MTN21</t>
  </si>
  <si>
    <t>MTN31</t>
  </si>
  <si>
    <t>MTN34</t>
  </si>
  <si>
    <t>MTN35</t>
  </si>
  <si>
    <t>NB 11</t>
  </si>
  <si>
    <t>NB 12</t>
  </si>
  <si>
    <t>NB 13</t>
  </si>
  <si>
    <t>NB 14</t>
  </si>
  <si>
    <t>NB 15</t>
  </si>
  <si>
    <t>NB 21</t>
  </si>
  <si>
    <t>NB 22</t>
  </si>
  <si>
    <t>NB 23</t>
  </si>
  <si>
    <t>NB 24</t>
  </si>
  <si>
    <t>NB 25</t>
  </si>
  <si>
    <t>NO 02</t>
  </si>
  <si>
    <t>NO 03</t>
  </si>
  <si>
    <t>NO 04</t>
  </si>
  <si>
    <t>NO 05</t>
  </si>
  <si>
    <t>NO 06</t>
  </si>
  <si>
    <t>NO 07</t>
  </si>
  <si>
    <t>NP 11</t>
  </si>
  <si>
    <t>NP 12</t>
  </si>
  <si>
    <t>NP 14</t>
  </si>
  <si>
    <t>NP 16</t>
  </si>
  <si>
    <t>NP 23</t>
  </si>
  <si>
    <t>NP 24</t>
  </si>
  <si>
    <t>NP 25</t>
  </si>
  <si>
    <t>NP 31</t>
  </si>
  <si>
    <t>NP 33</t>
  </si>
  <si>
    <t>NP 34</t>
  </si>
  <si>
    <t>NP 36</t>
  </si>
  <si>
    <t>NW 11</t>
  </si>
  <si>
    <t>NW 13</t>
  </si>
  <si>
    <t>NW 14</t>
  </si>
  <si>
    <t>NW 21</t>
  </si>
  <si>
    <t>NW 22</t>
  </si>
  <si>
    <t>NW 23</t>
  </si>
  <si>
    <t>NW 31</t>
  </si>
  <si>
    <t>NW 32</t>
  </si>
  <si>
    <t>NW 33</t>
  </si>
  <si>
    <t>NW 34</t>
  </si>
  <si>
    <t>OAK21</t>
  </si>
  <si>
    <t>OAK22</t>
  </si>
  <si>
    <t>OAK23</t>
  </si>
  <si>
    <t>OAK24</t>
  </si>
  <si>
    <t>OAK25</t>
  </si>
  <si>
    <t>OAK26</t>
  </si>
  <si>
    <t>OAK30</t>
  </si>
  <si>
    <t>OAK31</t>
  </si>
  <si>
    <t>OAK32</t>
  </si>
  <si>
    <t>OAK33</t>
  </si>
  <si>
    <t>OAK34</t>
  </si>
  <si>
    <t>OAK35</t>
  </si>
  <si>
    <t>OE 01</t>
  </si>
  <si>
    <t>OE 02</t>
  </si>
  <si>
    <t>OE 04</t>
  </si>
  <si>
    <t>OE 05</t>
  </si>
  <si>
    <t>OE 06</t>
  </si>
  <si>
    <t>OE 09</t>
  </si>
  <si>
    <t>OE 10</t>
  </si>
  <si>
    <t>OE 14</t>
  </si>
  <si>
    <t>OE 15</t>
  </si>
  <si>
    <t>OR 22</t>
  </si>
  <si>
    <t>OR 23</t>
  </si>
  <si>
    <t>OR 24</t>
  </si>
  <si>
    <t>OR 25</t>
  </si>
  <si>
    <t>OR 31</t>
  </si>
  <si>
    <t>OR 32</t>
  </si>
  <si>
    <t>OR 33</t>
  </si>
  <si>
    <t>OR 34</t>
  </si>
  <si>
    <t>OR 35</t>
  </si>
  <si>
    <t>RBD11</t>
  </si>
  <si>
    <t>RBD13</t>
  </si>
  <si>
    <t>RBD21</t>
  </si>
  <si>
    <t>RBD23</t>
  </si>
  <si>
    <t>RBD24</t>
  </si>
  <si>
    <t>RD 02</t>
  </si>
  <si>
    <t>RD 04</t>
  </si>
  <si>
    <t>RD 10</t>
  </si>
  <si>
    <t>RWT12</t>
  </si>
  <si>
    <t>RWT13</t>
  </si>
  <si>
    <t>SH 22</t>
  </si>
  <si>
    <t>SH 24</t>
  </si>
  <si>
    <t>SH 32</t>
  </si>
  <si>
    <t>SH 34</t>
  </si>
  <si>
    <t>SK 01</t>
  </si>
  <si>
    <t>SR 11</t>
  </si>
  <si>
    <t>SR 12</t>
  </si>
  <si>
    <t>SR 13</t>
  </si>
  <si>
    <t>SR 14</t>
  </si>
  <si>
    <t>SR 15</t>
  </si>
  <si>
    <t>SR 19</t>
  </si>
  <si>
    <t>SR 20</t>
  </si>
  <si>
    <t>SR 23</t>
  </si>
  <si>
    <t>SR 24</t>
  </si>
  <si>
    <t>SR 25</t>
  </si>
  <si>
    <t>SS 11</t>
  </si>
  <si>
    <t>SS 12</t>
  </si>
  <si>
    <t>SS 13</t>
  </si>
  <si>
    <t>SS 14</t>
  </si>
  <si>
    <t>SS 21</t>
  </si>
  <si>
    <t>SS 22</t>
  </si>
  <si>
    <t>SS 23</t>
  </si>
  <si>
    <t>SS 24</t>
  </si>
  <si>
    <t>SV 14</t>
  </si>
  <si>
    <t>SV 16</t>
  </si>
  <si>
    <t>SV 17</t>
  </si>
  <si>
    <t>SV 19</t>
  </si>
  <si>
    <t>SV 20</t>
  </si>
  <si>
    <t>SV 21</t>
  </si>
  <si>
    <t>SV 22</t>
  </si>
  <si>
    <t>SV 23</t>
  </si>
  <si>
    <t>SV 31</t>
  </si>
  <si>
    <t>SV 32</t>
  </si>
  <si>
    <t>SV 33</t>
  </si>
  <si>
    <t>SV 34</t>
  </si>
  <si>
    <t>SVW41</t>
  </si>
  <si>
    <t>SVW42</t>
  </si>
  <si>
    <t>SVW43</t>
  </si>
  <si>
    <t>SVW44</t>
  </si>
  <si>
    <t>SVW45</t>
  </si>
  <si>
    <t>SVW51</t>
  </si>
  <si>
    <t>SVW52</t>
  </si>
  <si>
    <t>SVW53</t>
  </si>
  <si>
    <t>SVW54</t>
  </si>
  <si>
    <t>WD 14</t>
  </si>
  <si>
    <t>WD 15</t>
  </si>
  <si>
    <t>WD 16</t>
  </si>
  <si>
    <t>WD 23</t>
  </si>
  <si>
    <t>WD 24</t>
  </si>
  <si>
    <t>WD 26</t>
  </si>
  <si>
    <t>WD 33</t>
  </si>
  <si>
    <t>WD 34</t>
  </si>
  <si>
    <t>WD 36</t>
  </si>
  <si>
    <t>.</t>
  </si>
  <si>
    <t>Lvl.3, 6 Nexus Court</t>
  </si>
  <si>
    <t>Mulgrave</t>
  </si>
  <si>
    <t>VIC</t>
  </si>
  <si>
    <t>Mathew Abraham</t>
  </si>
  <si>
    <t>(03) 8846 9758</t>
  </si>
  <si>
    <t>mathew.abraham@ue.com.au</t>
  </si>
  <si>
    <t>70 064 651 029</t>
  </si>
  <si>
    <t>As per AER decision on GSL payments exclusion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</si>
</sst>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quot;$&quot;* #,##0.00_);_(&quot;$&quot;* \(#,##0.00\);_(&quot;$&quot;* &quot;-&quot;??_);_(@_)"/>
    <numFmt numFmtId="165" formatCode="_(* #,##0.00_);_(* \(#,##0.00\);_(* &quot;-&quot;??_);_(@_)"/>
    <numFmt numFmtId="166" formatCode="_(* #,##0_);_(* \(#,##0\);_(* &quot;-&quot;?_);_(@_)"/>
    <numFmt numFmtId="167" formatCode="_(* #,##0_);_(* \(#,##0\);_(* &quot;-&quot;_);_(@_)"/>
    <numFmt numFmtId="168" formatCode="0.0000"/>
    <numFmt numFmtId="169" formatCode="#,##0.0000"/>
    <numFmt numFmtId="170" formatCode="_-* #,##0_-;\-* #,##0_-;_-* &quot;-&quot;??_-;_-@_-"/>
  </numFmts>
  <fonts count="7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Black"/>
      <family val="2"/>
    </font>
    <font>
      <b/>
      <sz val="18"/>
      <color indexed="62"/>
      <name val="Arial"/>
      <family val="2"/>
    </font>
    <font>
      <sz val="18"/>
      <color indexed="62"/>
      <name val="Arial"/>
      <family val="2"/>
    </font>
    <font>
      <u/>
      <sz val="18"/>
      <color indexed="12"/>
      <name val="Arial"/>
      <family val="2"/>
    </font>
    <font>
      <b/>
      <sz val="10"/>
      <color indexed="62"/>
      <name val="Arial"/>
      <family val="2"/>
    </font>
    <font>
      <b/>
      <sz val="12"/>
      <color indexed="8"/>
      <name val="Arial"/>
      <family val="2"/>
    </font>
    <font>
      <sz val="12"/>
      <name val="Arial"/>
      <family val="2"/>
    </font>
    <font>
      <sz val="10"/>
      <color indexed="8"/>
      <name val="Arial"/>
      <family val="2"/>
    </font>
    <font>
      <b/>
      <sz val="10"/>
      <color indexed="9"/>
      <name val="Arial"/>
      <family val="2"/>
    </font>
    <font>
      <sz val="10"/>
      <color indexed="9"/>
      <name val="Arial"/>
      <family val="2"/>
    </font>
    <font>
      <sz val="12"/>
      <color indexed="51"/>
      <name val="Arial"/>
      <family val="2"/>
    </font>
    <font>
      <sz val="12"/>
      <color indexed="9"/>
      <name val="Arial"/>
      <family val="2"/>
    </font>
    <font>
      <b/>
      <sz val="12"/>
      <color indexed="9"/>
      <name val="Arial"/>
      <family val="2"/>
    </font>
    <font>
      <b/>
      <sz val="10"/>
      <color indexed="47"/>
      <name val="Arial"/>
      <family val="2"/>
    </font>
    <font>
      <sz val="16"/>
      <color indexed="9"/>
      <name val="Arial"/>
      <family val="2"/>
    </font>
    <font>
      <sz val="10"/>
      <color indexed="10"/>
      <name val="Arial"/>
      <family val="2"/>
    </font>
    <font>
      <sz val="10"/>
      <name val="Verdana"/>
      <family val="2"/>
    </font>
    <font>
      <sz val="10"/>
      <name val="Verdana"/>
      <family val="2"/>
    </font>
    <font>
      <sz val="10"/>
      <color theme="0"/>
      <name val="Arial"/>
      <family val="2"/>
    </font>
    <font>
      <sz val="10"/>
      <name val="Arial"/>
      <family val="2"/>
    </font>
    <font>
      <sz val="14"/>
      <name val="Arial Black"/>
      <family val="2"/>
    </font>
    <font>
      <b/>
      <sz val="14"/>
      <name val="Arial Black"/>
      <family val="2"/>
    </font>
    <font>
      <sz val="16"/>
      <name val="Arial Black"/>
      <family val="2"/>
    </font>
    <font>
      <b/>
      <sz val="16"/>
      <name val="Arial Black"/>
      <family val="2"/>
    </font>
    <font>
      <b/>
      <sz val="10"/>
      <name val="Arial Black"/>
      <family val="2"/>
    </font>
    <font>
      <b/>
      <sz val="16"/>
      <color theme="0"/>
      <name val="Arial"/>
      <family val="2"/>
    </font>
    <font>
      <u/>
      <sz val="11"/>
      <color theme="10"/>
      <name val="Calibri"/>
      <family val="2"/>
    </font>
    <font>
      <b/>
      <vertAlign val="superscript"/>
      <sz val="8"/>
      <color indexed="9"/>
      <name val="Arial"/>
      <family val="2"/>
    </font>
    <font>
      <b/>
      <sz val="10"/>
      <color theme="0"/>
      <name val="Arial"/>
      <family val="2"/>
    </font>
    <font>
      <sz val="10"/>
      <color rgb="FF000000"/>
      <name val="Arial"/>
      <family val="2"/>
    </font>
    <font>
      <b/>
      <sz val="14"/>
      <color indexed="9"/>
      <name val="Arial"/>
      <family val="2"/>
    </font>
    <font>
      <sz val="10"/>
      <name val="Calibri"/>
      <family val="2"/>
    </font>
    <font>
      <sz val="10"/>
      <name val="Symbol"/>
      <family val="1"/>
      <charset val="2"/>
    </font>
    <font>
      <sz val="7"/>
      <name val="Times New Roman"/>
      <family val="1"/>
    </font>
    <font>
      <sz val="10"/>
      <color rgb="FFFF0000"/>
      <name val="Arial"/>
      <family val="2"/>
    </font>
    <font>
      <sz val="10"/>
      <name val="Arial"/>
      <family val="2"/>
    </font>
  </fonts>
  <fills count="31">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43"/>
        <bgColor indexed="64"/>
      </patternFill>
    </fill>
    <fill>
      <patternFill patternType="solid">
        <fgColor indexed="63"/>
        <bgColor indexed="64"/>
      </patternFill>
    </fill>
    <fill>
      <patternFill patternType="solid">
        <fgColor theme="0" tint="-4.9989318521683403E-2"/>
        <bgColor indexed="64"/>
      </patternFill>
    </fill>
    <fill>
      <patternFill patternType="solid">
        <fgColor rgb="FFFFD581"/>
        <bgColor indexed="64"/>
      </patternFill>
    </fill>
    <fill>
      <patternFill patternType="solid">
        <fgColor theme="0"/>
        <bgColor indexed="64"/>
      </patternFill>
    </fill>
    <fill>
      <patternFill patternType="solid">
        <fgColor rgb="FF333399"/>
        <bgColor indexed="64"/>
      </patternFill>
    </fill>
    <fill>
      <patternFill patternType="solid">
        <fgColor rgb="FFFFFFFF"/>
        <bgColor indexed="64"/>
      </patternFill>
    </fill>
    <fill>
      <patternFill patternType="solid">
        <fgColor rgb="FFFABF8F"/>
        <bgColor indexed="64"/>
      </patternFill>
    </fill>
    <fill>
      <patternFill patternType="solid">
        <fgColor rgb="FFB2A1C7"/>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2"/>
      </left>
      <right/>
      <top/>
      <bottom style="medium">
        <color indexed="62"/>
      </bottom>
      <diagonal/>
    </border>
    <border>
      <left/>
      <right/>
      <top/>
      <bottom style="medium">
        <color indexed="62"/>
      </bottom>
      <diagonal/>
    </border>
    <border>
      <left/>
      <right style="medium">
        <color indexed="62"/>
      </right>
      <top/>
      <bottom style="medium">
        <color indexed="62"/>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s>
  <cellStyleXfs count="158">
    <xf numFmtId="0" fontId="0" fillId="2"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167" fontId="8" fillId="15" borderId="0" applyNumberFormat="0" applyFont="0" applyBorder="0" applyAlignment="0">
      <alignment horizontal="right"/>
    </xf>
    <xf numFmtId="0" fontId="9" fillId="6" borderId="1" applyNumberFormat="0" applyAlignment="0" applyProtection="0"/>
    <xf numFmtId="0" fontId="10" fillId="16" borderId="2" applyNumberFormat="0" applyAlignment="0" applyProtection="0"/>
    <xf numFmtId="0" fontId="11" fillId="0" borderId="0" applyNumberFormat="0" applyFill="0" applyBorder="0" applyAlignment="0" applyProtection="0"/>
    <xf numFmtId="0" fontId="12" fillId="17"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alignment vertical="top"/>
      <protection locked="0"/>
    </xf>
    <xf numFmtId="0" fontId="17" fillId="4" borderId="1" applyNumberFormat="0" applyAlignment="0" applyProtection="0"/>
    <xf numFmtId="167" fontId="4" fillId="18" borderId="0" applyFont="0" applyBorder="0" applyAlignment="0">
      <alignment horizontal="right"/>
      <protection locked="0"/>
    </xf>
    <xf numFmtId="166" fontId="8" fillId="19" borderId="0" applyFont="0" applyBorder="0">
      <alignment horizontal="right"/>
      <protection locked="0"/>
    </xf>
    <xf numFmtId="167" fontId="8" fillId="20" borderId="0" applyFont="0" applyBorder="0">
      <alignment horizontal="right"/>
      <protection locked="0"/>
    </xf>
    <xf numFmtId="0" fontId="18" fillId="0" borderId="6" applyNumberFormat="0" applyFill="0" applyAlignment="0" applyProtection="0"/>
    <xf numFmtId="0" fontId="19" fillId="7" borderId="0" applyNumberFormat="0" applyBorder="0" applyAlignment="0" applyProtection="0"/>
    <xf numFmtId="0" fontId="4" fillId="2" borderId="0"/>
    <xf numFmtId="0" fontId="4" fillId="2" borderId="0"/>
    <xf numFmtId="0" fontId="4" fillId="2" borderId="0"/>
    <xf numFmtId="0" fontId="4" fillId="2" borderId="0"/>
    <xf numFmtId="0" fontId="4" fillId="2" borderId="0"/>
    <xf numFmtId="0" fontId="4" fillId="2" borderId="0"/>
    <xf numFmtId="0" fontId="4" fillId="0" borderId="0"/>
    <xf numFmtId="0" fontId="4" fillId="0" borderId="0"/>
    <xf numFmtId="0" fontId="8" fillId="5" borderId="7" applyNumberFormat="0" applyFont="0" applyAlignment="0" applyProtection="0"/>
    <xf numFmtId="0" fontId="20" fillId="6" borderId="8" applyNumberFormat="0" applyAlignment="0" applyProtection="0"/>
    <xf numFmtId="0" fontId="4" fillId="0" borderId="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165" fontId="52" fillId="0" borderId="0" applyFont="0" applyFill="0" applyBorder="0" applyAlignment="0" applyProtection="0"/>
    <xf numFmtId="0" fontId="53" fillId="0" borderId="0"/>
    <xf numFmtId="167" fontId="4" fillId="15" borderId="0" applyNumberFormat="0" applyFont="0" applyBorder="0" applyAlignment="0">
      <alignment horizontal="right"/>
    </xf>
    <xf numFmtId="166" fontId="4" fillId="19" borderId="0" applyFont="0" applyBorder="0">
      <alignment horizontal="right"/>
      <protection locked="0"/>
    </xf>
    <xf numFmtId="167" fontId="4" fillId="20" borderId="0" applyFont="0" applyBorder="0">
      <alignment horizontal="right"/>
      <protection locked="0"/>
    </xf>
    <xf numFmtId="0" fontId="4" fillId="5" borderId="7" applyNumberFormat="0" applyFont="0" applyAlignment="0" applyProtection="0"/>
    <xf numFmtId="0" fontId="52" fillId="0" borderId="0"/>
    <xf numFmtId="0" fontId="4" fillId="2" borderId="0"/>
    <xf numFmtId="0" fontId="4" fillId="0" borderId="0"/>
    <xf numFmtId="0" fontId="4" fillId="2"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167" fontId="4" fillId="15" borderId="0" applyNumberFormat="0" applyFont="0" applyBorder="0" applyAlignment="0">
      <alignment horizontal="right"/>
    </xf>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166" fontId="4" fillId="19" borderId="0" applyFont="0" applyBorder="0">
      <alignment horizontal="right"/>
      <protection locked="0"/>
    </xf>
    <xf numFmtId="167" fontId="4" fillId="20" borderId="0" applyFont="0" applyBorder="0">
      <alignment horizontal="right"/>
      <protection locked="0"/>
    </xf>
    <xf numFmtId="0" fontId="4" fillId="0" borderId="0"/>
    <xf numFmtId="0" fontId="4" fillId="0" borderId="0"/>
    <xf numFmtId="0" fontId="4" fillId="0" borderId="0"/>
    <xf numFmtId="0" fontId="52" fillId="0" borderId="0"/>
    <xf numFmtId="0" fontId="4" fillId="0" borderId="0"/>
    <xf numFmtId="0" fontId="4" fillId="2" borderId="0"/>
    <xf numFmtId="0" fontId="4" fillId="0" borderId="0"/>
    <xf numFmtId="0" fontId="4" fillId="2" borderId="0"/>
    <xf numFmtId="0" fontId="4" fillId="5" borderId="7"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2" borderId="0"/>
    <xf numFmtId="0" fontId="4" fillId="0" borderId="0"/>
    <xf numFmtId="165" fontId="4" fillId="0" borderId="0" applyFont="0" applyFill="0" applyBorder="0" applyAlignment="0" applyProtection="0"/>
    <xf numFmtId="165" fontId="4" fillId="0" borderId="0" applyFont="0" applyFill="0" applyBorder="0" applyAlignment="0" applyProtection="0"/>
    <xf numFmtId="167" fontId="4" fillId="18" borderId="0" applyFont="0" applyBorder="0" applyAlignment="0">
      <alignment horizontal="right"/>
      <protection locked="0"/>
    </xf>
    <xf numFmtId="167" fontId="4" fillId="18" borderId="0" applyFont="0" applyBorder="0" applyAlignment="0">
      <alignment horizontal="right"/>
      <protection locked="0"/>
    </xf>
    <xf numFmtId="167" fontId="4" fillId="18" borderId="0" applyFont="0" applyBorder="0" applyAlignment="0">
      <alignment horizontal="right"/>
      <protection locked="0"/>
    </xf>
    <xf numFmtId="0" fontId="4" fillId="2" borderId="0"/>
    <xf numFmtId="0" fontId="4" fillId="0" borderId="0"/>
    <xf numFmtId="0" fontId="4" fillId="2"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6" borderId="1" applyNumberFormat="0" applyAlignment="0" applyProtection="0"/>
    <xf numFmtId="165" fontId="4" fillId="0" borderId="0" applyFont="0" applyFill="0" applyBorder="0" applyAlignment="0" applyProtection="0"/>
    <xf numFmtId="0" fontId="17" fillId="4" borderId="1" applyNumberFormat="0" applyAlignment="0" applyProtection="0"/>
    <xf numFmtId="0" fontId="6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3" fillId="0" borderId="0"/>
    <xf numFmtId="0" fontId="4" fillId="0" borderId="0"/>
    <xf numFmtId="0" fontId="4" fillId="0" borderId="0"/>
    <xf numFmtId="0" fontId="4" fillId="5" borderId="7" applyNumberFormat="0" applyFont="0" applyAlignment="0" applyProtection="0"/>
    <xf numFmtId="0" fontId="4" fillId="5" borderId="7" applyNumberFormat="0" applyFont="0" applyAlignment="0" applyProtection="0"/>
    <xf numFmtId="0" fontId="4" fillId="0" borderId="0"/>
    <xf numFmtId="0" fontId="20" fillId="6" borderId="8" applyNumberFormat="0" applyAlignment="0" applyProtection="0"/>
    <xf numFmtId="0" fontId="4" fillId="0" borderId="0"/>
    <xf numFmtId="0" fontId="22" fillId="0" borderId="9"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7" fontId="55" fillId="18" borderId="0" applyFont="0" applyBorder="0" applyAlignment="0">
      <alignment horizontal="right"/>
      <protection locked="0"/>
    </xf>
    <xf numFmtId="43" fontId="4" fillId="0" borderId="0" applyFont="0" applyFill="0" applyBorder="0" applyAlignment="0" applyProtection="0"/>
    <xf numFmtId="43" fontId="4" fillId="0" borderId="0" applyFont="0" applyFill="0" applyBorder="0" applyAlignment="0" applyProtection="0"/>
    <xf numFmtId="0" fontId="55" fillId="0" borderId="0"/>
    <xf numFmtId="0" fontId="55" fillId="0" borderId="0"/>
    <xf numFmtId="167" fontId="4" fillId="18" borderId="0" applyFont="0" applyBorder="0" applyAlignment="0">
      <alignment horizontal="right"/>
      <protection locked="0"/>
    </xf>
    <xf numFmtId="0" fontId="4" fillId="0" borderId="0"/>
    <xf numFmtId="0" fontId="4" fillId="0" borderId="0"/>
    <xf numFmtId="0" fontId="4" fillId="2" borderId="0"/>
    <xf numFmtId="0" fontId="4" fillId="2" borderId="0"/>
    <xf numFmtId="0" fontId="2" fillId="0" borderId="0"/>
    <xf numFmtId="0" fontId="1" fillId="0" borderId="0"/>
    <xf numFmtId="0" fontId="1" fillId="0" borderId="0"/>
    <xf numFmtId="43" fontId="71" fillId="0" borderId="0" applyFont="0" applyFill="0" applyBorder="0" applyAlignment="0" applyProtection="0"/>
    <xf numFmtId="9" fontId="71" fillId="0" borderId="0" applyFont="0" applyFill="0" applyBorder="0" applyAlignment="0" applyProtection="0"/>
  </cellStyleXfs>
  <cellXfs count="357">
    <xf numFmtId="0" fontId="0" fillId="2" borderId="0" xfId="0"/>
    <xf numFmtId="0" fontId="25" fillId="2" borderId="0" xfId="45" applyFont="1"/>
    <xf numFmtId="0" fontId="4" fillId="2" borderId="0" xfId="45"/>
    <xf numFmtId="0" fontId="26" fillId="2" borderId="0" xfId="45" applyFont="1"/>
    <xf numFmtId="0" fontId="28" fillId="21" borderId="10" xfId="45" applyFont="1" applyFill="1" applyBorder="1" applyAlignment="1" applyProtection="1">
      <protection locked="0"/>
    </xf>
    <xf numFmtId="0" fontId="29" fillId="21" borderId="0" xfId="45" applyFont="1" applyFill="1" applyBorder="1" applyAlignment="1"/>
    <xf numFmtId="0" fontId="29" fillId="21" borderId="11" xfId="45" applyFont="1" applyFill="1" applyBorder="1" applyAlignment="1"/>
    <xf numFmtId="2" fontId="30" fillId="2" borderId="0" xfId="45" applyNumberFormat="1" applyFont="1" applyBorder="1" applyAlignment="1" applyProtection="1">
      <alignment horizontal="left"/>
    </xf>
    <xf numFmtId="0" fontId="24" fillId="2" borderId="0" xfId="45" applyFont="1" applyAlignment="1" applyProtection="1">
      <protection locked="0"/>
    </xf>
    <xf numFmtId="0" fontId="24" fillId="2" borderId="0" xfId="45" applyFont="1" applyProtection="1">
      <protection locked="0"/>
    </xf>
    <xf numFmtId="0" fontId="30" fillId="2" borderId="0" xfId="45" applyFont="1"/>
    <xf numFmtId="0" fontId="4" fillId="2" borderId="0" xfId="45" applyAlignment="1"/>
    <xf numFmtId="0" fontId="31" fillId="21" borderId="12" xfId="45" applyFont="1" applyFill="1" applyBorder="1"/>
    <xf numFmtId="0" fontId="32" fillId="21" borderId="12" xfId="45" applyFont="1" applyFill="1" applyBorder="1"/>
    <xf numFmtId="0" fontId="32" fillId="2" borderId="0" xfId="45" applyFont="1"/>
    <xf numFmtId="0" fontId="31" fillId="21" borderId="13" xfId="45" applyFont="1" applyFill="1" applyBorder="1"/>
    <xf numFmtId="0" fontId="32" fillId="21" borderId="14" xfId="45" applyFont="1" applyFill="1" applyBorder="1"/>
    <xf numFmtId="0" fontId="29" fillId="21" borderId="15" xfId="0" applyFont="1" applyFill="1" applyBorder="1" applyAlignment="1">
      <alignment horizontal="left" indent="1"/>
    </xf>
    <xf numFmtId="0" fontId="8" fillId="21" borderId="16" xfId="0" applyFont="1" applyFill="1" applyBorder="1" applyAlignment="1"/>
    <xf numFmtId="0" fontId="8" fillId="21" borderId="16" xfId="0" applyFont="1" applyFill="1" applyBorder="1"/>
    <xf numFmtId="0" fontId="8" fillId="21" borderId="17" xfId="0" applyFont="1" applyFill="1" applyBorder="1"/>
    <xf numFmtId="0" fontId="28" fillId="21" borderId="10" xfId="0" applyFont="1" applyFill="1" applyBorder="1" applyAlignment="1">
      <alignment horizontal="left" indent="1"/>
    </xf>
    <xf numFmtId="0" fontId="33" fillId="21" borderId="11" xfId="0" applyFont="1" applyFill="1" applyBorder="1" applyAlignment="1" applyProtection="1">
      <protection locked="0"/>
    </xf>
    <xf numFmtId="0" fontId="8" fillId="21" borderId="0" xfId="0" applyFont="1" applyFill="1" applyBorder="1"/>
    <xf numFmtId="0" fontId="8" fillId="21" borderId="11" xfId="0" applyFont="1" applyFill="1" applyBorder="1" applyProtection="1">
      <protection locked="0"/>
    </xf>
    <xf numFmtId="0" fontId="8" fillId="21" borderId="11" xfId="0" applyFont="1" applyFill="1" applyBorder="1"/>
    <xf numFmtId="0" fontId="8" fillId="21" borderId="11" xfId="0" applyFont="1" applyFill="1" applyBorder="1" applyAlignment="1" applyProtection="1">
      <protection locked="0"/>
    </xf>
    <xf numFmtId="0" fontId="29" fillId="21" borderId="10" xfId="0" applyFont="1" applyFill="1" applyBorder="1" applyAlignment="1">
      <alignment horizontal="left" indent="1"/>
    </xf>
    <xf numFmtId="0" fontId="29" fillId="21" borderId="19" xfId="0" applyFont="1" applyFill="1" applyBorder="1" applyAlignment="1">
      <alignment horizontal="left" indent="1"/>
    </xf>
    <xf numFmtId="0" fontId="8" fillId="21" borderId="20" xfId="0" applyFont="1" applyFill="1" applyBorder="1" applyAlignment="1"/>
    <xf numFmtId="0" fontId="8" fillId="21" borderId="20" xfId="0" applyFont="1" applyFill="1" applyBorder="1"/>
    <xf numFmtId="0" fontId="8" fillId="21" borderId="21" xfId="0" applyFont="1" applyFill="1" applyBorder="1"/>
    <xf numFmtId="0" fontId="35" fillId="2" borderId="0" xfId="42" applyFont="1"/>
    <xf numFmtId="0" fontId="35" fillId="2" borderId="0" xfId="42" applyFont="1" applyFill="1" applyBorder="1"/>
    <xf numFmtId="0" fontId="35" fillId="2" borderId="0" xfId="42" applyFont="1" applyFill="1"/>
    <xf numFmtId="0" fontId="27" fillId="2" borderId="0" xfId="0" applyFont="1"/>
    <xf numFmtId="0" fontId="25" fillId="2" borderId="0" xfId="0" applyFont="1"/>
    <xf numFmtId="0" fontId="25" fillId="2" borderId="0" xfId="0" applyFont="1" applyAlignment="1">
      <alignment horizontal="left"/>
    </xf>
    <xf numFmtId="0" fontId="0" fillId="21" borderId="12" xfId="0" applyFill="1" applyBorder="1"/>
    <xf numFmtId="0" fontId="25" fillId="2" borderId="0" xfId="46" applyFont="1"/>
    <xf numFmtId="0" fontId="4" fillId="2" borderId="0" xfId="46"/>
    <xf numFmtId="0" fontId="25" fillId="2" borderId="0" xfId="46" applyFont="1" applyAlignment="1">
      <alignment horizontal="left"/>
    </xf>
    <xf numFmtId="0" fontId="27" fillId="2" borderId="0" xfId="46" applyFont="1"/>
    <xf numFmtId="0" fontId="8" fillId="2" borderId="0" xfId="46" applyFont="1"/>
    <xf numFmtId="0" fontId="50" fillId="21" borderId="12" xfId="46" applyFont="1" applyFill="1" applyBorder="1" applyAlignment="1">
      <alignment vertical="center" wrapText="1"/>
    </xf>
    <xf numFmtId="0" fontId="48" fillId="21" borderId="27" xfId="46" applyFont="1" applyFill="1" applyBorder="1" applyAlignment="1">
      <alignment vertical="center" wrapText="1"/>
    </xf>
    <xf numFmtId="0" fontId="47" fillId="21" borderId="12" xfId="46" applyFont="1" applyFill="1" applyBorder="1" applyAlignment="1">
      <alignment horizontal="center" vertical="center" wrapText="1"/>
    </xf>
    <xf numFmtId="0" fontId="47" fillId="21" borderId="28" xfId="46" applyFont="1" applyFill="1" applyBorder="1" applyAlignment="1">
      <alignment horizontal="center" vertical="center" wrapText="1"/>
    </xf>
    <xf numFmtId="0" fontId="46" fillId="21" borderId="27" xfId="46" applyFont="1" applyFill="1" applyBorder="1" applyAlignment="1">
      <alignment vertical="center" wrapText="1"/>
    </xf>
    <xf numFmtId="0" fontId="47" fillId="21" borderId="12" xfId="46" applyFont="1" applyFill="1" applyBorder="1" applyAlignment="1">
      <alignment horizontal="right" vertical="center" wrapText="1"/>
    </xf>
    <xf numFmtId="0" fontId="8" fillId="0" borderId="0" xfId="46" applyFont="1" applyFill="1" applyBorder="1"/>
    <xf numFmtId="0" fontId="8" fillId="2" borderId="29" xfId="46" applyFont="1" applyFill="1" applyBorder="1" applyAlignment="1">
      <alignment horizontal="right" vertical="center" wrapText="1"/>
    </xf>
    <xf numFmtId="0" fontId="8" fillId="2" borderId="0" xfId="46" applyFont="1" applyFill="1" applyBorder="1" applyAlignment="1">
      <alignment horizontal="right" vertical="center" wrapText="1"/>
    </xf>
    <xf numFmtId="0" fontId="29" fillId="0" borderId="30" xfId="46" applyFont="1" applyFill="1" applyBorder="1" applyAlignment="1">
      <alignment horizontal="right" vertical="center" wrapText="1"/>
    </xf>
    <xf numFmtId="0" fontId="8" fillId="2" borderId="30" xfId="46" applyFont="1" applyFill="1" applyBorder="1" applyAlignment="1">
      <alignment horizontal="right" vertical="center" wrapText="1"/>
    </xf>
    <xf numFmtId="0" fontId="29" fillId="2" borderId="0" xfId="46" applyFont="1" applyFill="1" applyBorder="1" applyAlignment="1">
      <alignment horizontal="right" vertical="center" wrapText="1"/>
    </xf>
    <xf numFmtId="0" fontId="33" fillId="2" borderId="0" xfId="46" applyFont="1"/>
    <xf numFmtId="0" fontId="44" fillId="21" borderId="12" xfId="46" applyFont="1" applyFill="1" applyBorder="1" applyAlignment="1">
      <alignment horizontal="center" vertical="center" wrapText="1"/>
    </xf>
    <xf numFmtId="0" fontId="26" fillId="2" borderId="0" xfId="46" applyFont="1" applyFill="1" applyBorder="1" applyAlignment="1">
      <alignment horizontal="center" vertical="center" wrapText="1"/>
    </xf>
    <xf numFmtId="0" fontId="25" fillId="2" borderId="0" xfId="46" applyFont="1" applyFill="1"/>
    <xf numFmtId="0" fontId="4" fillId="2" borderId="0" xfId="48" applyFill="1" applyAlignment="1"/>
    <xf numFmtId="0" fontId="4" fillId="2" borderId="0" xfId="44"/>
    <xf numFmtId="0" fontId="26" fillId="2" borderId="0" xfId="48" applyFont="1" applyFill="1" applyAlignment="1"/>
    <xf numFmtId="0" fontId="44" fillId="21" borderId="12" xfId="44" applyFont="1" applyFill="1" applyBorder="1" applyAlignment="1">
      <alignment horizontal="center" vertical="center" wrapText="1"/>
    </xf>
    <xf numFmtId="0" fontId="0" fillId="22" borderId="12" xfId="0" applyFill="1" applyBorder="1"/>
    <xf numFmtId="0" fontId="32" fillId="2" borderId="0" xfId="46" applyFont="1"/>
    <xf numFmtId="0" fontId="25" fillId="2" borderId="0" xfId="0" applyFont="1" applyAlignment="1">
      <alignment horizontal="left" vertical="center"/>
    </xf>
    <xf numFmtId="0" fontId="0" fillId="2" borderId="0" xfId="0" applyAlignment="1"/>
    <xf numFmtId="0" fontId="32" fillId="2" borderId="0" xfId="0" applyFont="1"/>
    <xf numFmtId="0" fontId="0" fillId="2" borderId="0" xfId="0"/>
    <xf numFmtId="0" fontId="27" fillId="2" borderId="0" xfId="0" applyFont="1" applyAlignment="1">
      <alignment horizontal="left"/>
    </xf>
    <xf numFmtId="0" fontId="27" fillId="2" borderId="0" xfId="48" applyFont="1" applyFill="1" applyAlignment="1">
      <alignment horizontal="left"/>
    </xf>
    <xf numFmtId="0" fontId="44" fillId="21" borderId="13" xfId="44" applyFont="1" applyFill="1" applyBorder="1" applyAlignment="1">
      <alignment horizontal="center" vertical="center" wrapText="1"/>
    </xf>
    <xf numFmtId="0" fontId="44" fillId="21" borderId="12" xfId="0" applyFont="1" applyFill="1" applyBorder="1" applyAlignment="1">
      <alignment horizontal="center" vertical="center" wrapText="1"/>
    </xf>
    <xf numFmtId="0" fontId="41" fillId="2" borderId="0" xfId="48" applyFont="1" applyFill="1" applyBorder="1" applyAlignment="1">
      <alignment horizontal="left" vertical="center"/>
    </xf>
    <xf numFmtId="0" fontId="47" fillId="21" borderId="12" xfId="46" applyFont="1" applyFill="1" applyBorder="1"/>
    <xf numFmtId="0" fontId="35" fillId="2" borderId="0" xfId="46" applyFont="1"/>
    <xf numFmtId="14" fontId="33" fillId="21" borderId="12" xfId="0" applyNumberFormat="1" applyFont="1" applyFill="1" applyBorder="1"/>
    <xf numFmtId="0" fontId="8" fillId="2" borderId="0" xfId="44" applyFont="1"/>
    <xf numFmtId="14" fontId="25" fillId="2" borderId="0" xfId="47" applyNumberFormat="1" applyFont="1"/>
    <xf numFmtId="14" fontId="25" fillId="2" borderId="0" xfId="44" applyNumberFormat="1" applyFont="1" applyFill="1"/>
    <xf numFmtId="14" fontId="32" fillId="2" borderId="0" xfId="44" applyNumberFormat="1" applyFont="1"/>
    <xf numFmtId="14" fontId="4" fillId="2" borderId="0" xfId="48" applyNumberFormat="1" applyFill="1"/>
    <xf numFmtId="14" fontId="4" fillId="2" borderId="0" xfId="44" applyNumberFormat="1"/>
    <xf numFmtId="0" fontId="25" fillId="2" borderId="0" xfId="46" applyNumberFormat="1" applyFont="1" applyAlignment="1">
      <alignment horizontal="left"/>
    </xf>
    <xf numFmtId="0" fontId="0" fillId="2" borderId="0" xfId="0"/>
    <xf numFmtId="0" fontId="8" fillId="2" borderId="0" xfId="46" applyFont="1"/>
    <xf numFmtId="0" fontId="41" fillId="2" borderId="0" xfId="48" applyFont="1" applyFill="1" applyBorder="1" applyAlignment="1">
      <alignment horizontal="left" vertical="center"/>
    </xf>
    <xf numFmtId="4" fontId="42" fillId="20" borderId="12" xfId="46" applyNumberFormat="1" applyFont="1" applyFill="1" applyBorder="1" applyAlignment="1">
      <alignment horizontal="right" vertical="center" wrapText="1"/>
    </xf>
    <xf numFmtId="3" fontId="42" fillId="20" borderId="12" xfId="46" applyNumberFormat="1" applyFont="1" applyFill="1" applyBorder="1" applyAlignment="1">
      <alignment horizontal="right" vertical="center" wrapText="1"/>
    </xf>
    <xf numFmtId="3" fontId="42" fillId="15" borderId="12" xfId="46" applyNumberFormat="1" applyFont="1" applyFill="1" applyBorder="1"/>
    <xf numFmtId="169" fontId="25" fillId="2" borderId="0" xfId="0" applyNumberFormat="1" applyFont="1"/>
    <xf numFmtId="169" fontId="27" fillId="2" borderId="0" xfId="0" applyNumberFormat="1" applyFont="1" applyAlignment="1">
      <alignment horizontal="left"/>
    </xf>
    <xf numFmtId="169" fontId="0" fillId="2" borderId="0" xfId="0" applyNumberFormat="1"/>
    <xf numFmtId="169" fontId="27" fillId="2" borderId="0" xfId="0" applyNumberFormat="1" applyFont="1"/>
    <xf numFmtId="169" fontId="0" fillId="2" borderId="0" xfId="0" applyNumberFormat="1" applyAlignment="1">
      <alignment wrapText="1"/>
    </xf>
    <xf numFmtId="169" fontId="44" fillId="21" borderId="12" xfId="0" applyNumberFormat="1" applyFont="1" applyFill="1" applyBorder="1" applyAlignment="1">
      <alignment horizontal="center" vertical="center" wrapText="1"/>
    </xf>
    <xf numFmtId="169" fontId="8" fillId="22" borderId="12" xfId="0" applyNumberFormat="1" applyFont="1" applyFill="1" applyBorder="1"/>
    <xf numFmtId="169" fontId="8" fillId="20" borderId="12" xfId="0" applyNumberFormat="1" applyFont="1" applyFill="1" applyBorder="1"/>
    <xf numFmtId="3" fontId="0" fillId="2" borderId="0" xfId="0" applyNumberFormat="1"/>
    <xf numFmtId="3" fontId="27" fillId="2" borderId="0" xfId="0" applyNumberFormat="1" applyFont="1"/>
    <xf numFmtId="3" fontId="44" fillId="21" borderId="12" xfId="0" applyNumberFormat="1" applyFont="1" applyFill="1" applyBorder="1" applyAlignment="1">
      <alignment horizontal="center" vertical="center" wrapText="1"/>
    </xf>
    <xf numFmtId="3" fontId="8" fillId="22" borderId="12" xfId="0" applyNumberFormat="1" applyFont="1" applyFill="1" applyBorder="1"/>
    <xf numFmtId="168" fontId="4" fillId="2" borderId="0" xfId="44" applyNumberFormat="1"/>
    <xf numFmtId="168" fontId="4" fillId="2" borderId="0" xfId="48" applyNumberFormat="1" applyFill="1" applyAlignment="1"/>
    <xf numFmtId="168" fontId="44" fillId="21" borderId="12" xfId="44" applyNumberFormat="1" applyFont="1" applyFill="1" applyBorder="1" applyAlignment="1">
      <alignment horizontal="center" vertical="center" wrapText="1"/>
    </xf>
    <xf numFmtId="0" fontId="4" fillId="21" borderId="12" xfId="0" applyFont="1" applyFill="1" applyBorder="1"/>
    <xf numFmtId="0" fontId="8" fillId="2" borderId="0" xfId="46" applyFont="1"/>
    <xf numFmtId="4" fontId="42" fillId="24" borderId="12" xfId="46" applyNumberFormat="1" applyFont="1" applyFill="1" applyBorder="1" applyAlignment="1">
      <alignment horizontal="right" vertical="center" wrapText="1"/>
    </xf>
    <xf numFmtId="0" fontId="26" fillId="2" borderId="0" xfId="46" applyFont="1" applyFill="1" applyBorder="1"/>
    <xf numFmtId="0" fontId="26" fillId="2" borderId="0" xfId="0" applyFont="1"/>
    <xf numFmtId="164" fontId="4" fillId="22" borderId="12" xfId="0" applyNumberFormat="1" applyFont="1" applyFill="1" applyBorder="1"/>
    <xf numFmtId="0" fontId="4" fillId="2" borderId="0" xfId="0" applyFont="1"/>
    <xf numFmtId="0" fontId="39" fillId="20" borderId="0" xfId="35" applyFont="1" applyFill="1" applyBorder="1" applyAlignment="1" applyProtection="1"/>
    <xf numFmtId="0" fontId="35" fillId="20" borderId="22" xfId="104" applyFont="1" applyFill="1" applyBorder="1"/>
    <xf numFmtId="0" fontId="35" fillId="20" borderId="23" xfId="104" applyFont="1" applyFill="1" applyBorder="1"/>
    <xf numFmtId="0" fontId="35" fillId="20" borderId="24" xfId="104" applyFont="1" applyFill="1" applyBorder="1"/>
    <xf numFmtId="0" fontId="35" fillId="20" borderId="25" xfId="104" applyFont="1" applyFill="1" applyBorder="1"/>
    <xf numFmtId="0" fontId="35" fillId="20" borderId="0" xfId="104" applyFont="1" applyFill="1" applyBorder="1"/>
    <xf numFmtId="0" fontId="35" fillId="20" borderId="26" xfId="104" applyFont="1" applyFill="1" applyBorder="1"/>
    <xf numFmtId="0" fontId="37" fillId="20" borderId="26" xfId="104" applyFont="1" applyFill="1" applyBorder="1" applyAlignment="1">
      <alignment vertical="center"/>
    </xf>
    <xf numFmtId="0" fontId="38" fillId="20" borderId="26" xfId="104" applyFont="1" applyFill="1" applyBorder="1" applyAlignment="1">
      <alignment vertical="center"/>
    </xf>
    <xf numFmtId="0" fontId="35" fillId="20" borderId="26" xfId="104" applyFont="1" applyFill="1" applyBorder="1" applyAlignment="1">
      <alignment vertical="center"/>
    </xf>
    <xf numFmtId="3" fontId="42" fillId="24" borderId="12" xfId="46" applyNumberFormat="1" applyFont="1" applyFill="1" applyBorder="1" applyAlignment="1">
      <alignment horizontal="right" vertical="center" wrapText="1"/>
    </xf>
    <xf numFmtId="169" fontId="8" fillId="24" borderId="12" xfId="0" applyNumberFormat="1" applyFont="1" applyFill="1" applyBorder="1"/>
    <xf numFmtId="0" fontId="0" fillId="2" borderId="0" xfId="0"/>
    <xf numFmtId="0" fontId="25" fillId="2" borderId="0" xfId="0" applyFont="1" applyAlignment="1">
      <alignment horizontal="left"/>
    </xf>
    <xf numFmtId="0" fontId="4" fillId="2" borderId="0" xfId="46"/>
    <xf numFmtId="0" fontId="4" fillId="2" borderId="0" xfId="46" applyFont="1"/>
    <xf numFmtId="0" fontId="44" fillId="21" borderId="12" xfId="46" applyFont="1" applyFill="1" applyBorder="1" applyAlignment="1">
      <alignment horizontal="center" vertical="center" wrapText="1"/>
    </xf>
    <xf numFmtId="0" fontId="26" fillId="2" borderId="0" xfId="46" applyFont="1"/>
    <xf numFmtId="0" fontId="26" fillId="2" borderId="0" xfId="46" applyFont="1" applyFill="1"/>
    <xf numFmtId="0" fontId="4" fillId="2" borderId="0" xfId="49" applyFont="1" applyFill="1" applyAlignment="1"/>
    <xf numFmtId="0" fontId="4" fillId="0" borderId="0" xfId="49" applyFont="1" applyAlignment="1"/>
    <xf numFmtId="0" fontId="33" fillId="2" borderId="29" xfId="46" applyFont="1" applyFill="1" applyBorder="1" applyAlignment="1">
      <alignment horizontal="right" vertical="center" wrapText="1"/>
    </xf>
    <xf numFmtId="0" fontId="4" fillId="2" borderId="0" xfId="44"/>
    <xf numFmtId="14" fontId="33" fillId="21" borderId="12" xfId="0" applyNumberFormat="1" applyFont="1" applyFill="1" applyBorder="1"/>
    <xf numFmtId="0" fontId="27" fillId="2" borderId="0" xfId="0" applyFont="1" applyAlignment="1">
      <alignment horizontal="left"/>
    </xf>
    <xf numFmtId="3" fontId="4" fillId="22" borderId="12" xfId="0" applyNumberFormat="1" applyFont="1" applyFill="1" applyBorder="1"/>
    <xf numFmtId="14" fontId="61" fillId="2" borderId="0" xfId="0" applyNumberFormat="1" applyFont="1"/>
    <xf numFmtId="0" fontId="44" fillId="21" borderId="12" xfId="63" applyFont="1" applyFill="1" applyBorder="1" applyAlignment="1">
      <alignment horizontal="center" vertical="center" wrapText="1"/>
    </xf>
    <xf numFmtId="0" fontId="4" fillId="2" borderId="0" xfId="46" applyFont="1" applyFill="1"/>
    <xf numFmtId="0" fontId="4" fillId="2" borderId="29" xfId="46" applyFont="1" applyFill="1" applyBorder="1" applyAlignment="1">
      <alignment horizontal="center" vertical="center" wrapText="1"/>
    </xf>
    <xf numFmtId="0" fontId="33" fillId="21" borderId="12" xfId="46" applyFont="1" applyFill="1" applyBorder="1" applyAlignment="1">
      <alignment horizontal="right" vertical="center" wrapText="1"/>
    </xf>
    <xf numFmtId="0" fontId="33" fillId="2" borderId="0" xfId="46" applyFont="1" applyFill="1" applyBorder="1" applyAlignment="1">
      <alignment horizontal="right" vertical="center" wrapText="1"/>
    </xf>
    <xf numFmtId="0" fontId="43" fillId="2" borderId="0" xfId="46" applyNumberFormat="1" applyFont="1" applyFill="1" applyBorder="1" applyAlignment="1">
      <alignment horizontal="center" vertical="center" wrapText="1"/>
    </xf>
    <xf numFmtId="0" fontId="33" fillId="2" borderId="0" xfId="46" applyNumberFormat="1" applyFont="1" applyFill="1" applyBorder="1" applyAlignment="1">
      <alignment horizontal="center" vertical="center" wrapText="1"/>
    </xf>
    <xf numFmtId="0" fontId="54" fillId="21" borderId="12" xfId="46" applyFont="1" applyFill="1" applyBorder="1" applyAlignment="1">
      <alignment horizontal="right" vertical="center" wrapText="1"/>
    </xf>
    <xf numFmtId="0" fontId="44" fillId="23" borderId="13" xfId="0" applyFont="1" applyFill="1" applyBorder="1" applyAlignment="1"/>
    <xf numFmtId="0" fontId="54" fillId="21" borderId="13" xfId="0" applyFont="1" applyFill="1" applyBorder="1" applyAlignment="1" applyProtection="1">
      <alignment vertical="center"/>
    </xf>
    <xf numFmtId="0" fontId="33" fillId="21" borderId="13" xfId="0" applyFont="1" applyFill="1" applyBorder="1" applyAlignment="1" applyProtection="1">
      <alignment vertical="center"/>
    </xf>
    <xf numFmtId="0" fontId="49" fillId="21" borderId="13" xfId="0" applyFont="1" applyFill="1" applyBorder="1" applyAlignment="1" applyProtection="1">
      <alignment vertical="center"/>
    </xf>
    <xf numFmtId="0" fontId="33" fillId="21" borderId="13" xfId="0" applyNumberFormat="1" applyFont="1" applyFill="1" applyBorder="1" applyAlignment="1" applyProtection="1">
      <alignment vertical="center"/>
    </xf>
    <xf numFmtId="0" fontId="4" fillId="2" borderId="0" xfId="95"/>
    <xf numFmtId="14" fontId="25" fillId="2" borderId="0" xfId="47" applyNumberFormat="1" applyFont="1"/>
    <xf numFmtId="14" fontId="25" fillId="2" borderId="0" xfId="44" applyNumberFormat="1" applyFont="1" applyFill="1"/>
    <xf numFmtId="0" fontId="25" fillId="2" borderId="0" xfId="46" applyNumberFormat="1" applyFont="1" applyAlignment="1">
      <alignment horizontal="left"/>
    </xf>
    <xf numFmtId="49" fontId="4" fillId="20" borderId="12" xfId="65" applyNumberFormat="1" applyFill="1" applyBorder="1" applyProtection="1">
      <protection locked="0"/>
    </xf>
    <xf numFmtId="0" fontId="4" fillId="2" borderId="0" xfId="63" applyFont="1"/>
    <xf numFmtId="0" fontId="32" fillId="2" borderId="0" xfId="63" applyFont="1"/>
    <xf numFmtId="0" fontId="4" fillId="2" borderId="0" xfId="65"/>
    <xf numFmtId="0" fontId="27" fillId="2" borderId="0" xfId="65" applyFont="1"/>
    <xf numFmtId="0" fontId="4" fillId="21" borderId="12" xfId="65" applyFill="1" applyBorder="1"/>
    <xf numFmtId="0" fontId="4" fillId="21" borderId="12" xfId="65" applyFill="1" applyBorder="1" applyProtection="1">
      <protection locked="0"/>
    </xf>
    <xf numFmtId="0" fontId="44" fillId="23" borderId="12" xfId="65" applyFont="1" applyFill="1" applyBorder="1" applyAlignment="1"/>
    <xf numFmtId="0" fontId="44" fillId="21" borderId="12" xfId="46" applyFont="1" applyFill="1" applyBorder="1" applyAlignment="1">
      <alignment horizontal="center" vertical="center" wrapText="1"/>
    </xf>
    <xf numFmtId="0" fontId="44" fillId="21" borderId="13" xfId="46" applyFont="1" applyFill="1" applyBorder="1" applyAlignment="1">
      <alignment horizontal="center" vertical="center" wrapText="1"/>
    </xf>
    <xf numFmtId="0" fontId="25" fillId="2" borderId="0" xfId="46" applyFont="1" applyAlignment="1">
      <alignment horizontal="left"/>
    </xf>
    <xf numFmtId="0" fontId="4" fillId="2" borderId="0" xfId="95"/>
    <xf numFmtId="0" fontId="25" fillId="2" borderId="0" xfId="46" applyFont="1" applyAlignment="1">
      <alignment horizontal="left"/>
    </xf>
    <xf numFmtId="0" fontId="25" fillId="2" borderId="0" xfId="46" applyFont="1" applyFill="1"/>
    <xf numFmtId="0" fontId="44" fillId="21" borderId="12" xfId="97" applyFont="1" applyFill="1" applyBorder="1" applyAlignment="1">
      <alignment horizontal="center" vertical="center" wrapText="1"/>
    </xf>
    <xf numFmtId="0" fontId="29" fillId="2" borderId="0" xfId="97" applyFont="1" applyFill="1" applyBorder="1" applyAlignment="1">
      <alignment horizontal="right" vertical="center" wrapText="1"/>
    </xf>
    <xf numFmtId="0" fontId="4" fillId="2" borderId="0" xfId="97" applyFont="1" applyFill="1" applyBorder="1" applyAlignment="1">
      <alignment horizontal="right" vertical="center" wrapText="1"/>
    </xf>
    <xf numFmtId="0" fontId="47" fillId="21" borderId="12" xfId="97" applyFont="1" applyFill="1" applyBorder="1" applyAlignment="1">
      <alignment horizontal="right" vertical="center" wrapText="1"/>
    </xf>
    <xf numFmtId="0" fontId="44" fillId="21" borderId="27" xfId="97" applyFont="1" applyFill="1" applyBorder="1" applyAlignment="1">
      <alignment vertical="center" wrapText="1"/>
    </xf>
    <xf numFmtId="0" fontId="44" fillId="21" borderId="28" xfId="97" applyFont="1" applyFill="1" applyBorder="1" applyAlignment="1">
      <alignment horizontal="center" vertical="center" wrapText="1"/>
    </xf>
    <xf numFmtId="0" fontId="33" fillId="21" borderId="12" xfId="97" applyFont="1" applyFill="1" applyBorder="1" applyAlignment="1">
      <alignment horizontal="right" vertical="center" wrapText="1"/>
    </xf>
    <xf numFmtId="0" fontId="42" fillId="20" borderId="12" xfId="97" applyFont="1" applyFill="1" applyBorder="1" applyAlignment="1">
      <alignment horizontal="right" vertical="center" wrapText="1"/>
    </xf>
    <xf numFmtId="0" fontId="40" fillId="25" borderId="22" xfId="104" applyFont="1" applyFill="1" applyBorder="1" applyAlignment="1">
      <alignment vertical="center"/>
    </xf>
    <xf numFmtId="0" fontId="26" fillId="25" borderId="23" xfId="104" applyFont="1" applyFill="1" applyBorder="1" applyAlignment="1">
      <alignment vertical="center"/>
    </xf>
    <xf numFmtId="0" fontId="59" fillId="25" borderId="23" xfId="104" applyFont="1" applyFill="1" applyBorder="1" applyAlignment="1">
      <alignment vertical="center"/>
    </xf>
    <xf numFmtId="0" fontId="26" fillId="25" borderId="24" xfId="104" applyFont="1" applyFill="1" applyBorder="1" applyAlignment="1">
      <alignment vertical="center"/>
    </xf>
    <xf numFmtId="0" fontId="40" fillId="25" borderId="25" xfId="104" applyFont="1" applyFill="1" applyBorder="1" applyAlignment="1">
      <alignment vertical="center"/>
    </xf>
    <xf numFmtId="0" fontId="56" fillId="25" borderId="0" xfId="35" applyFont="1" applyFill="1" applyBorder="1" applyAlignment="1" applyProtection="1">
      <alignment vertical="center"/>
    </xf>
    <xf numFmtId="0" fontId="57" fillId="25" borderId="0" xfId="104" applyFont="1" applyFill="1" applyBorder="1" applyAlignment="1">
      <alignment vertical="center"/>
    </xf>
    <xf numFmtId="0" fontId="26" fillId="25" borderId="26" xfId="104" applyFont="1" applyFill="1" applyBorder="1" applyAlignment="1">
      <alignment vertical="center"/>
    </xf>
    <xf numFmtId="0" fontId="56" fillId="25" borderId="0" xfId="104" applyFont="1" applyFill="1" applyBorder="1" applyAlignment="1">
      <alignment vertical="center"/>
    </xf>
    <xf numFmtId="0" fontId="56" fillId="25" borderId="0" xfId="35" applyFont="1" applyFill="1" applyBorder="1" applyAlignment="1" applyProtection="1">
      <alignment horizontal="left" vertical="center" indent="1"/>
    </xf>
    <xf numFmtId="0" fontId="56" fillId="25" borderId="0" xfId="35" applyFont="1" applyFill="1" applyBorder="1" applyAlignment="1" applyProtection="1">
      <alignment horizontal="left" indent="1"/>
    </xf>
    <xf numFmtId="0" fontId="59" fillId="25" borderId="0" xfId="35" applyFont="1" applyFill="1" applyBorder="1" applyAlignment="1" applyProtection="1">
      <alignment horizontal="left" indent="1" readingOrder="1"/>
    </xf>
    <xf numFmtId="0" fontId="40" fillId="25" borderId="37" xfId="104" applyFont="1" applyFill="1" applyBorder="1" applyAlignment="1">
      <alignment vertical="center"/>
    </xf>
    <xf numFmtId="0" fontId="35" fillId="25" borderId="38" xfId="104" applyFont="1" applyFill="1" applyBorder="1" applyAlignment="1">
      <alignment vertical="center"/>
    </xf>
    <xf numFmtId="0" fontId="26" fillId="25" borderId="38" xfId="104" applyFont="1" applyFill="1" applyBorder="1" applyAlignment="1">
      <alignment vertical="center"/>
    </xf>
    <xf numFmtId="0" fontId="60" fillId="25" borderId="38" xfId="104" applyFont="1" applyFill="1" applyBorder="1" applyAlignment="1">
      <alignment vertical="center"/>
    </xf>
    <xf numFmtId="0" fontId="26" fillId="25" borderId="39" xfId="104" applyFont="1" applyFill="1" applyBorder="1" applyAlignment="1">
      <alignment vertical="center"/>
    </xf>
    <xf numFmtId="0" fontId="4" fillId="20" borderId="12" xfId="46" applyFont="1" applyFill="1" applyBorder="1"/>
    <xf numFmtId="0" fontId="4" fillId="2" borderId="0" xfId="151" applyFont="1" applyAlignment="1">
      <alignment vertical="center"/>
    </xf>
    <xf numFmtId="0" fontId="25" fillId="2" borderId="0" xfId="151" applyFont="1" applyAlignment="1">
      <alignment vertical="center"/>
    </xf>
    <xf numFmtId="0" fontId="25" fillId="0" borderId="0" xfId="93" applyFont="1" applyFill="1" applyAlignment="1">
      <alignment horizontal="left" vertical="center"/>
    </xf>
    <xf numFmtId="0" fontId="4" fillId="2" borderId="0" xfId="0" applyFont="1" applyAlignment="1">
      <alignment vertical="center"/>
    </xf>
    <xf numFmtId="0" fontId="25" fillId="26" borderId="0" xfId="152" applyFont="1" applyFill="1" applyAlignment="1">
      <alignment vertical="center"/>
    </xf>
    <xf numFmtId="0" fontId="64" fillId="27" borderId="12" xfId="0" applyFont="1" applyFill="1" applyBorder="1" applyAlignment="1">
      <alignment vertical="center" wrapText="1"/>
    </xf>
    <xf numFmtId="0" fontId="65" fillId="2" borderId="12" xfId="0" applyFont="1" applyBorder="1" applyAlignment="1">
      <alignment vertical="center" wrapText="1"/>
    </xf>
    <xf numFmtId="0" fontId="0" fillId="2" borderId="12" xfId="0" applyBorder="1" applyAlignment="1">
      <alignment vertical="center" wrapText="1"/>
    </xf>
    <xf numFmtId="0" fontId="65" fillId="28" borderId="12" xfId="0" applyFont="1" applyFill="1" applyBorder="1" applyAlignment="1">
      <alignment vertical="center" wrapText="1"/>
    </xf>
    <xf numFmtId="0" fontId="4" fillId="2" borderId="12" xfId="0" applyFont="1" applyBorder="1" applyAlignment="1">
      <alignment vertical="center" wrapText="1"/>
    </xf>
    <xf numFmtId="0" fontId="0" fillId="2" borderId="0" xfId="0"/>
    <xf numFmtId="0" fontId="65" fillId="2" borderId="12" xfId="0" applyFont="1" applyBorder="1" applyAlignment="1">
      <alignment vertical="center" wrapText="1"/>
    </xf>
    <xf numFmtId="0" fontId="0" fillId="2" borderId="12" xfId="0" applyBorder="1" applyAlignment="1">
      <alignment vertical="center" wrapText="1"/>
    </xf>
    <xf numFmtId="0" fontId="4" fillId="2" borderId="0" xfId="0" applyFont="1" applyAlignment="1">
      <alignment wrapText="1"/>
    </xf>
    <xf numFmtId="164" fontId="4" fillId="15" borderId="12" xfId="78" applyNumberFormat="1" applyFont="1" applyBorder="1" applyAlignment="1"/>
    <xf numFmtId="0" fontId="4" fillId="15" borderId="12" xfId="78" applyNumberFormat="1" applyBorder="1" applyAlignment="1"/>
    <xf numFmtId="3" fontId="0" fillId="15" borderId="12" xfId="78" applyNumberFormat="1" applyFont="1" applyBorder="1" applyAlignment="1"/>
    <xf numFmtId="0" fontId="0" fillId="15" borderId="12" xfId="78" applyNumberFormat="1" applyFont="1" applyBorder="1" applyAlignment="1"/>
    <xf numFmtId="0" fontId="42" fillId="15" borderId="12" xfId="78" applyNumberFormat="1" applyFont="1" applyBorder="1" applyAlignment="1">
      <alignment horizontal="right" vertical="center" wrapText="1"/>
    </xf>
    <xf numFmtId="0" fontId="4" fillId="28" borderId="12" xfId="0" applyFont="1" applyFill="1" applyBorder="1" applyAlignment="1">
      <alignment vertical="center" wrapText="1"/>
    </xf>
    <xf numFmtId="0" fontId="56" fillId="25" borderId="0" xfId="35" applyFont="1" applyFill="1" applyBorder="1" applyAlignment="1" applyProtection="1">
      <alignment vertical="center"/>
    </xf>
    <xf numFmtId="0" fontId="57" fillId="25" borderId="0" xfId="104" applyFont="1" applyFill="1" applyBorder="1" applyAlignment="1">
      <alignment vertical="center"/>
    </xf>
    <xf numFmtId="0" fontId="58" fillId="25" borderId="0" xfId="35" applyFont="1" applyFill="1" applyBorder="1" applyAlignment="1" applyProtection="1">
      <alignment vertical="center"/>
    </xf>
    <xf numFmtId="0" fontId="59" fillId="25" borderId="0" xfId="104" applyFont="1" applyFill="1" applyBorder="1" applyAlignment="1">
      <alignment vertical="center"/>
    </xf>
    <xf numFmtId="0" fontId="59" fillId="25" borderId="0" xfId="35" applyFont="1" applyFill="1" applyBorder="1" applyAlignment="1" applyProtection="1">
      <alignment horizontal="left" indent="1" readingOrder="1"/>
    </xf>
    <xf numFmtId="3" fontId="44" fillId="21" borderId="13" xfId="0" applyNumberFormat="1" applyFont="1" applyFill="1" applyBorder="1" applyAlignment="1">
      <alignment horizontal="center" wrapText="1"/>
    </xf>
    <xf numFmtId="3" fontId="44" fillId="21" borderId="28" xfId="0" applyNumberFormat="1" applyFont="1" applyFill="1" applyBorder="1" applyAlignment="1">
      <alignment horizontal="center" wrapText="1"/>
    </xf>
    <xf numFmtId="169" fontId="44" fillId="21" borderId="41" xfId="0" applyNumberFormat="1" applyFont="1" applyFill="1" applyBorder="1" applyAlignment="1">
      <alignment horizontal="center" vertical="center" wrapText="1"/>
    </xf>
    <xf numFmtId="0" fontId="67" fillId="30" borderId="21" xfId="0" applyFont="1" applyFill="1" applyBorder="1" applyAlignment="1">
      <alignment vertical="center" wrapText="1"/>
    </xf>
    <xf numFmtId="0" fontId="67" fillId="2" borderId="43" xfId="0" applyFont="1" applyBorder="1" applyAlignment="1">
      <alignment vertical="center" wrapText="1"/>
    </xf>
    <xf numFmtId="0" fontId="67" fillId="2" borderId="21" xfId="0" applyFont="1" applyBorder="1" applyAlignment="1">
      <alignment vertical="center" wrapText="1"/>
    </xf>
    <xf numFmtId="0" fontId="68" fillId="2" borderId="11" xfId="0" applyFont="1" applyBorder="1" applyAlignment="1">
      <alignment horizontal="left" vertical="center" wrapText="1" indent="4"/>
    </xf>
    <xf numFmtId="0" fontId="68" fillId="2" borderId="21" xfId="0" applyFont="1" applyBorder="1" applyAlignment="1">
      <alignment horizontal="left" vertical="center" wrapText="1" indent="4"/>
    </xf>
    <xf numFmtId="0" fontId="70" fillId="2" borderId="0" xfId="45" applyFont="1"/>
    <xf numFmtId="0" fontId="16" fillId="2" borderId="0" xfId="35" applyFill="1" applyAlignment="1" applyProtection="1"/>
    <xf numFmtId="169" fontId="66" fillId="21" borderId="13" xfId="0" applyNumberFormat="1" applyFont="1" applyFill="1" applyBorder="1" applyAlignment="1">
      <alignment vertical="center" wrapText="1"/>
    </xf>
    <xf numFmtId="169" fontId="66" fillId="21" borderId="40" xfId="0" applyNumberFormat="1" applyFont="1" applyFill="1" applyBorder="1" applyAlignment="1">
      <alignment vertical="center" wrapText="1"/>
    </xf>
    <xf numFmtId="14" fontId="4" fillId="20" borderId="13" xfId="44" applyNumberFormat="1" applyFont="1" applyFill="1" applyBorder="1" applyAlignment="1">
      <alignment horizontal="center" vertical="center" wrapText="1"/>
    </xf>
    <xf numFmtId="0" fontId="4" fillId="20" borderId="12" xfId="44" applyFont="1" applyFill="1" applyBorder="1" applyAlignment="1">
      <alignment horizontal="center" vertical="center" wrapText="1"/>
    </xf>
    <xf numFmtId="0" fontId="4" fillId="20" borderId="28" xfId="44" applyFont="1" applyFill="1" applyBorder="1" applyAlignment="1">
      <alignment horizontal="center" vertical="center" wrapText="1"/>
    </xf>
    <xf numFmtId="0" fontId="4" fillId="20" borderId="12" xfId="44" applyFont="1" applyFill="1" applyBorder="1" applyAlignment="1">
      <alignment horizontal="right" vertical="center" wrapText="1"/>
    </xf>
    <xf numFmtId="168" fontId="4" fillId="20" borderId="12" xfId="44" applyNumberFormat="1" applyFont="1" applyFill="1" applyBorder="1" applyAlignment="1">
      <alignment horizontal="right" vertical="center" wrapText="1"/>
    </xf>
    <xf numFmtId="0" fontId="4" fillId="20" borderId="18" xfId="44" applyFont="1" applyFill="1" applyBorder="1" applyAlignment="1">
      <alignment horizontal="center" wrapText="1"/>
    </xf>
    <xf numFmtId="10" fontId="0" fillId="22" borderId="12" xfId="157" applyNumberFormat="1" applyFont="1" applyFill="1" applyBorder="1"/>
    <xf numFmtId="170" fontId="0" fillId="22" borderId="12" xfId="156" applyNumberFormat="1" applyFont="1" applyFill="1" applyBorder="1"/>
    <xf numFmtId="9" fontId="0" fillId="22" borderId="12" xfId="157" applyFont="1" applyFill="1" applyBorder="1"/>
    <xf numFmtId="0" fontId="8" fillId="20" borderId="28" xfId="0" applyFont="1" applyFill="1" applyBorder="1" applyAlignment="1" applyProtection="1">
      <protection locked="0"/>
    </xf>
    <xf numFmtId="0" fontId="8" fillId="20" borderId="12" xfId="0" applyFont="1" applyFill="1" applyBorder="1" applyAlignment="1" applyProtection="1">
      <protection locked="0"/>
    </xf>
    <xf numFmtId="0" fontId="33" fillId="21" borderId="0" xfId="0" applyFont="1" applyFill="1" applyBorder="1" applyAlignment="1">
      <alignment vertical="center"/>
    </xf>
    <xf numFmtId="0" fontId="33" fillId="21" borderId="32" xfId="0" applyFont="1" applyFill="1" applyBorder="1" applyAlignment="1">
      <alignment vertical="center"/>
    </xf>
    <xf numFmtId="0" fontId="4" fillId="20" borderId="13" xfId="0" applyFont="1" applyFill="1" applyBorder="1" applyAlignment="1" applyProtection="1">
      <alignment vertical="center"/>
      <protection locked="0"/>
    </xf>
    <xf numFmtId="0" fontId="4" fillId="20" borderId="14" xfId="0" applyFont="1" applyFill="1" applyBorder="1" applyAlignment="1" applyProtection="1">
      <alignment vertical="center"/>
      <protection locked="0"/>
    </xf>
    <xf numFmtId="0" fontId="33" fillId="21" borderId="0" xfId="0" applyFont="1" applyFill="1" applyBorder="1" applyAlignment="1">
      <alignment horizontal="right" vertical="center"/>
    </xf>
    <xf numFmtId="0" fontId="4" fillId="20" borderId="18" xfId="0" applyFont="1" applyFill="1" applyBorder="1" applyAlignment="1" applyProtection="1">
      <alignment horizontal="left" vertical="center"/>
      <protection locked="0"/>
    </xf>
    <xf numFmtId="0" fontId="4" fillId="21" borderId="0" xfId="0" applyFont="1" applyFill="1" applyBorder="1" applyAlignment="1">
      <alignment vertical="center"/>
    </xf>
    <xf numFmtId="0" fontId="4" fillId="21" borderId="20" xfId="0" applyFont="1" applyFill="1" applyBorder="1" applyAlignment="1">
      <alignment vertical="center"/>
    </xf>
    <xf numFmtId="0" fontId="4" fillId="21" borderId="16" xfId="0" applyFont="1" applyFill="1" applyBorder="1" applyAlignment="1">
      <alignment vertical="center"/>
    </xf>
    <xf numFmtId="0" fontId="4" fillId="2" borderId="14" xfId="0" applyFont="1" applyBorder="1" applyAlignment="1">
      <alignment vertical="center"/>
    </xf>
    <xf numFmtId="0" fontId="4" fillId="2" borderId="28" xfId="0" applyFont="1" applyBorder="1" applyAlignment="1">
      <alignment vertical="center"/>
    </xf>
    <xf numFmtId="0" fontId="4" fillId="20" borderId="28" xfId="0" applyFont="1" applyFill="1" applyBorder="1" applyAlignment="1" applyProtection="1">
      <alignment vertical="center"/>
      <protection locked="0"/>
    </xf>
    <xf numFmtId="0" fontId="16" fillId="20" borderId="13" xfId="35" applyFill="1" applyBorder="1" applyAlignment="1" applyProtection="1">
      <alignment vertical="center"/>
      <protection locked="0"/>
    </xf>
    <xf numFmtId="3" fontId="4" fillId="20" borderId="12" xfId="46" applyNumberFormat="1" applyFont="1" applyFill="1" applyBorder="1" applyAlignment="1">
      <alignment vertical="center" wrapText="1"/>
    </xf>
    <xf numFmtId="3" fontId="4" fillId="24" borderId="12" xfId="46" applyNumberFormat="1" applyFont="1" applyFill="1" applyBorder="1" applyAlignment="1">
      <alignment vertical="center" wrapText="1"/>
    </xf>
    <xf numFmtId="10" fontId="43" fillId="15" borderId="12" xfId="46" applyNumberFormat="1" applyFont="1" applyFill="1" applyBorder="1" applyAlignment="1">
      <alignment vertical="center" wrapText="1"/>
    </xf>
    <xf numFmtId="3" fontId="8" fillId="20" borderId="12" xfId="0" applyNumberFormat="1" applyFont="1" applyFill="1" applyBorder="1"/>
    <xf numFmtId="0" fontId="32" fillId="0" borderId="0" xfId="45" applyFont="1" applyFill="1" applyAlignment="1"/>
    <xf numFmtId="0" fontId="4" fillId="0" borderId="0" xfId="43" applyFill="1" applyAlignment="1"/>
    <xf numFmtId="0" fontId="32" fillId="20" borderId="14" xfId="45" applyFont="1" applyFill="1" applyBorder="1" applyAlignment="1">
      <alignment horizontal="left"/>
    </xf>
    <xf numFmtId="0" fontId="4" fillId="20" borderId="14" xfId="43" applyFill="1" applyBorder="1" applyAlignment="1">
      <alignment horizontal="left"/>
    </xf>
    <xf numFmtId="0" fontId="4" fillId="20" borderId="28" xfId="43" applyFill="1" applyBorder="1" applyAlignment="1">
      <alignment horizontal="left"/>
    </xf>
    <xf numFmtId="0" fontId="32" fillId="20" borderId="12" xfId="45" applyFont="1" applyFill="1" applyBorder="1" applyAlignment="1"/>
    <xf numFmtId="0" fontId="4" fillId="20" borderId="12" xfId="45" applyFill="1" applyBorder="1" applyAlignment="1"/>
    <xf numFmtId="0" fontId="8" fillId="0" borderId="0" xfId="45" applyFont="1" applyFill="1" applyBorder="1" applyAlignment="1" applyProtection="1"/>
    <xf numFmtId="0" fontId="4" fillId="2" borderId="0" xfId="45" applyBorder="1" applyAlignment="1"/>
    <xf numFmtId="0" fontId="27" fillId="2" borderId="15" xfId="45" applyFont="1" applyBorder="1" applyAlignment="1" applyProtection="1">
      <protection locked="0"/>
    </xf>
    <xf numFmtId="0" fontId="4" fillId="2" borderId="16" xfId="45" applyBorder="1" applyAlignment="1"/>
    <xf numFmtId="0" fontId="4" fillId="2" borderId="17" xfId="45" applyBorder="1" applyAlignment="1"/>
    <xf numFmtId="167" fontId="26" fillId="15" borderId="19" xfId="78" applyFont="1" applyBorder="1" applyAlignment="1">
      <alignment horizontal="left"/>
    </xf>
    <xf numFmtId="0" fontId="4" fillId="15" borderId="20" xfId="78" applyNumberFormat="1" applyBorder="1" applyAlignment="1"/>
    <xf numFmtId="0" fontId="4" fillId="15" borderId="21" xfId="78" applyNumberFormat="1" applyBorder="1" applyAlignment="1"/>
    <xf numFmtId="167" fontId="26" fillId="20" borderId="10" xfId="37" applyFont="1" applyFill="1" applyBorder="1" applyAlignment="1">
      <alignment horizontal="left"/>
      <protection locked="0"/>
    </xf>
    <xf numFmtId="0" fontId="4" fillId="20" borderId="0" xfId="45" applyFill="1" applyBorder="1" applyAlignment="1"/>
    <xf numFmtId="0" fontId="4" fillId="20" borderId="11" xfId="45" applyFill="1" applyBorder="1" applyAlignment="1"/>
    <xf numFmtId="0" fontId="36" fillId="20" borderId="0" xfId="104" applyFont="1" applyFill="1" applyBorder="1" applyAlignment="1">
      <alignment horizontal="center" vertical="center" wrapText="1"/>
    </xf>
    <xf numFmtId="0" fontId="35" fillId="0" borderId="0" xfId="64" applyFont="1" applyAlignment="1"/>
    <xf numFmtId="0" fontId="36" fillId="20" borderId="0" xfId="104" applyFont="1" applyFill="1" applyBorder="1" applyAlignment="1">
      <alignment horizontal="center" vertical="center"/>
    </xf>
    <xf numFmtId="0" fontId="0" fillId="0" borderId="0" xfId="64" applyFont="1" applyAlignment="1">
      <alignment horizontal="center" vertical="center"/>
    </xf>
    <xf numFmtId="0" fontId="65" fillId="25" borderId="13" xfId="0" applyFont="1" applyFill="1" applyBorder="1" applyAlignment="1">
      <alignment vertical="center" wrapText="1"/>
    </xf>
    <xf numFmtId="0" fontId="0" fillId="2" borderId="28" xfId="0" applyBorder="1" applyAlignment="1">
      <alignment vertical="center" wrapText="1"/>
    </xf>
    <xf numFmtId="0" fontId="48" fillId="21" borderId="13" xfId="46" applyFont="1" applyFill="1" applyBorder="1" applyAlignment="1">
      <alignment horizontal="center" vertical="center" wrapText="1"/>
    </xf>
    <xf numFmtId="0" fontId="48" fillId="21" borderId="14" xfId="46" applyFont="1" applyFill="1" applyBorder="1" applyAlignment="1">
      <alignment horizontal="center" vertical="center" wrapText="1"/>
    </xf>
    <xf numFmtId="0" fontId="48" fillId="21" borderId="28" xfId="46" applyFont="1" applyFill="1" applyBorder="1" applyAlignment="1">
      <alignment horizontal="center" vertical="center" wrapText="1"/>
    </xf>
    <xf numFmtId="0" fontId="8" fillId="2" borderId="0" xfId="46" applyFont="1"/>
    <xf numFmtId="0" fontId="4" fillId="15" borderId="12" xfId="78" applyNumberFormat="1" applyBorder="1" applyAlignment="1">
      <alignment vertical="center" wrapText="1"/>
    </xf>
    <xf numFmtId="0" fontId="4" fillId="15" borderId="12" xfId="78" applyNumberFormat="1" applyBorder="1" applyAlignment="1">
      <alignment wrapText="1"/>
    </xf>
    <xf numFmtId="0" fontId="4" fillId="2" borderId="0" xfId="46" applyFont="1"/>
    <xf numFmtId="0" fontId="26" fillId="15" borderId="13" xfId="46" applyFont="1" applyFill="1" applyBorder="1" applyAlignment="1"/>
    <xf numFmtId="0" fontId="4" fillId="15" borderId="28" xfId="49" applyFont="1" applyFill="1" applyBorder="1" applyAlignment="1"/>
    <xf numFmtId="0" fontId="26" fillId="2" borderId="0" xfId="46" applyFont="1" applyFill="1" applyBorder="1" applyAlignment="1">
      <alignment horizontal="left"/>
    </xf>
    <xf numFmtId="3" fontId="44" fillId="21" borderId="13" xfId="0" applyNumberFormat="1" applyFont="1" applyFill="1" applyBorder="1" applyAlignment="1">
      <alignment horizontal="center" wrapText="1"/>
    </xf>
    <xf numFmtId="3" fontId="44" fillId="21" borderId="28" xfId="0" applyNumberFormat="1" applyFont="1" applyFill="1" applyBorder="1" applyAlignment="1">
      <alignment horizontal="center" wrapText="1"/>
    </xf>
    <xf numFmtId="0" fontId="4" fillId="15" borderId="13" xfId="78" applyNumberFormat="1" applyFont="1" applyBorder="1" applyAlignment="1">
      <alignment vertical="center" wrapText="1"/>
    </xf>
    <xf numFmtId="0" fontId="0" fillId="15" borderId="14" xfId="78" applyNumberFormat="1" applyFont="1" applyBorder="1" applyAlignment="1">
      <alignment vertical="center"/>
    </xf>
    <xf numFmtId="0" fontId="0" fillId="15" borderId="28" xfId="78" applyNumberFormat="1" applyFont="1" applyBorder="1" applyAlignment="1">
      <alignment vertical="center"/>
    </xf>
    <xf numFmtId="169" fontId="66" fillId="21" borderId="47" xfId="0" applyNumberFormat="1" applyFont="1" applyFill="1" applyBorder="1" applyAlignment="1">
      <alignment horizontal="center" vertical="center" wrapText="1"/>
    </xf>
    <xf numFmtId="169" fontId="66" fillId="21" borderId="40" xfId="0" applyNumberFormat="1" applyFont="1" applyFill="1" applyBorder="1" applyAlignment="1">
      <alignment horizontal="center" vertical="center" wrapText="1"/>
    </xf>
    <xf numFmtId="0" fontId="33" fillId="21" borderId="13" xfId="65" applyNumberFormat="1" applyFont="1" applyFill="1" applyBorder="1" applyAlignment="1" applyProtection="1">
      <alignment vertical="center"/>
    </xf>
    <xf numFmtId="0" fontId="4" fillId="2" borderId="14" xfId="65" applyBorder="1" applyAlignment="1"/>
    <xf numFmtId="0" fontId="33" fillId="21" borderId="14" xfId="65" applyNumberFormat="1" applyFont="1" applyFill="1" applyBorder="1" applyAlignment="1" applyProtection="1">
      <alignment vertical="center"/>
    </xf>
    <xf numFmtId="0" fontId="28" fillId="21" borderId="13" xfId="65" applyFont="1" applyFill="1" applyBorder="1" applyAlignment="1" applyProtection="1">
      <alignment vertical="center"/>
    </xf>
    <xf numFmtId="0" fontId="28" fillId="21" borderId="14" xfId="65" applyFont="1" applyFill="1" applyBorder="1" applyAlignment="1" applyProtection="1">
      <alignment vertical="center"/>
    </xf>
    <xf numFmtId="0" fontId="4" fillId="15" borderId="34" xfId="78" applyNumberFormat="1" applyFont="1" applyBorder="1" applyAlignment="1">
      <alignment wrapText="1"/>
    </xf>
    <xf numFmtId="0" fontId="4" fillId="15" borderId="29" xfId="78" applyNumberFormat="1" applyFont="1" applyBorder="1" applyAlignment="1">
      <alignment wrapText="1"/>
    </xf>
    <xf numFmtId="0" fontId="4" fillId="15" borderId="35" xfId="78" applyNumberFormat="1" applyFont="1" applyBorder="1" applyAlignment="1">
      <alignment wrapText="1"/>
    </xf>
    <xf numFmtId="0" fontId="4" fillId="15" borderId="33" xfId="78" applyNumberFormat="1" applyFont="1" applyBorder="1" applyAlignment="1">
      <alignment wrapText="1"/>
    </xf>
    <xf numFmtId="0" fontId="4" fillId="15" borderId="30" xfId="78" applyNumberFormat="1" applyFont="1" applyBorder="1" applyAlignment="1">
      <alignment wrapText="1"/>
    </xf>
    <xf numFmtId="0" fontId="4" fillId="15" borderId="36" xfId="78" applyNumberFormat="1" applyFont="1" applyBorder="1" applyAlignment="1">
      <alignment wrapText="1"/>
    </xf>
    <xf numFmtId="0" fontId="33" fillId="21" borderId="13" xfId="65" applyFont="1" applyFill="1" applyBorder="1" applyAlignment="1" applyProtection="1">
      <alignment vertical="center"/>
    </xf>
    <xf numFmtId="0" fontId="33" fillId="21" borderId="14" xfId="65" applyFont="1" applyFill="1" applyBorder="1" applyAlignment="1" applyProtection="1">
      <alignment vertical="center"/>
    </xf>
    <xf numFmtId="0" fontId="45" fillId="21" borderId="13" xfId="0" applyFont="1" applyFill="1" applyBorder="1" applyAlignment="1">
      <alignment horizontal="right"/>
    </xf>
    <xf numFmtId="0" fontId="45" fillId="21" borderId="14" xfId="0" applyFont="1" applyFill="1" applyBorder="1" applyAlignment="1">
      <alignment horizontal="right"/>
    </xf>
    <xf numFmtId="0" fontId="45" fillId="21" borderId="28" xfId="0" applyFont="1" applyFill="1" applyBorder="1" applyAlignment="1">
      <alignment horizontal="right"/>
    </xf>
    <xf numFmtId="0" fontId="45" fillId="23" borderId="13" xfId="0" applyFont="1" applyFill="1" applyBorder="1" applyAlignment="1"/>
    <xf numFmtId="0" fontId="45" fillId="23" borderId="14" xfId="0" applyFont="1" applyFill="1" applyBorder="1" applyAlignment="1"/>
    <xf numFmtId="0" fontId="45" fillId="23" borderId="28" xfId="0" applyFont="1" applyFill="1" applyBorder="1" applyAlignment="1"/>
    <xf numFmtId="0" fontId="45" fillId="21" borderId="12" xfId="0" applyFont="1" applyFill="1" applyBorder="1" applyAlignment="1">
      <alignment horizontal="right"/>
    </xf>
    <xf numFmtId="0" fontId="49" fillId="21" borderId="12" xfId="0" applyFont="1" applyFill="1" applyBorder="1" applyAlignment="1"/>
    <xf numFmtId="0" fontId="49" fillId="21" borderId="13" xfId="0" applyFont="1" applyFill="1" applyBorder="1" applyAlignment="1"/>
    <xf numFmtId="0" fontId="49" fillId="21" borderId="14" xfId="0" applyFont="1" applyFill="1" applyBorder="1" applyAlignment="1"/>
    <xf numFmtId="0" fontId="49" fillId="21" borderId="28" xfId="0" applyFont="1" applyFill="1" applyBorder="1" applyAlignment="1"/>
    <xf numFmtId="0" fontId="33" fillId="21" borderId="12" xfId="0" applyFont="1" applyFill="1" applyBorder="1" applyAlignment="1">
      <alignment horizontal="right"/>
    </xf>
    <xf numFmtId="0" fontId="0" fillId="2" borderId="14" xfId="0" applyBorder="1" applyAlignment="1"/>
    <xf numFmtId="0" fontId="0" fillId="2" borderId="28" xfId="0" applyBorder="1" applyAlignment="1"/>
    <xf numFmtId="0" fontId="45" fillId="21" borderId="12" xfId="0" applyFont="1" applyFill="1" applyBorder="1" applyAlignment="1"/>
    <xf numFmtId="0" fontId="4" fillId="15" borderId="34" xfId="78" applyNumberFormat="1" applyFont="1" applyBorder="1" applyAlignment="1">
      <alignment horizontal="left" vertical="center" wrapText="1"/>
    </xf>
    <xf numFmtId="0" fontId="4" fillId="15" borderId="29" xfId="78" applyNumberFormat="1" applyFont="1" applyBorder="1" applyAlignment="1">
      <alignment horizontal="left" vertical="center" wrapText="1"/>
    </xf>
    <xf numFmtId="0" fontId="4" fillId="15" borderId="35" xfId="78" applyNumberFormat="1" applyFont="1" applyBorder="1" applyAlignment="1">
      <alignment horizontal="left" vertical="center" wrapText="1"/>
    </xf>
    <xf numFmtId="0" fontId="4" fillId="15" borderId="31" xfId="78" applyNumberFormat="1" applyFont="1" applyBorder="1" applyAlignment="1">
      <alignment horizontal="left" vertical="center" wrapText="1"/>
    </xf>
    <xf numFmtId="0" fontId="4" fillId="15" borderId="0" xfId="78" applyNumberFormat="1" applyFont="1" applyBorder="1" applyAlignment="1">
      <alignment horizontal="left" vertical="center" wrapText="1"/>
    </xf>
    <xf numFmtId="0" fontId="4" fillId="15" borderId="32" xfId="78" applyNumberFormat="1" applyFont="1" applyBorder="1" applyAlignment="1">
      <alignment horizontal="left" vertical="center" wrapText="1"/>
    </xf>
    <xf numFmtId="0" fontId="4" fillId="15" borderId="33" xfId="78" applyNumberFormat="1" applyFont="1" applyBorder="1" applyAlignment="1">
      <alignment horizontal="left" vertical="center" wrapText="1"/>
    </xf>
    <xf numFmtId="0" fontId="4" fillId="15" borderId="30" xfId="78" applyNumberFormat="1" applyFont="1" applyBorder="1" applyAlignment="1">
      <alignment horizontal="left" vertical="center" wrapText="1"/>
    </xf>
    <xf numFmtId="0" fontId="4" fillId="15" borderId="36" xfId="78" applyNumberFormat="1" applyFont="1" applyBorder="1" applyAlignment="1">
      <alignment horizontal="left" vertical="center" wrapText="1"/>
    </xf>
    <xf numFmtId="0" fontId="4" fillId="15" borderId="12" xfId="78" applyNumberFormat="1" applyFont="1" applyBorder="1" applyAlignment="1">
      <alignment vertical="center" wrapText="1"/>
    </xf>
    <xf numFmtId="0" fontId="41" fillId="0" borderId="0" xfId="97" applyFont="1" applyFill="1" applyBorder="1" applyAlignment="1">
      <alignment horizontal="left" vertical="center" wrapText="1"/>
    </xf>
    <xf numFmtId="0" fontId="4" fillId="2" borderId="0" xfId="97" applyAlignment="1">
      <alignment horizontal="left" vertical="center"/>
    </xf>
    <xf numFmtId="0" fontId="44" fillId="21" borderId="13" xfId="97" applyFont="1" applyFill="1" applyBorder="1" applyAlignment="1">
      <alignment horizontal="center" vertical="center" wrapText="1"/>
    </xf>
    <xf numFmtId="0" fontId="44" fillId="21" borderId="14" xfId="97" applyFont="1" applyFill="1" applyBorder="1" applyAlignment="1">
      <alignment horizontal="center" vertical="center" wrapText="1"/>
    </xf>
    <xf numFmtId="0" fontId="44" fillId="21" borderId="28" xfId="97" applyFont="1" applyFill="1" applyBorder="1" applyAlignment="1">
      <alignment horizontal="center" vertical="center" wrapText="1"/>
    </xf>
    <xf numFmtId="0" fontId="67" fillId="29" borderId="15" xfId="0" applyFont="1" applyFill="1" applyBorder="1" applyAlignment="1">
      <alignment vertical="center" wrapText="1"/>
    </xf>
    <xf numFmtId="0" fontId="67" fillId="29" borderId="17" xfId="0" applyFont="1" applyFill="1" applyBorder="1" applyAlignment="1">
      <alignment vertical="center" wrapText="1"/>
    </xf>
    <xf numFmtId="0" fontId="67" fillId="29" borderId="42" xfId="0" applyFont="1" applyFill="1" applyBorder="1" applyAlignment="1">
      <alignment vertical="center" wrapText="1"/>
    </xf>
    <xf numFmtId="0" fontId="67" fillId="29" borderId="43" xfId="0" applyFont="1" applyFill="1" applyBorder="1" applyAlignment="1">
      <alignment vertical="center" wrapText="1"/>
    </xf>
    <xf numFmtId="0" fontId="67" fillId="29" borderId="19" xfId="0" applyFont="1" applyFill="1" applyBorder="1" applyAlignment="1">
      <alignment vertical="center" wrapText="1"/>
    </xf>
    <xf numFmtId="0" fontId="67" fillId="29" borderId="21" xfId="0" applyFont="1" applyFill="1" applyBorder="1" applyAlignment="1">
      <alignment vertical="center" wrapText="1"/>
    </xf>
    <xf numFmtId="0" fontId="67" fillId="30" borderId="44" xfId="0" applyFont="1" applyFill="1" applyBorder="1" applyAlignment="1">
      <alignment vertical="center" wrapText="1"/>
    </xf>
    <xf numFmtId="0" fontId="67" fillId="30" borderId="45" xfId="0" applyFont="1" applyFill="1" applyBorder="1" applyAlignment="1">
      <alignment vertical="center" wrapText="1"/>
    </xf>
    <xf numFmtId="0" fontId="67" fillId="2" borderId="42" xfId="0" applyFont="1" applyBorder="1" applyAlignment="1">
      <alignment vertical="center" wrapText="1"/>
    </xf>
    <xf numFmtId="0" fontId="67" fillId="2" borderId="46" xfId="0" applyFont="1" applyBorder="1" applyAlignment="1">
      <alignment vertical="center" wrapText="1"/>
    </xf>
    <xf numFmtId="0" fontId="67" fillId="2" borderId="43" xfId="0" applyFont="1" applyBorder="1" applyAlignment="1">
      <alignment vertical="center" wrapText="1"/>
    </xf>
  </cellXfs>
  <cellStyles count="158">
    <cellStyle name="20% - Accent1" xfId="1" builtinId="30" customBuiltin="1"/>
    <cellStyle name="20% - Accent1 2" xfId="66"/>
    <cellStyle name="20% - Accent2" xfId="2" builtinId="34" customBuiltin="1"/>
    <cellStyle name="20% - Accent2 2" xfId="67"/>
    <cellStyle name="20% - Accent3" xfId="3" builtinId="38" customBuiltin="1"/>
    <cellStyle name="20% - Accent3 2" xfId="68"/>
    <cellStyle name="20% - Accent4" xfId="4" builtinId="42" customBuiltin="1"/>
    <cellStyle name="20% - Accent4 2" xfId="69"/>
    <cellStyle name="20% - Accent5" xfId="5" builtinId="46" customBuiltin="1"/>
    <cellStyle name="20% - Accent5 2" xfId="70"/>
    <cellStyle name="20% - Accent6" xfId="6" builtinId="50" customBuiltin="1"/>
    <cellStyle name="20% - Accent6 2" xfId="71"/>
    <cellStyle name="40% - Accent1" xfId="7" builtinId="31" customBuiltin="1"/>
    <cellStyle name="40% - Accent1 2" xfId="72"/>
    <cellStyle name="40% - Accent2" xfId="8" builtinId="35" customBuiltin="1"/>
    <cellStyle name="40% - Accent2 2" xfId="73"/>
    <cellStyle name="40% - Accent3" xfId="9" builtinId="39" customBuiltin="1"/>
    <cellStyle name="40% - Accent3 2" xfId="74"/>
    <cellStyle name="40% - Accent4" xfId="10" builtinId="43" customBuiltin="1"/>
    <cellStyle name="40% - Accent4 2" xfId="75"/>
    <cellStyle name="40% - Accent5" xfId="11" builtinId="47" customBuiltin="1"/>
    <cellStyle name="40% - Accent5 2" xfId="76"/>
    <cellStyle name="40% - Accent6" xfId="12" builtinId="51" customBuiltin="1"/>
    <cellStyle name="40% - Accent6 2" xfId="77"/>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lockout" xfId="26"/>
    <cellStyle name="Blockout 2" xfId="78"/>
    <cellStyle name="Blockout 3" xfId="58"/>
    <cellStyle name="Calculation" xfId="27" builtinId="22" customBuiltin="1"/>
    <cellStyle name="Calculation 2" xfId="123"/>
    <cellStyle name="Check Cell" xfId="28" builtinId="23" customBuiltin="1"/>
    <cellStyle name="Comma" xfId="156" builtinId="3"/>
    <cellStyle name="Comma 2" xfId="56"/>
    <cellStyle name="Comma 2 2" xfId="79"/>
    <cellStyle name="Comma 2 3" xfId="80"/>
    <cellStyle name="Comma 2 3 2" xfId="107"/>
    <cellStyle name="Comma 2 3 3" xfId="124"/>
    <cellStyle name="Comma 2 3 4" xfId="144"/>
    <cellStyle name="Comma 2 4" xfId="106"/>
    <cellStyle name="Comma 2 5" xfId="145"/>
    <cellStyle name="Comma 3" xfId="81"/>
    <cellStyle name="Comma 3 2" xfId="82"/>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83"/>
    <cellStyle name="Hyperlink 2 2" xfId="127"/>
    <cellStyle name="Hyperlink 2 3" xfId="126"/>
    <cellStyle name="Input" xfId="36" builtinId="20" customBuiltin="1"/>
    <cellStyle name="Input 2" xfId="125"/>
    <cellStyle name="Input1" xfId="37"/>
    <cellStyle name="Input1 2" xfId="84"/>
    <cellStyle name="Input1 2 2" xfId="85"/>
    <cellStyle name="Input1 3" xfId="86"/>
    <cellStyle name="Input1 3 2" xfId="87"/>
    <cellStyle name="Input1 4" xfId="109"/>
    <cellStyle name="Input1 5" xfId="110"/>
    <cellStyle name="Input1 6" xfId="108"/>
    <cellStyle name="Input1 7" xfId="143"/>
    <cellStyle name="Input1 7 2" xfId="148"/>
    <cellStyle name="Input2" xfId="38"/>
    <cellStyle name="Input2 2" xfId="88"/>
    <cellStyle name="Input2 3" xfId="59"/>
    <cellStyle name="Input3" xfId="39"/>
    <cellStyle name="Input3 2" xfId="89"/>
    <cellStyle name="Input3 3" xfId="60"/>
    <cellStyle name="Linked Cell" xfId="40" builtinId="24" customBuiltin="1"/>
    <cellStyle name="Neutral" xfId="41" builtinId="28" customBuiltin="1"/>
    <cellStyle name="Normal" xfId="0" builtinId="0"/>
    <cellStyle name="Normal 10" xfId="135"/>
    <cellStyle name="Normal 11" xfId="130"/>
    <cellStyle name="Normal 12" xfId="137"/>
    <cellStyle name="Normal 13" xfId="129"/>
    <cellStyle name="Normal 14" xfId="139"/>
    <cellStyle name="Normal 15" xfId="140"/>
    <cellStyle name="Normal 16" xfId="141"/>
    <cellStyle name="Normal 17" xfId="142"/>
    <cellStyle name="Normal 18" xfId="138"/>
    <cellStyle name="Normal 19" xfId="146"/>
    <cellStyle name="Normal 19 2" xfId="149"/>
    <cellStyle name="Normal 2" xfId="57"/>
    <cellStyle name="Normal 2 2" xfId="90"/>
    <cellStyle name="Normal 2 2 2" xfId="91"/>
    <cellStyle name="Normal 2 2 2 2" xfId="92"/>
    <cellStyle name="Normal 2 2 3" xfId="93"/>
    <cellStyle name="Normal 2 3" xfId="62"/>
    <cellStyle name="Normal 3" xfId="64"/>
    <cellStyle name="Normal 3 2" xfId="94"/>
    <cellStyle name="Normal 3 3" xfId="95"/>
    <cellStyle name="Normal 4" xfId="96"/>
    <cellStyle name="Normal 4 2" xfId="112"/>
    <cellStyle name="Normal 4 3" xfId="113"/>
    <cellStyle name="Normal 4 4" xfId="111"/>
    <cellStyle name="Normal 4 5" xfId="128"/>
    <cellStyle name="Normal 4 5 2" xfId="153"/>
    <cellStyle name="Normal 4 5 2 2" xfId="155"/>
    <cellStyle name="Normal 4 5 3" xfId="154"/>
    <cellStyle name="Normal 5" xfId="105"/>
    <cellStyle name="Normal 6" xfId="115"/>
    <cellStyle name="Normal 7" xfId="121"/>
    <cellStyle name="Normal 8" xfId="122"/>
    <cellStyle name="Normal 9" xfId="133"/>
    <cellStyle name="Normal_2010 06 01 - EA - Template for data collection" xfId="151"/>
    <cellStyle name="Normal_2010 06 02 - Urgent RIN for Vic DNSPs revised proposals" xfId="42"/>
    <cellStyle name="Normal_2010 06 02 - Urgent RIN for Vic DNSPs revised proposals 2" xfId="104"/>
    <cellStyle name="Normal_2010 06 22 - AA - Scheme Templates for data collection" xfId="43"/>
    <cellStyle name="Normal_2010 06 22 - CE - Scheme Template for data collection" xfId="44"/>
    <cellStyle name="Normal_2010 06 22 - IE - Scheme Template for data collection" xfId="45"/>
    <cellStyle name="Normal_2010 07 28 - AA - Template for data collection" xfId="46"/>
    <cellStyle name="Normal_2010 07 28 - AA - Template for data collection 2" xfId="63"/>
    <cellStyle name="Normal_2010 07 28 - AA - Template for data collection 2 2" xfId="97"/>
    <cellStyle name="Normal_2010 08 06  - CE - Template for data collection" xfId="47"/>
    <cellStyle name="Normal_Book1" xfId="48"/>
    <cellStyle name="Normal_D11 2371025  Financial information - 2012 Draft RIN - Ausgrid 2" xfId="152"/>
    <cellStyle name="Normal_D12 2657  STPIS - 2012 draft RIN - Ausgrid" xfId="65"/>
    <cellStyle name="Normal_Integral Energy 2009–10 RIN – incentive schemes" xfId="49"/>
    <cellStyle name="Note" xfId="50" builtinId="10" customBuiltin="1"/>
    <cellStyle name="Note 2" xfId="98"/>
    <cellStyle name="Note 2 2" xfId="132"/>
    <cellStyle name="Note 3" xfId="131"/>
    <cellStyle name="Note 4" xfId="61"/>
    <cellStyle name="Output" xfId="51" builtinId="21" customBuiltin="1"/>
    <cellStyle name="Output 2" xfId="134"/>
    <cellStyle name="Percent" xfId="157" builtinId="5"/>
    <cellStyle name="Style 1" xfId="52"/>
    <cellStyle name="Style 1 2" xfId="99"/>
    <cellStyle name="Style 1 2 2" xfId="100"/>
    <cellStyle name="Style 1 3" xfId="101"/>
    <cellStyle name="Style 1 3 2" xfId="102"/>
    <cellStyle name="Style 1 3 3" xfId="103"/>
    <cellStyle name="Style 1 4" xfId="116"/>
    <cellStyle name="Style 1 4 2" xfId="117"/>
    <cellStyle name="Style 1 4 3" xfId="118"/>
    <cellStyle name="Style 1 5" xfId="119"/>
    <cellStyle name="Style 1 6" xfId="120"/>
    <cellStyle name="Style 1 7" xfId="114"/>
    <cellStyle name="Style 1 8" xfId="147"/>
    <cellStyle name="Style 1 8 2" xfId="150"/>
    <cellStyle name="Title" xfId="53" builtinId="15" customBuiltin="1"/>
    <cellStyle name="Total" xfId="54" builtinId="25" customBuiltin="1"/>
    <cellStyle name="Total 2" xfId="136"/>
    <cellStyle name="Warning Text" xfId="55" builtinId="11" customBuiltin="1"/>
  </cellStyles>
  <dxfs count="1">
    <dxf>
      <fill>
        <patternFill>
          <bgColor rgb="FFFF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3075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19050</xdr:rowOff>
    </xdr:from>
    <xdr:to>
      <xdr:col>0</xdr:col>
      <xdr:colOff>923925</xdr:colOff>
      <xdr:row>2</xdr:row>
      <xdr:rowOff>209550</xdr:rowOff>
    </xdr:to>
    <xdr:grpSp>
      <xdr:nvGrpSpPr>
        <xdr:cNvPr id="63585" name="Group 1"/>
        <xdr:cNvGrpSpPr>
          <a:grpSpLocks/>
        </xdr:cNvGrpSpPr>
      </xdr:nvGrpSpPr>
      <xdr:grpSpPr bwMode="auto">
        <a:xfrm>
          <a:off x="9525" y="19050"/>
          <a:ext cx="742950" cy="7048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358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9525</xdr:colOff>
      <xdr:row>0</xdr:row>
      <xdr:rowOff>19050</xdr:rowOff>
    </xdr:from>
    <xdr:to>
      <xdr:col>1</xdr:col>
      <xdr:colOff>0</xdr:colOff>
      <xdr:row>2</xdr:row>
      <xdr:rowOff>209550</xdr:rowOff>
    </xdr:to>
    <xdr:grpSp>
      <xdr:nvGrpSpPr>
        <xdr:cNvPr id="5" name="Group 1"/>
        <xdr:cNvGrpSpPr>
          <a:grpSpLocks/>
        </xdr:cNvGrpSpPr>
      </xdr:nvGrpSpPr>
      <xdr:grpSpPr bwMode="auto">
        <a:xfrm>
          <a:off x="9525" y="19050"/>
          <a:ext cx="742950" cy="70485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542925</xdr:colOff>
      <xdr:row>2</xdr:row>
      <xdr:rowOff>228600</xdr:rowOff>
    </xdr:to>
    <xdr:grpSp>
      <xdr:nvGrpSpPr>
        <xdr:cNvPr id="2" name="Group 1"/>
        <xdr:cNvGrpSpPr>
          <a:grpSpLocks/>
        </xdr:cNvGrpSpPr>
      </xdr:nvGrpSpPr>
      <xdr:grpSpPr bwMode="auto">
        <a:xfrm>
          <a:off x="0" y="0"/>
          <a:ext cx="542925" cy="73660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4781551</xdr:colOff>
      <xdr:row>1</xdr:row>
      <xdr:rowOff>152400</xdr:rowOff>
    </xdr:from>
    <xdr:to>
      <xdr:col>4</xdr:col>
      <xdr:colOff>306706</xdr:colOff>
      <xdr:row>2</xdr:row>
      <xdr:rowOff>180975</xdr:rowOff>
    </xdr:to>
    <xdr:pic>
      <xdr:nvPicPr>
        <xdr:cNvPr id="17"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5076826" y="342900"/>
          <a:ext cx="754380" cy="323850"/>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123825</xdr:rowOff>
    </xdr:to>
    <xdr:grpSp>
      <xdr:nvGrpSpPr>
        <xdr:cNvPr id="2" name="Group 1"/>
        <xdr:cNvGrpSpPr>
          <a:grpSpLocks/>
        </xdr:cNvGrpSpPr>
      </xdr:nvGrpSpPr>
      <xdr:grpSpPr bwMode="auto">
        <a:xfrm>
          <a:off x="0" y="19050"/>
          <a:ext cx="609600" cy="6191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47200" name="Group 1"/>
        <xdr:cNvGrpSpPr>
          <a:grpSpLocks/>
        </xdr:cNvGrpSpPr>
      </xdr:nvGrpSpPr>
      <xdr:grpSpPr bwMode="auto">
        <a:xfrm>
          <a:off x="0" y="19050"/>
          <a:ext cx="6191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839899507073"/>
            <a:ext cx="0" cy="2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7202"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1</xdr:col>
      <xdr:colOff>0</xdr:colOff>
      <xdr:row>2</xdr:row>
      <xdr:rowOff>180975</xdr:rowOff>
    </xdr:to>
    <xdr:grpSp>
      <xdr:nvGrpSpPr>
        <xdr:cNvPr id="5" name="Group 1"/>
        <xdr:cNvGrpSpPr>
          <a:grpSpLocks/>
        </xdr:cNvGrpSpPr>
      </xdr:nvGrpSpPr>
      <xdr:grpSpPr bwMode="auto">
        <a:xfrm>
          <a:off x="0" y="19050"/>
          <a:ext cx="619125" cy="67627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67662" name="Group 1"/>
        <xdr:cNvGrpSpPr>
          <a:grpSpLocks/>
        </xdr:cNvGrpSpPr>
      </xdr:nvGrpSpPr>
      <xdr:grpSpPr bwMode="auto">
        <a:xfrm>
          <a:off x="0" y="19050"/>
          <a:ext cx="838200" cy="6762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766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561975</xdr:colOff>
      <xdr:row>2</xdr:row>
      <xdr:rowOff>209550</xdr:rowOff>
    </xdr:to>
    <xdr:grpSp>
      <xdr:nvGrpSpPr>
        <xdr:cNvPr id="60524" name="Group 1"/>
        <xdr:cNvGrpSpPr>
          <a:grpSpLocks/>
        </xdr:cNvGrpSpPr>
      </xdr:nvGrpSpPr>
      <xdr:grpSpPr bwMode="auto">
        <a:xfrm>
          <a:off x="0" y="19050"/>
          <a:ext cx="561975" cy="7048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052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561975</xdr:colOff>
      <xdr:row>2</xdr:row>
      <xdr:rowOff>209550</xdr:rowOff>
    </xdr:to>
    <xdr:grpSp>
      <xdr:nvGrpSpPr>
        <xdr:cNvPr id="5" name="Group 1"/>
        <xdr:cNvGrpSpPr>
          <a:grpSpLocks/>
        </xdr:cNvGrpSpPr>
      </xdr:nvGrpSpPr>
      <xdr:grpSpPr bwMode="auto">
        <a:xfrm>
          <a:off x="0" y="19050"/>
          <a:ext cx="561975" cy="70485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50278" name="Group 1"/>
        <xdr:cNvGrpSpPr>
          <a:grpSpLocks/>
        </xdr:cNvGrpSpPr>
      </xdr:nvGrpSpPr>
      <xdr:grpSpPr bwMode="auto">
        <a:xfrm>
          <a:off x="0" y="19050"/>
          <a:ext cx="7334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028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600075</xdr:colOff>
      <xdr:row>2</xdr:row>
      <xdr:rowOff>38100</xdr:rowOff>
    </xdr:to>
    <xdr:grpSp>
      <xdr:nvGrpSpPr>
        <xdr:cNvPr id="2" name="Group 1"/>
        <xdr:cNvGrpSpPr>
          <a:grpSpLocks/>
        </xdr:cNvGrpSpPr>
      </xdr:nvGrpSpPr>
      <xdr:grpSpPr bwMode="auto">
        <a:xfrm>
          <a:off x="0" y="0"/>
          <a:ext cx="600075" cy="54610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58469" name="Group 1"/>
        <xdr:cNvGrpSpPr>
          <a:grpSpLocks/>
        </xdr:cNvGrpSpPr>
      </xdr:nvGrpSpPr>
      <xdr:grpSpPr bwMode="auto">
        <a:xfrm>
          <a:off x="0" y="19050"/>
          <a:ext cx="6191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847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home$\TRIMDATA\TRIM\TEMP\CONTEXT.3388\2010%2008%2013%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home$\Documents%20and%20Settings\Kjo\Local%20Settings\Temporary%20Internet%20Files\OLK7B3\ARC%20Compliance%20Model%20-%202010-11%20ActewAG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egulation\02.%20UED\02.22.%20%20UE%20Annual%20RIN\02.22.08%20RIN%202015\4.%20Data%20recieved%20from%20business\Networks\ANF%20-%201a-1c-1e-4a-4c%20-%20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Regulation\02.%20UED\02.22.%20%20UE%20Annual%20RIN\02.22.08%20RIN%202015\4.%20Data%20recieved%20from%20business\CMO\Tab%201.b%20table%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Regulation\02.%20UED\02.22.%20%20UE%20Annual%20RIN\02.22.08%20RIN%202015\4.%20Data%20recieved%20from%20business\CMO\United%20Energy%202015%20-%20Non-Financial%20-%20(CMO%20Submissio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rimdata\TRIM\TEMP\HPTRIM.3344\United%20Energy%202014-15%20-%20Annual%20RIN%20-%20Finan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a. STPIS Reliability"/>
      <sheetName val="1c. STPIS Daily Performance"/>
      <sheetName val="1e. STPIS Exclusions"/>
      <sheetName val="4a. Network perf - Feeder"/>
      <sheetName val="4c. Network perf - reliability"/>
    </sheetNames>
    <sheetDataSet>
      <sheetData sheetId="0">
        <row r="12">
          <cell r="D12">
            <v>87.32181705851751</v>
          </cell>
          <cell r="E12">
            <v>261.25002068500106</v>
          </cell>
          <cell r="F12">
            <v>0</v>
          </cell>
          <cell r="G12">
            <v>103.63212899387716</v>
          </cell>
        </row>
        <row r="13">
          <cell r="D13">
            <v>60.074026574820728</v>
          </cell>
          <cell r="E13">
            <v>126.4921726139394</v>
          </cell>
          <cell r="F13">
            <v>0</v>
          </cell>
          <cell r="G13">
            <v>66.30246254712965</v>
          </cell>
        </row>
        <row r="19">
          <cell r="D19">
            <v>0.98932539229326444</v>
          </cell>
          <cell r="E19">
            <v>1.9799961173941347</v>
          </cell>
          <cell r="F19">
            <v>0</v>
          </cell>
          <cell r="G19">
            <v>1.0822266481834497</v>
          </cell>
        </row>
        <row r="20">
          <cell r="D20">
            <v>0.84597011810771916</v>
          </cell>
          <cell r="E20">
            <v>1.5027022311312477</v>
          </cell>
          <cell r="F20">
            <v>0</v>
          </cell>
          <cell r="G20">
            <v>0.90755590694496346</v>
          </cell>
        </row>
        <row r="26">
          <cell r="D26">
            <v>0.90995181871407926</v>
          </cell>
          <cell r="E26">
            <v>2.8838361831367201</v>
          </cell>
          <cell r="F26">
            <v>0</v>
          </cell>
          <cell r="G26">
            <v>1.0950550339304093</v>
          </cell>
        </row>
        <row r="27">
          <cell r="D27">
            <v>0.84162623709121764</v>
          </cell>
          <cell r="E27">
            <v>2.5927008035106351</v>
          </cell>
          <cell r="F27">
            <v>0</v>
          </cell>
          <cell r="G27">
            <v>1.0058352141568943</v>
          </cell>
        </row>
        <row r="32">
          <cell r="D32">
            <v>597396</v>
          </cell>
          <cell r="E32">
            <v>61057</v>
          </cell>
          <cell r="F32">
            <v>0</v>
          </cell>
          <cell r="G32">
            <v>658453</v>
          </cell>
        </row>
        <row r="33">
          <cell r="D33">
            <v>601540.00689950446</v>
          </cell>
          <cell r="E33">
            <v>63008.993100495645</v>
          </cell>
          <cell r="F33">
            <v>0</v>
          </cell>
          <cell r="G33">
            <v>664549.00000000058</v>
          </cell>
        </row>
      </sheetData>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b. STPIS Customer Service"/>
      <sheetName val="1c. STPIS Daily Performance"/>
      <sheetName val="1e. STPIS Exclusions"/>
    </sheetNames>
    <sheetDataSet>
      <sheetData sheetId="0">
        <row r="13">
          <cell r="C13">
            <v>0.65434355582281023</v>
          </cell>
          <cell r="D13">
            <v>0.63034008983505074</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Definitions"/>
      <sheetName val="1a. STPIS Reliability"/>
      <sheetName val="1b. STPIS Customer Service"/>
      <sheetName val="1c. STPIS Daily Performance"/>
      <sheetName val="1e. STPIS Exclusions"/>
      <sheetName val="1f. STPIS - GSL"/>
      <sheetName val="2. Customer Service"/>
      <sheetName val="4a. Network perf - Feeder"/>
      <sheetName val="4c. Network perf - reliability"/>
      <sheetName val="Amendments"/>
    </sheetNames>
    <sheetDataSet>
      <sheetData sheetId="0"/>
      <sheetData sheetId="1"/>
      <sheetData sheetId="2"/>
      <sheetData sheetId="3"/>
      <sheetData sheetId="4">
        <row r="20">
          <cell r="C20">
            <v>13135</v>
          </cell>
        </row>
        <row r="21">
          <cell r="C21">
            <v>165</v>
          </cell>
        </row>
        <row r="28">
          <cell r="C28">
            <v>6362</v>
          </cell>
        </row>
        <row r="29">
          <cell r="C29">
            <v>1239</v>
          </cell>
        </row>
        <row r="30">
          <cell r="C30">
            <v>786</v>
          </cell>
        </row>
      </sheetData>
      <sheetData sheetId="5"/>
      <sheetData sheetId="6"/>
      <sheetData sheetId="7">
        <row r="11">
          <cell r="C11">
            <v>5118</v>
          </cell>
        </row>
        <row r="12">
          <cell r="C12">
            <v>31</v>
          </cell>
        </row>
        <row r="13">
          <cell r="C13">
            <v>31</v>
          </cell>
        </row>
        <row r="14">
          <cell r="C14">
            <v>620</v>
          </cell>
        </row>
        <row r="16">
          <cell r="C16">
            <v>13135</v>
          </cell>
        </row>
        <row r="17">
          <cell r="C17">
            <v>165</v>
          </cell>
        </row>
        <row r="18">
          <cell r="C18">
            <v>94</v>
          </cell>
        </row>
        <row r="19">
          <cell r="C19">
            <v>12000</v>
          </cell>
        </row>
        <row r="20">
          <cell r="C20">
            <v>71</v>
          </cell>
        </row>
        <row r="21">
          <cell r="C21">
            <v>17750</v>
          </cell>
        </row>
        <row r="23">
          <cell r="C23">
            <v>4467</v>
          </cell>
        </row>
        <row r="24">
          <cell r="C24">
            <v>446700</v>
          </cell>
        </row>
        <row r="25">
          <cell r="C25">
            <v>1728</v>
          </cell>
        </row>
        <row r="26">
          <cell r="C26">
            <v>259200</v>
          </cell>
        </row>
        <row r="27">
          <cell r="C27">
            <v>735</v>
          </cell>
        </row>
        <row r="28">
          <cell r="C28">
            <v>220500</v>
          </cell>
        </row>
        <row r="29">
          <cell r="C29">
            <v>9</v>
          </cell>
        </row>
        <row r="30">
          <cell r="C30">
            <v>900</v>
          </cell>
        </row>
        <row r="31">
          <cell r="C31">
            <v>0</v>
          </cell>
        </row>
        <row r="32">
          <cell r="C32">
            <v>0</v>
          </cell>
        </row>
        <row r="33">
          <cell r="C33">
            <v>0</v>
          </cell>
        </row>
        <row r="34">
          <cell r="C34">
            <v>0</v>
          </cell>
        </row>
        <row r="35">
          <cell r="C35">
            <v>0</v>
          </cell>
        </row>
        <row r="36">
          <cell r="C36">
            <v>0</v>
          </cell>
        </row>
        <row r="37">
          <cell r="C37">
            <v>0</v>
          </cell>
        </row>
        <row r="38">
          <cell r="C38">
            <v>0</v>
          </cell>
        </row>
        <row r="41">
          <cell r="C41">
            <v>6362</v>
          </cell>
        </row>
        <row r="42">
          <cell r="C42">
            <v>1475</v>
          </cell>
        </row>
        <row r="43">
          <cell r="C43">
            <v>35</v>
          </cell>
        </row>
        <row r="44">
          <cell r="C44">
            <v>3</v>
          </cell>
        </row>
        <row r="45">
          <cell r="C45">
            <v>35</v>
          </cell>
        </row>
        <row r="46">
          <cell r="C46">
            <v>350</v>
          </cell>
        </row>
        <row r="48">
          <cell r="C48">
            <v>591</v>
          </cell>
        </row>
      </sheetData>
      <sheetData sheetId="8">
        <row r="53">
          <cell r="H53">
            <v>530</v>
          </cell>
        </row>
        <row r="55">
          <cell r="H55">
            <v>3</v>
          </cell>
        </row>
        <row r="60">
          <cell r="H60">
            <v>87</v>
          </cell>
        </row>
        <row r="61">
          <cell r="H61">
            <v>0.06</v>
          </cell>
        </row>
        <row r="62">
          <cell r="H62">
            <v>8</v>
          </cell>
        </row>
        <row r="64">
          <cell r="H64">
            <v>590</v>
          </cell>
        </row>
        <row r="66">
          <cell r="H66">
            <v>1313</v>
          </cell>
        </row>
        <row r="67">
          <cell r="H67">
            <v>568</v>
          </cell>
        </row>
        <row r="68">
          <cell r="H68">
            <v>1434</v>
          </cell>
        </row>
      </sheetData>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a. Income"/>
      <sheetName val="2. Demand and Revenue"/>
      <sheetName val="3a. Capex(T)"/>
      <sheetName val="3b. Capex(M)"/>
      <sheetName val="5. Capex Tax"/>
      <sheetName val="6a. Maint(T)"/>
      <sheetName val="6b. Maint(M)"/>
      <sheetName val="8a. Operating(T)"/>
      <sheetName val="8b. Operating(M)"/>
      <sheetName val="13. Avoided Cost Payments"/>
      <sheetName val="14. Alt Control&amp;Others"/>
      <sheetName val="15. EBSS"/>
      <sheetName val="16. Juris Scheme"/>
      <sheetName val="17. DMIS-DMIA"/>
      <sheetName val="18. Self Insurance"/>
      <sheetName val="19. CHAP"/>
      <sheetName val="20. Related Party"/>
      <sheetName val="21. AMI"/>
      <sheetName val="22. Safety and Bushfire "/>
      <sheetName val="23. Shared asset"/>
      <sheetName val=" 24. Unmetered supply"/>
      <sheetName val="25. Actual t-2 Distr Tariff "/>
      <sheetName val="26. Actual t-2 Trans Tariff"/>
      <sheetName val="27. TUoS cost audit (t-2)"/>
      <sheetName val="28. Actual t-2 Juris Revenue"/>
      <sheetName val="29. Juris cost audit template"/>
      <sheetName val="Amendments"/>
    </sheetNames>
    <sheetDataSet>
      <sheetData sheetId="0"/>
      <sheetData sheetId="1"/>
      <sheetData sheetId="2"/>
      <sheetData sheetId="3">
        <row r="128">
          <cell r="D128">
            <v>119565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thew.abraham@ue.com.a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43"/>
  <sheetViews>
    <sheetView view="pageBreakPreview" zoomScaleNormal="100" zoomScaleSheetLayoutView="100" workbookViewId="0">
      <selection activeCell="L15" sqref="L15"/>
    </sheetView>
  </sheetViews>
  <sheetFormatPr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3.42578125" style="2" hidden="1" customWidth="1"/>
    <col min="8" max="8" width="4.42578125" style="2" customWidth="1"/>
    <col min="9" max="9" width="4.85546875" style="2" customWidth="1"/>
    <col min="10" max="16384" width="9.140625" style="2"/>
  </cols>
  <sheetData>
    <row r="3" spans="1:9" x14ac:dyDescent="0.2">
      <c r="D3" s="230" t="s">
        <v>430</v>
      </c>
    </row>
    <row r="4" spans="1:9" x14ac:dyDescent="0.2">
      <c r="D4" s="231" t="s">
        <v>425</v>
      </c>
    </row>
    <row r="8" spans="1:9" ht="20.25" x14ac:dyDescent="0.3">
      <c r="A8" s="1" t="s">
        <v>91</v>
      </c>
    </row>
    <row r="9" spans="1:9" ht="20.25" x14ac:dyDescent="0.3">
      <c r="A9" s="1" t="s">
        <v>92</v>
      </c>
    </row>
    <row r="11" spans="1:9" x14ac:dyDescent="0.2">
      <c r="A11" s="3" t="s">
        <v>93</v>
      </c>
    </row>
    <row r="12" spans="1:9" ht="13.5" thickBot="1" x14ac:dyDescent="0.25"/>
    <row r="13" spans="1:9" ht="15.75" x14ac:dyDescent="0.25">
      <c r="A13" s="271" t="s">
        <v>94</v>
      </c>
      <c r="B13" s="272"/>
      <c r="C13" s="272"/>
      <c r="D13" s="272"/>
      <c r="E13" s="272"/>
      <c r="F13" s="272"/>
      <c r="G13" s="272"/>
      <c r="H13" s="272"/>
      <c r="I13" s="273"/>
    </row>
    <row r="14" spans="1:9" x14ac:dyDescent="0.2">
      <c r="A14" s="4" t="s">
        <v>145</v>
      </c>
      <c r="B14" s="5"/>
      <c r="C14" s="5"/>
      <c r="D14" s="5"/>
      <c r="E14" s="5"/>
      <c r="F14" s="5"/>
      <c r="G14" s="5"/>
      <c r="H14" s="5"/>
      <c r="I14" s="6"/>
    </row>
    <row r="15" spans="1:9" x14ac:dyDescent="0.2">
      <c r="A15" s="277" t="s">
        <v>95</v>
      </c>
      <c r="B15" s="278"/>
      <c r="C15" s="278"/>
      <c r="D15" s="278"/>
      <c r="E15" s="278"/>
      <c r="F15" s="278"/>
      <c r="G15" s="278"/>
      <c r="H15" s="278"/>
      <c r="I15" s="279"/>
    </row>
    <row r="16" spans="1:9" ht="13.5" thickBot="1" x14ac:dyDescent="0.25">
      <c r="A16" s="274" t="s">
        <v>96</v>
      </c>
      <c r="B16" s="275"/>
      <c r="C16" s="275"/>
      <c r="D16" s="275"/>
      <c r="E16" s="275"/>
      <c r="F16" s="275"/>
      <c r="G16" s="275"/>
      <c r="H16" s="275"/>
      <c r="I16" s="276"/>
    </row>
    <row r="17" spans="1:10" x14ac:dyDescent="0.2">
      <c r="A17" s="269"/>
      <c r="B17" s="270"/>
      <c r="C17" s="270"/>
      <c r="D17" s="270"/>
      <c r="E17" s="270"/>
      <c r="F17" s="270"/>
      <c r="G17" s="270"/>
      <c r="H17" s="270"/>
      <c r="I17" s="270"/>
    </row>
    <row r="18" spans="1:10" x14ac:dyDescent="0.2">
      <c r="A18" s="7" t="s">
        <v>97</v>
      </c>
      <c r="B18" s="8"/>
      <c r="C18" s="8"/>
      <c r="D18" s="9"/>
      <c r="E18" s="9"/>
      <c r="F18" s="9"/>
      <c r="G18" s="9"/>
    </row>
    <row r="19" spans="1:10" x14ac:dyDescent="0.2">
      <c r="A19" s="10" t="s">
        <v>98</v>
      </c>
    </row>
    <row r="21" spans="1:10" x14ac:dyDescent="0.2">
      <c r="J21" s="11"/>
    </row>
    <row r="22" spans="1:10" ht="18" x14ac:dyDescent="0.25">
      <c r="A22" s="12" t="s">
        <v>99</v>
      </c>
      <c r="B22" s="13"/>
      <c r="C22" s="267" t="s">
        <v>178</v>
      </c>
      <c r="D22" s="268"/>
      <c r="E22" s="268"/>
    </row>
    <row r="23" spans="1:10" ht="18" x14ac:dyDescent="0.25">
      <c r="A23" s="14"/>
      <c r="B23" s="14"/>
    </row>
    <row r="24" spans="1:10" ht="18" x14ac:dyDescent="0.25">
      <c r="A24" s="12" t="s">
        <v>100</v>
      </c>
      <c r="B24" s="13"/>
      <c r="C24" s="267" t="s">
        <v>981</v>
      </c>
      <c r="D24" s="268"/>
      <c r="E24" s="268"/>
    </row>
    <row r="25" spans="1:10" ht="18" x14ac:dyDescent="0.25">
      <c r="A25" s="14"/>
      <c r="B25" s="14"/>
      <c r="C25" s="262"/>
      <c r="D25" s="263"/>
      <c r="E25" s="263"/>
    </row>
    <row r="26" spans="1:10" ht="18" x14ac:dyDescent="0.25">
      <c r="A26" s="15" t="s">
        <v>101</v>
      </c>
      <c r="B26" s="16"/>
      <c r="C26" s="264">
        <v>2015</v>
      </c>
      <c r="D26" s="265"/>
      <c r="E26" s="266"/>
    </row>
    <row r="29" spans="1:10" ht="13.5" thickBot="1" x14ac:dyDescent="0.25"/>
    <row r="30" spans="1:10" x14ac:dyDescent="0.2">
      <c r="A30" s="17"/>
      <c r="B30" s="18"/>
      <c r="C30" s="18"/>
      <c r="D30" s="18"/>
      <c r="E30" s="19"/>
      <c r="F30" s="19"/>
      <c r="G30" s="19"/>
      <c r="H30" s="20"/>
    </row>
    <row r="31" spans="1:10" x14ac:dyDescent="0.2">
      <c r="A31" s="21" t="s">
        <v>102</v>
      </c>
      <c r="B31" s="245" t="s">
        <v>103</v>
      </c>
      <c r="C31" s="246"/>
      <c r="D31" s="247" t="s">
        <v>975</v>
      </c>
      <c r="E31" s="248"/>
      <c r="F31" s="248"/>
      <c r="G31" s="243"/>
      <c r="H31" s="22"/>
    </row>
    <row r="32" spans="1:10" x14ac:dyDescent="0.2">
      <c r="A32" s="21"/>
      <c r="B32" s="245" t="s">
        <v>104</v>
      </c>
      <c r="C32" s="246"/>
      <c r="D32" s="247" t="s">
        <v>976</v>
      </c>
      <c r="E32" s="248"/>
      <c r="F32" s="248"/>
      <c r="G32" s="243"/>
      <c r="H32" s="22"/>
    </row>
    <row r="33" spans="1:8" x14ac:dyDescent="0.2">
      <c r="A33" s="21"/>
      <c r="B33" s="245"/>
      <c r="C33" s="249" t="s">
        <v>105</v>
      </c>
      <c r="D33" s="250" t="s">
        <v>977</v>
      </c>
      <c r="E33" s="249" t="s">
        <v>106</v>
      </c>
      <c r="F33" s="250">
        <v>3149</v>
      </c>
      <c r="G33" s="23"/>
      <c r="H33" s="24"/>
    </row>
    <row r="34" spans="1:8" x14ac:dyDescent="0.2">
      <c r="A34" s="21"/>
      <c r="B34" s="245"/>
      <c r="C34" s="245"/>
      <c r="D34" s="245"/>
      <c r="E34" s="251"/>
      <c r="F34" s="245"/>
      <c r="G34" s="23"/>
      <c r="H34" s="25"/>
    </row>
    <row r="35" spans="1:8" x14ac:dyDescent="0.2">
      <c r="A35" s="21" t="s">
        <v>107</v>
      </c>
      <c r="B35" s="245" t="s">
        <v>103</v>
      </c>
      <c r="C35" s="246"/>
      <c r="D35" s="247" t="s">
        <v>975</v>
      </c>
      <c r="E35" s="248"/>
      <c r="F35" s="248"/>
      <c r="G35" s="244"/>
      <c r="H35" s="26"/>
    </row>
    <row r="36" spans="1:8" x14ac:dyDescent="0.2">
      <c r="A36" s="21"/>
      <c r="B36" s="245" t="s">
        <v>104</v>
      </c>
      <c r="C36" s="246"/>
      <c r="D36" s="247" t="s">
        <v>976</v>
      </c>
      <c r="E36" s="248"/>
      <c r="F36" s="248"/>
      <c r="G36" s="244"/>
      <c r="H36" s="26"/>
    </row>
    <row r="37" spans="1:8" x14ac:dyDescent="0.2">
      <c r="A37" s="27"/>
      <c r="B37" s="245"/>
      <c r="C37" s="249" t="s">
        <v>105</v>
      </c>
      <c r="D37" s="250" t="s">
        <v>977</v>
      </c>
      <c r="E37" s="249" t="s">
        <v>106</v>
      </c>
      <c r="F37" s="250">
        <v>3149</v>
      </c>
      <c r="G37" s="23"/>
      <c r="H37" s="24"/>
    </row>
    <row r="38" spans="1:8" ht="13.5" thickBot="1" x14ac:dyDescent="0.25">
      <c r="A38" s="28"/>
      <c r="B38" s="252"/>
      <c r="C38" s="252"/>
      <c r="D38" s="252"/>
      <c r="E38" s="252"/>
      <c r="F38" s="252"/>
      <c r="G38" s="30"/>
      <c r="H38" s="31"/>
    </row>
    <row r="39" spans="1:8" x14ac:dyDescent="0.2">
      <c r="A39" s="17"/>
      <c r="B39" s="253"/>
      <c r="C39" s="253"/>
      <c r="D39" s="253"/>
      <c r="E39" s="253"/>
      <c r="F39" s="253"/>
      <c r="G39" s="19"/>
      <c r="H39" s="20"/>
    </row>
    <row r="40" spans="1:8" x14ac:dyDescent="0.2">
      <c r="A40" s="21" t="s">
        <v>108</v>
      </c>
      <c r="B40" s="247" t="s">
        <v>978</v>
      </c>
      <c r="C40" s="248"/>
      <c r="D40" s="254"/>
      <c r="E40" s="254"/>
      <c r="F40" s="255"/>
      <c r="G40" s="23"/>
      <c r="H40" s="25"/>
    </row>
    <row r="41" spans="1:8" x14ac:dyDescent="0.2">
      <c r="A41" s="21" t="s">
        <v>109</v>
      </c>
      <c r="B41" s="247" t="s">
        <v>979</v>
      </c>
      <c r="C41" s="248"/>
      <c r="D41" s="248"/>
      <c r="E41" s="248"/>
      <c r="F41" s="256"/>
      <c r="G41" s="23"/>
      <c r="H41" s="25"/>
    </row>
    <row r="42" spans="1:8" x14ac:dyDescent="0.2">
      <c r="A42" s="21" t="s">
        <v>110</v>
      </c>
      <c r="B42" s="257" t="s">
        <v>980</v>
      </c>
      <c r="C42" s="248"/>
      <c r="D42" s="248"/>
      <c r="E42" s="248"/>
      <c r="F42" s="256"/>
      <c r="G42" s="23"/>
      <c r="H42" s="25"/>
    </row>
    <row r="43" spans="1:8" ht="13.5" thickBot="1" x14ac:dyDescent="0.25">
      <c r="A43" s="28"/>
      <c r="B43" s="29"/>
      <c r="C43" s="29"/>
      <c r="D43" s="29"/>
      <c r="E43" s="30"/>
      <c r="F43" s="30"/>
      <c r="G43" s="30"/>
      <c r="H43" s="31"/>
    </row>
  </sheetData>
  <mergeCells count="8">
    <mergeCell ref="C25:E25"/>
    <mergeCell ref="C26:E26"/>
    <mergeCell ref="C24:E24"/>
    <mergeCell ref="A17:I17"/>
    <mergeCell ref="A13:I13"/>
    <mergeCell ref="A16:I16"/>
    <mergeCell ref="A15:I15"/>
    <mergeCell ref="C22:E22"/>
  </mergeCells>
  <phoneticPr fontId="24" type="noConversion"/>
  <dataValidations count="1">
    <dataValidation type="list" allowBlank="1" showInputMessage="1" showErrorMessage="1" sqref="C26:E26">
      <formula1>"2014,2015"</formula1>
    </dataValidation>
  </dataValidations>
  <hyperlinks>
    <hyperlink ref="D4" location="Amendments!A1" display="Click here for details."/>
    <hyperlink ref="B42" r:id="rId1"/>
  </hyperlinks>
  <pageMargins left="0.75" right="0.75" top="1" bottom="1" header="0.5" footer="0.5"/>
  <pageSetup paperSize="9" scale="88"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472"/>
  <sheetViews>
    <sheetView showGridLines="0" view="pageBreakPreview" zoomScaleNormal="100" workbookViewId="0">
      <selection activeCell="E10" sqref="E10"/>
    </sheetView>
  </sheetViews>
  <sheetFormatPr defaultRowHeight="12.75" x14ac:dyDescent="0.2"/>
  <cols>
    <col min="1" max="1" width="11.28515625" style="69" customWidth="1"/>
    <col min="2" max="12" width="21.85546875" style="69" customWidth="1"/>
    <col min="13" max="13" width="27.7109375" style="69" customWidth="1"/>
    <col min="14" max="14" width="21.85546875" style="69" customWidth="1"/>
    <col min="15" max="15" width="20.28515625" style="69" customWidth="1"/>
    <col min="16" max="21" width="21.85546875" style="69" customWidth="1"/>
    <col min="22" max="22" width="23.7109375" style="69" customWidth="1"/>
    <col min="23" max="23" width="21.85546875" style="69" customWidth="1"/>
    <col min="24" max="24" width="26.140625" style="69" customWidth="1"/>
    <col min="25" max="25" width="3.140625" style="69" customWidth="1"/>
    <col min="26" max="16384" width="9.140625" style="69"/>
  </cols>
  <sheetData>
    <row r="1" spans="2:24" ht="20.25" x14ac:dyDescent="0.3">
      <c r="B1" s="59" t="str">
        <f>Cover!C22</f>
        <v>United Energy</v>
      </c>
    </row>
    <row r="2" spans="2:24" ht="20.25" x14ac:dyDescent="0.3">
      <c r="B2" s="59" t="s">
        <v>149</v>
      </c>
    </row>
    <row r="3" spans="2:24" ht="20.25" x14ac:dyDescent="0.3">
      <c r="B3" s="41">
        <f>Cover!C26</f>
        <v>2015</v>
      </c>
    </row>
    <row r="4" spans="2:24" s="125" customFormat="1" ht="20.25" x14ac:dyDescent="0.3">
      <c r="B4" s="167"/>
    </row>
    <row r="5" spans="2:24" s="125" customFormat="1" ht="35.25" customHeight="1" x14ac:dyDescent="0.2">
      <c r="B5" s="340" t="s">
        <v>223</v>
      </c>
      <c r="C5" s="290"/>
      <c r="D5" s="290"/>
      <c r="E5" s="290"/>
      <c r="F5" s="290"/>
      <c r="G5" s="290"/>
      <c r="H5" s="290"/>
    </row>
    <row r="6" spans="2:24" s="125" customFormat="1" ht="20.25" x14ac:dyDescent="0.3">
      <c r="B6" s="167"/>
    </row>
    <row r="7" spans="2:24" ht="15.75" x14ac:dyDescent="0.2">
      <c r="B7" s="74" t="s">
        <v>150</v>
      </c>
    </row>
    <row r="8" spans="2:24" s="85" customFormat="1" ht="15.75" x14ac:dyDescent="0.2">
      <c r="B8" s="87"/>
    </row>
    <row r="9" spans="2:24" s="125" customFormat="1" ht="89.25" x14ac:dyDescent="0.2">
      <c r="B9" s="165" t="s">
        <v>84</v>
      </c>
      <c r="C9" s="165" t="s">
        <v>154</v>
      </c>
      <c r="D9" s="165" t="s">
        <v>167</v>
      </c>
      <c r="E9" s="165" t="s">
        <v>237</v>
      </c>
      <c r="F9" s="165" t="s">
        <v>169</v>
      </c>
      <c r="G9" s="165" t="s">
        <v>170</v>
      </c>
      <c r="H9" s="165" t="s">
        <v>171</v>
      </c>
      <c r="I9" s="165" t="s">
        <v>172</v>
      </c>
      <c r="J9" s="165" t="s">
        <v>173</v>
      </c>
      <c r="K9" s="165" t="s">
        <v>156</v>
      </c>
      <c r="L9" s="171" t="s">
        <v>224</v>
      </c>
      <c r="M9" s="171" t="s">
        <v>225</v>
      </c>
      <c r="N9" s="171" t="s">
        <v>226</v>
      </c>
      <c r="O9" s="171" t="s">
        <v>227</v>
      </c>
      <c r="P9" s="165" t="s">
        <v>228</v>
      </c>
      <c r="Q9" s="171" t="s">
        <v>229</v>
      </c>
      <c r="R9" s="171" t="s">
        <v>230</v>
      </c>
      <c r="S9" s="171" t="s">
        <v>231</v>
      </c>
      <c r="T9" s="171" t="s">
        <v>232</v>
      </c>
      <c r="U9" s="165" t="s">
        <v>157</v>
      </c>
      <c r="V9" s="165" t="s">
        <v>233</v>
      </c>
      <c r="W9" s="165" t="s">
        <v>234</v>
      </c>
      <c r="X9" s="166" t="s">
        <v>174</v>
      </c>
    </row>
    <row r="10" spans="2:24" x14ac:dyDescent="0.2">
      <c r="B10" s="196" t="s">
        <v>557</v>
      </c>
      <c r="C10" s="196" t="s">
        <v>558</v>
      </c>
      <c r="D10" s="196" t="s">
        <v>2</v>
      </c>
      <c r="E10" s="196">
        <v>115.0558734</v>
      </c>
      <c r="F10" s="196">
        <v>0</v>
      </c>
      <c r="G10" s="196">
        <v>0.13</v>
      </c>
      <c r="H10" s="196">
        <v>0</v>
      </c>
      <c r="I10" s="196">
        <v>0</v>
      </c>
      <c r="J10" s="196">
        <v>0</v>
      </c>
      <c r="K10" s="196">
        <v>0</v>
      </c>
      <c r="L10" s="196">
        <v>0</v>
      </c>
      <c r="M10" s="196">
        <v>0</v>
      </c>
      <c r="N10" s="196">
        <v>0</v>
      </c>
      <c r="O10" s="196">
        <v>0</v>
      </c>
      <c r="P10" s="196">
        <v>1</v>
      </c>
      <c r="Q10" s="196">
        <v>36960</v>
      </c>
      <c r="R10" s="196">
        <v>36960</v>
      </c>
      <c r="S10" s="196">
        <v>1.14726868</v>
      </c>
      <c r="T10" s="196">
        <v>1.14726868</v>
      </c>
      <c r="U10" s="196">
        <v>0</v>
      </c>
      <c r="V10" s="196">
        <v>0</v>
      </c>
      <c r="W10" s="196">
        <v>0</v>
      </c>
      <c r="X10" s="196" t="s">
        <v>559</v>
      </c>
    </row>
    <row r="11" spans="2:24" x14ac:dyDescent="0.2">
      <c r="B11" s="196" t="s">
        <v>560</v>
      </c>
      <c r="C11" s="196" t="s">
        <v>558</v>
      </c>
      <c r="D11" s="196" t="s">
        <v>2</v>
      </c>
      <c r="E11" s="196">
        <v>77.805207640000006</v>
      </c>
      <c r="F11" s="196">
        <v>0.05</v>
      </c>
      <c r="G11" s="196">
        <v>0.17</v>
      </c>
      <c r="H11" s="196">
        <v>0</v>
      </c>
      <c r="I11" s="196">
        <v>0</v>
      </c>
      <c r="J11" s="196">
        <v>0</v>
      </c>
      <c r="K11" s="196">
        <v>0</v>
      </c>
      <c r="L11" s="196">
        <v>0</v>
      </c>
      <c r="M11" s="196">
        <v>0</v>
      </c>
      <c r="N11" s="196">
        <v>0</v>
      </c>
      <c r="O11" s="196">
        <v>0</v>
      </c>
      <c r="P11" s="196">
        <v>1</v>
      </c>
      <c r="Q11" s="196">
        <v>375</v>
      </c>
      <c r="R11" s="196">
        <v>375</v>
      </c>
      <c r="S11" s="196">
        <v>3.8557830000000001E-2</v>
      </c>
      <c r="T11" s="196">
        <v>3.8557830000000001E-2</v>
      </c>
      <c r="U11" s="196">
        <v>0</v>
      </c>
      <c r="V11" s="196">
        <v>0</v>
      </c>
      <c r="W11" s="196">
        <v>0</v>
      </c>
      <c r="X11" s="196" t="s">
        <v>192</v>
      </c>
    </row>
    <row r="12" spans="2:24" x14ac:dyDescent="0.2">
      <c r="B12" s="196" t="s">
        <v>561</v>
      </c>
      <c r="C12" s="196" t="s">
        <v>558</v>
      </c>
      <c r="D12" s="196" t="s">
        <v>2</v>
      </c>
      <c r="E12" s="196">
        <v>272.30653919999997</v>
      </c>
      <c r="F12" s="196">
        <v>0.54</v>
      </c>
      <c r="G12" s="196">
        <v>0.85</v>
      </c>
      <c r="H12" s="196">
        <v>0</v>
      </c>
      <c r="I12" s="196">
        <v>0</v>
      </c>
      <c r="J12" s="196">
        <v>0</v>
      </c>
      <c r="K12" s="196">
        <v>2</v>
      </c>
      <c r="L12" s="196">
        <v>14583.78565</v>
      </c>
      <c r="M12" s="196">
        <v>14583.78565</v>
      </c>
      <c r="N12" s="196">
        <v>0.107893112</v>
      </c>
      <c r="O12" s="196">
        <v>0.107893112</v>
      </c>
      <c r="P12" s="196">
        <v>0</v>
      </c>
      <c r="Q12" s="196">
        <v>0</v>
      </c>
      <c r="R12" s="196">
        <v>0</v>
      </c>
      <c r="S12" s="196">
        <v>0</v>
      </c>
      <c r="T12" s="196">
        <v>0</v>
      </c>
      <c r="U12" s="196">
        <v>0</v>
      </c>
      <c r="V12" s="196">
        <v>0</v>
      </c>
      <c r="W12" s="196">
        <v>0</v>
      </c>
      <c r="X12" s="196" t="s">
        <v>192</v>
      </c>
    </row>
    <row r="13" spans="2:24" x14ac:dyDescent="0.2">
      <c r="B13" s="196" t="s">
        <v>562</v>
      </c>
      <c r="C13" s="196" t="s">
        <v>558</v>
      </c>
      <c r="D13" s="196" t="s">
        <v>2</v>
      </c>
      <c r="E13" s="196">
        <v>3.4922083050000001</v>
      </c>
      <c r="F13" s="196">
        <v>0</v>
      </c>
      <c r="G13" s="196">
        <v>0</v>
      </c>
      <c r="H13" s="196">
        <v>0</v>
      </c>
      <c r="I13" s="196">
        <v>0</v>
      </c>
      <c r="J13" s="196">
        <v>0</v>
      </c>
      <c r="K13" s="196">
        <v>1</v>
      </c>
      <c r="L13" s="196">
        <v>1161.0064620000001</v>
      </c>
      <c r="M13" s="196">
        <v>1161.0064620000001</v>
      </c>
      <c r="N13" s="196">
        <v>3.968835415</v>
      </c>
      <c r="O13" s="196">
        <v>3.968835415</v>
      </c>
      <c r="P13" s="196">
        <v>0</v>
      </c>
      <c r="Q13" s="196">
        <v>0</v>
      </c>
      <c r="R13" s="196">
        <v>0</v>
      </c>
      <c r="S13" s="196">
        <v>0</v>
      </c>
      <c r="T13" s="196">
        <v>0</v>
      </c>
      <c r="U13" s="196">
        <v>0</v>
      </c>
      <c r="V13" s="196">
        <v>0</v>
      </c>
      <c r="W13" s="196">
        <v>0</v>
      </c>
      <c r="X13" s="196" t="s">
        <v>559</v>
      </c>
    </row>
    <row r="14" spans="2:24" x14ac:dyDescent="0.2">
      <c r="B14" s="196" t="s">
        <v>563</v>
      </c>
      <c r="C14" s="196" t="s">
        <v>558</v>
      </c>
      <c r="D14" s="196" t="s">
        <v>2</v>
      </c>
      <c r="E14" s="196">
        <v>299.71563609999998</v>
      </c>
      <c r="F14" s="196">
        <v>0.45</v>
      </c>
      <c r="G14" s="196">
        <v>0.37</v>
      </c>
      <c r="H14" s="196">
        <v>0</v>
      </c>
      <c r="I14" s="196">
        <v>0</v>
      </c>
      <c r="J14" s="196">
        <v>0</v>
      </c>
      <c r="K14" s="196">
        <v>1</v>
      </c>
      <c r="L14" s="196">
        <v>92.683300000000003</v>
      </c>
      <c r="M14" s="196">
        <v>92.683300000000003</v>
      </c>
      <c r="N14" s="196">
        <v>3.336496E-3</v>
      </c>
      <c r="O14" s="196">
        <v>3.336496E-3</v>
      </c>
      <c r="P14" s="196">
        <v>2</v>
      </c>
      <c r="Q14" s="196">
        <v>41565</v>
      </c>
      <c r="R14" s="196">
        <v>41565</v>
      </c>
      <c r="S14" s="196">
        <v>0.27025617000000002</v>
      </c>
      <c r="T14" s="196">
        <v>0.27025617000000002</v>
      </c>
      <c r="U14" s="196">
        <v>0</v>
      </c>
      <c r="V14" s="196">
        <v>0</v>
      </c>
      <c r="W14" s="196">
        <v>0</v>
      </c>
      <c r="X14" s="196" t="s">
        <v>192</v>
      </c>
    </row>
    <row r="15" spans="2:24" x14ac:dyDescent="0.2">
      <c r="B15" s="196" t="s">
        <v>564</v>
      </c>
      <c r="C15" s="196" t="s">
        <v>558</v>
      </c>
      <c r="D15" s="196" t="s">
        <v>2</v>
      </c>
      <c r="E15" s="196">
        <v>290.6533025</v>
      </c>
      <c r="F15" s="196">
        <v>1.17</v>
      </c>
      <c r="G15" s="196">
        <v>0.39</v>
      </c>
      <c r="H15" s="196">
        <v>0</v>
      </c>
      <c r="I15" s="196">
        <v>0</v>
      </c>
      <c r="J15" s="196">
        <v>0</v>
      </c>
      <c r="K15" s="196">
        <v>2</v>
      </c>
      <c r="L15" s="196">
        <v>1018.3579999999999</v>
      </c>
      <c r="M15" s="196">
        <v>1018.3579999999999</v>
      </c>
      <c r="N15" s="196">
        <v>5.3396949999999999E-2</v>
      </c>
      <c r="O15" s="196">
        <v>5.3396949999999999E-2</v>
      </c>
      <c r="P15" s="196">
        <v>0</v>
      </c>
      <c r="Q15" s="196">
        <v>0</v>
      </c>
      <c r="R15" s="196">
        <v>0</v>
      </c>
      <c r="S15" s="196">
        <v>0</v>
      </c>
      <c r="T15" s="196">
        <v>0</v>
      </c>
      <c r="U15" s="196">
        <v>0</v>
      </c>
      <c r="V15" s="196">
        <v>0</v>
      </c>
      <c r="W15" s="196">
        <v>0</v>
      </c>
      <c r="X15" s="196" t="s">
        <v>192</v>
      </c>
    </row>
    <row r="16" spans="2:24" x14ac:dyDescent="0.2">
      <c r="B16" s="196" t="s">
        <v>565</v>
      </c>
      <c r="C16" s="196" t="s">
        <v>558</v>
      </c>
      <c r="D16" s="196" t="s">
        <v>2</v>
      </c>
      <c r="E16" s="196">
        <v>0</v>
      </c>
      <c r="F16" s="196">
        <v>0</v>
      </c>
      <c r="G16" s="196">
        <v>0</v>
      </c>
      <c r="H16" s="196">
        <v>0</v>
      </c>
      <c r="I16" s="196">
        <v>0</v>
      </c>
      <c r="J16" s="196">
        <v>0</v>
      </c>
      <c r="K16" s="196">
        <v>0</v>
      </c>
      <c r="L16" s="196">
        <v>0</v>
      </c>
      <c r="M16" s="196">
        <v>0</v>
      </c>
      <c r="N16" s="196">
        <v>0</v>
      </c>
      <c r="O16" s="196">
        <v>0</v>
      </c>
      <c r="P16" s="196">
        <v>0</v>
      </c>
      <c r="Q16" s="196">
        <v>0</v>
      </c>
      <c r="R16" s="196">
        <v>0</v>
      </c>
      <c r="S16" s="196">
        <v>0</v>
      </c>
      <c r="T16" s="196">
        <v>0</v>
      </c>
      <c r="U16" s="196">
        <v>0</v>
      </c>
      <c r="V16" s="196">
        <v>0</v>
      </c>
      <c r="W16" s="196">
        <v>0</v>
      </c>
      <c r="X16" s="196" t="s">
        <v>192</v>
      </c>
    </row>
    <row r="17" spans="2:24" x14ac:dyDescent="0.2">
      <c r="B17" s="196" t="s">
        <v>566</v>
      </c>
      <c r="C17" s="196" t="s">
        <v>558</v>
      </c>
      <c r="D17" s="196" t="s">
        <v>2</v>
      </c>
      <c r="E17" s="196">
        <v>9</v>
      </c>
      <c r="F17" s="196">
        <v>125.1</v>
      </c>
      <c r="G17" s="196">
        <v>0.4</v>
      </c>
      <c r="H17" s="196">
        <v>0</v>
      </c>
      <c r="I17" s="196">
        <v>0</v>
      </c>
      <c r="J17" s="196">
        <v>0</v>
      </c>
      <c r="K17" s="196">
        <v>0</v>
      </c>
      <c r="L17" s="196">
        <v>0</v>
      </c>
      <c r="M17" s="196">
        <v>0</v>
      </c>
      <c r="N17" s="196">
        <v>0</v>
      </c>
      <c r="O17" s="196">
        <v>0</v>
      </c>
      <c r="P17" s="196">
        <v>0</v>
      </c>
      <c r="Q17" s="196">
        <v>0</v>
      </c>
      <c r="R17" s="196">
        <v>0</v>
      </c>
      <c r="S17" s="196">
        <v>0</v>
      </c>
      <c r="T17" s="196">
        <v>0</v>
      </c>
      <c r="U17" s="196">
        <v>0</v>
      </c>
      <c r="V17" s="196">
        <v>0</v>
      </c>
      <c r="W17" s="196">
        <v>0</v>
      </c>
      <c r="X17" s="196" t="s">
        <v>192</v>
      </c>
    </row>
    <row r="18" spans="2:24" x14ac:dyDescent="0.2">
      <c r="B18" s="196" t="s">
        <v>567</v>
      </c>
      <c r="C18" s="196" t="s">
        <v>558</v>
      </c>
      <c r="D18" s="196" t="s">
        <v>8</v>
      </c>
      <c r="E18" s="196">
        <v>11.48961107</v>
      </c>
      <c r="F18" s="196">
        <v>0</v>
      </c>
      <c r="G18" s="196">
        <v>0.65</v>
      </c>
      <c r="H18" s="196">
        <v>0</v>
      </c>
      <c r="I18" s="196">
        <v>0</v>
      </c>
      <c r="J18" s="196">
        <v>0</v>
      </c>
      <c r="K18" s="196">
        <v>0</v>
      </c>
      <c r="L18" s="196">
        <v>0</v>
      </c>
      <c r="M18" s="196">
        <v>0</v>
      </c>
      <c r="N18" s="196">
        <v>0</v>
      </c>
      <c r="O18" s="196">
        <v>0</v>
      </c>
      <c r="P18" s="196">
        <v>0</v>
      </c>
      <c r="Q18" s="196">
        <v>0</v>
      </c>
      <c r="R18" s="196">
        <v>0</v>
      </c>
      <c r="S18" s="196">
        <v>0</v>
      </c>
      <c r="T18" s="196">
        <v>0</v>
      </c>
      <c r="U18" s="196">
        <v>0</v>
      </c>
      <c r="V18" s="196">
        <v>0</v>
      </c>
      <c r="W18" s="196">
        <v>0</v>
      </c>
      <c r="X18" s="196" t="s">
        <v>192</v>
      </c>
    </row>
    <row r="19" spans="2:24" x14ac:dyDescent="0.2">
      <c r="B19" s="196" t="s">
        <v>568</v>
      </c>
      <c r="C19" s="196" t="s">
        <v>558</v>
      </c>
      <c r="D19" s="196" t="s">
        <v>2</v>
      </c>
      <c r="E19" s="196">
        <v>1268.7690439999999</v>
      </c>
      <c r="F19" s="196">
        <v>1.1299999999999999</v>
      </c>
      <c r="G19" s="196">
        <v>1.34</v>
      </c>
      <c r="H19" s="196">
        <v>0</v>
      </c>
      <c r="I19" s="196">
        <v>0</v>
      </c>
      <c r="J19" s="196">
        <v>0</v>
      </c>
      <c r="K19" s="196">
        <v>8</v>
      </c>
      <c r="L19" s="196">
        <v>1892.45</v>
      </c>
      <c r="M19" s="196">
        <v>1328.15</v>
      </c>
      <c r="N19" s="196">
        <v>6.3053240000000002E-3</v>
      </c>
      <c r="O19" s="196">
        <v>5.5171589999999998E-3</v>
      </c>
      <c r="P19" s="196">
        <v>0</v>
      </c>
      <c r="Q19" s="196">
        <v>0</v>
      </c>
      <c r="R19" s="196">
        <v>0</v>
      </c>
      <c r="S19" s="196">
        <v>0</v>
      </c>
      <c r="T19" s="196">
        <v>0</v>
      </c>
      <c r="U19" s="196">
        <v>0</v>
      </c>
      <c r="V19" s="196">
        <v>0</v>
      </c>
      <c r="W19" s="196">
        <v>0</v>
      </c>
      <c r="X19" s="196" t="s">
        <v>192</v>
      </c>
    </row>
    <row r="20" spans="2:24" x14ac:dyDescent="0.2">
      <c r="B20" s="196" t="s">
        <v>569</v>
      </c>
      <c r="C20" s="196" t="s">
        <v>558</v>
      </c>
      <c r="D20" s="196" t="s">
        <v>2</v>
      </c>
      <c r="E20" s="196">
        <v>198.48834539999999</v>
      </c>
      <c r="F20" s="196">
        <v>0.2</v>
      </c>
      <c r="G20" s="196">
        <v>0.13</v>
      </c>
      <c r="H20" s="196">
        <v>0</v>
      </c>
      <c r="I20" s="196">
        <v>0</v>
      </c>
      <c r="J20" s="196">
        <v>0</v>
      </c>
      <c r="K20" s="196">
        <v>2</v>
      </c>
      <c r="L20" s="196">
        <v>10796.0167</v>
      </c>
      <c r="M20" s="196">
        <v>10796.0167</v>
      </c>
      <c r="N20" s="196">
        <v>1.017691994</v>
      </c>
      <c r="O20" s="196">
        <v>1.017691994</v>
      </c>
      <c r="P20" s="196">
        <v>1</v>
      </c>
      <c r="Q20" s="196">
        <v>27720</v>
      </c>
      <c r="R20" s="196">
        <v>27720</v>
      </c>
      <c r="S20" s="196">
        <v>0.28213243399999999</v>
      </c>
      <c r="T20" s="196">
        <v>0.28213243399999999</v>
      </c>
      <c r="U20" s="196">
        <v>0</v>
      </c>
      <c r="V20" s="196">
        <v>0</v>
      </c>
      <c r="W20" s="196">
        <v>0</v>
      </c>
      <c r="X20" s="196" t="s">
        <v>192</v>
      </c>
    </row>
    <row r="21" spans="2:24" x14ac:dyDescent="0.2">
      <c r="B21" s="196" t="s">
        <v>570</v>
      </c>
      <c r="C21" s="196" t="s">
        <v>558</v>
      </c>
      <c r="D21" s="196" t="s">
        <v>2</v>
      </c>
      <c r="E21" s="196">
        <v>344.26238619999998</v>
      </c>
      <c r="F21" s="196">
        <v>0</v>
      </c>
      <c r="G21" s="196">
        <v>1.72</v>
      </c>
      <c r="H21" s="196">
        <v>0</v>
      </c>
      <c r="I21" s="196">
        <v>0</v>
      </c>
      <c r="J21" s="196">
        <v>0</v>
      </c>
      <c r="K21" s="196">
        <v>1</v>
      </c>
      <c r="L21" s="196">
        <v>118.5333</v>
      </c>
      <c r="M21" s="196">
        <v>118.5333</v>
      </c>
      <c r="N21" s="196">
        <v>2.9047610000000001E-3</v>
      </c>
      <c r="O21" s="196">
        <v>2.9047610000000001E-3</v>
      </c>
      <c r="P21" s="196">
        <v>1</v>
      </c>
      <c r="Q21" s="196">
        <v>33660</v>
      </c>
      <c r="R21" s="196">
        <v>33660</v>
      </c>
      <c r="S21" s="196">
        <v>0.29628563600000002</v>
      </c>
      <c r="T21" s="196">
        <v>0.29628563600000002</v>
      </c>
      <c r="U21" s="196">
        <v>0</v>
      </c>
      <c r="V21" s="196">
        <v>0</v>
      </c>
      <c r="W21" s="196">
        <v>0</v>
      </c>
      <c r="X21" s="196" t="s">
        <v>192</v>
      </c>
    </row>
    <row r="22" spans="2:24" x14ac:dyDescent="0.2">
      <c r="B22" s="196" t="s">
        <v>571</v>
      </c>
      <c r="C22" s="196" t="s">
        <v>558</v>
      </c>
      <c r="D22" s="196" t="s">
        <v>2</v>
      </c>
      <c r="E22" s="196">
        <v>1333.9729600000001</v>
      </c>
      <c r="F22" s="196">
        <v>3.08</v>
      </c>
      <c r="G22" s="196">
        <v>1.04</v>
      </c>
      <c r="H22" s="196">
        <v>0</v>
      </c>
      <c r="I22" s="196">
        <v>0</v>
      </c>
      <c r="J22" s="196">
        <v>0</v>
      </c>
      <c r="K22" s="196">
        <v>7</v>
      </c>
      <c r="L22" s="196">
        <v>181290.1796</v>
      </c>
      <c r="M22" s="196">
        <v>181290.1796</v>
      </c>
      <c r="N22" s="196">
        <v>1.0279218859999999</v>
      </c>
      <c r="O22" s="196">
        <v>1.0279218859999999</v>
      </c>
      <c r="P22" s="196">
        <v>1</v>
      </c>
      <c r="Q22" s="196">
        <v>37260</v>
      </c>
      <c r="R22" s="196">
        <v>37260</v>
      </c>
      <c r="S22" s="196">
        <v>8.0961161000000004E-2</v>
      </c>
      <c r="T22" s="196">
        <v>8.0961161000000004E-2</v>
      </c>
      <c r="U22" s="196">
        <v>1</v>
      </c>
      <c r="V22" s="196">
        <v>1.0180116400000001</v>
      </c>
      <c r="W22" s="196">
        <v>1.0180116400000001</v>
      </c>
      <c r="X22" s="196" t="s">
        <v>192</v>
      </c>
    </row>
    <row r="23" spans="2:24" x14ac:dyDescent="0.2">
      <c r="B23" s="196" t="s">
        <v>572</v>
      </c>
      <c r="C23" s="196" t="s">
        <v>178</v>
      </c>
      <c r="D23" s="196" t="s">
        <v>2</v>
      </c>
      <c r="E23" s="196">
        <v>2382.565458</v>
      </c>
      <c r="F23" s="196">
        <v>8.85</v>
      </c>
      <c r="G23" s="196">
        <v>1.54</v>
      </c>
      <c r="H23" s="196">
        <v>5.51</v>
      </c>
      <c r="I23" s="196">
        <v>0.24214671800000001</v>
      </c>
      <c r="J23" s="196">
        <v>2.9358230359999999</v>
      </c>
      <c r="K23" s="196">
        <v>16</v>
      </c>
      <c r="L23" s="196">
        <v>13692.5067</v>
      </c>
      <c r="M23" s="196">
        <v>13428.7734</v>
      </c>
      <c r="N23" s="196">
        <v>5.0886325000000003E-2</v>
      </c>
      <c r="O23" s="196">
        <v>5.0466609000000003E-2</v>
      </c>
      <c r="P23" s="196">
        <v>10</v>
      </c>
      <c r="Q23" s="196">
        <v>166010</v>
      </c>
      <c r="R23" s="196">
        <v>166010</v>
      </c>
      <c r="S23" s="196">
        <v>0.21657327300000001</v>
      </c>
      <c r="T23" s="196">
        <v>0.21657327300000001</v>
      </c>
      <c r="U23" s="196">
        <v>0</v>
      </c>
      <c r="V23" s="196">
        <v>0</v>
      </c>
      <c r="W23" s="196">
        <v>0</v>
      </c>
      <c r="X23" s="196" t="s">
        <v>192</v>
      </c>
    </row>
    <row r="24" spans="2:24" x14ac:dyDescent="0.2">
      <c r="B24" s="196" t="s">
        <v>573</v>
      </c>
      <c r="C24" s="196" t="s">
        <v>178</v>
      </c>
      <c r="D24" s="196" t="s">
        <v>2</v>
      </c>
      <c r="E24" s="196">
        <v>1776.8147260000001</v>
      </c>
      <c r="F24" s="196">
        <v>8.25</v>
      </c>
      <c r="G24" s="196">
        <v>3.72</v>
      </c>
      <c r="H24" s="196">
        <v>2.3199999999999998</v>
      </c>
      <c r="I24" s="196">
        <v>0.312772781</v>
      </c>
      <c r="J24" s="196">
        <v>0</v>
      </c>
      <c r="K24" s="196">
        <v>10</v>
      </c>
      <c r="L24" s="196">
        <v>23209.843000000001</v>
      </c>
      <c r="M24" s="196">
        <v>23209.843000000001</v>
      </c>
      <c r="N24" s="196">
        <v>7.1358031000000002E-2</v>
      </c>
      <c r="O24" s="196">
        <v>7.1358031000000002E-2</v>
      </c>
      <c r="P24" s="196">
        <v>0</v>
      </c>
      <c r="Q24" s="196">
        <v>0</v>
      </c>
      <c r="R24" s="196">
        <v>0</v>
      </c>
      <c r="S24" s="196">
        <v>0</v>
      </c>
      <c r="T24" s="196">
        <v>0</v>
      </c>
      <c r="U24" s="196">
        <v>0</v>
      </c>
      <c r="V24" s="196">
        <v>0</v>
      </c>
      <c r="W24" s="196">
        <v>0</v>
      </c>
      <c r="X24" s="196" t="s">
        <v>192</v>
      </c>
    </row>
    <row r="25" spans="2:24" x14ac:dyDescent="0.2">
      <c r="B25" s="196" t="s">
        <v>574</v>
      </c>
      <c r="C25" s="196" t="s">
        <v>178</v>
      </c>
      <c r="D25" s="196" t="s">
        <v>2</v>
      </c>
      <c r="E25" s="196">
        <v>0.99740276800000005</v>
      </c>
      <c r="F25" s="196">
        <v>0</v>
      </c>
      <c r="G25" s="196">
        <v>1.24</v>
      </c>
      <c r="H25" s="196">
        <v>7.05</v>
      </c>
      <c r="I25" s="196">
        <v>0</v>
      </c>
      <c r="J25" s="196">
        <v>0</v>
      </c>
      <c r="K25" s="196">
        <v>0</v>
      </c>
      <c r="L25" s="196">
        <v>0</v>
      </c>
      <c r="M25" s="196">
        <v>0</v>
      </c>
      <c r="N25" s="196">
        <v>0</v>
      </c>
      <c r="O25" s="196">
        <v>0</v>
      </c>
      <c r="P25" s="196">
        <v>0</v>
      </c>
      <c r="Q25" s="196">
        <v>0</v>
      </c>
      <c r="R25" s="196">
        <v>0</v>
      </c>
      <c r="S25" s="196">
        <v>0</v>
      </c>
      <c r="T25" s="196">
        <v>0</v>
      </c>
      <c r="U25" s="196">
        <v>0</v>
      </c>
      <c r="V25" s="196">
        <v>0</v>
      </c>
      <c r="W25" s="196">
        <v>0</v>
      </c>
      <c r="X25" s="196" t="s">
        <v>192</v>
      </c>
    </row>
    <row r="26" spans="2:24" x14ac:dyDescent="0.2">
      <c r="B26" s="196" t="s">
        <v>575</v>
      </c>
      <c r="C26" s="196" t="s">
        <v>178</v>
      </c>
      <c r="D26" s="196" t="s">
        <v>2</v>
      </c>
      <c r="E26" s="196">
        <v>2283.057534</v>
      </c>
      <c r="F26" s="196">
        <v>7.35</v>
      </c>
      <c r="G26" s="196">
        <v>0.62</v>
      </c>
      <c r="H26" s="196">
        <v>7.04</v>
      </c>
      <c r="I26" s="196">
        <v>2.1393355349999998</v>
      </c>
      <c r="J26" s="196">
        <v>1.641448802</v>
      </c>
      <c r="K26" s="196">
        <v>18</v>
      </c>
      <c r="L26" s="196">
        <v>179995.21739999999</v>
      </c>
      <c r="M26" s="196">
        <v>49143.372949999997</v>
      </c>
      <c r="N26" s="196">
        <v>1.069469325</v>
      </c>
      <c r="O26" s="196">
        <v>8.6576880999999994E-2</v>
      </c>
      <c r="P26" s="196">
        <v>4</v>
      </c>
      <c r="Q26" s="196">
        <v>138105</v>
      </c>
      <c r="R26" s="196">
        <v>138105</v>
      </c>
      <c r="S26" s="196">
        <v>0.15724527099999999</v>
      </c>
      <c r="T26" s="196">
        <v>0.15724527099999999</v>
      </c>
      <c r="U26" s="196">
        <v>0</v>
      </c>
      <c r="V26" s="196">
        <v>0</v>
      </c>
      <c r="W26" s="196">
        <v>0</v>
      </c>
      <c r="X26" s="196" t="s">
        <v>192</v>
      </c>
    </row>
    <row r="27" spans="2:24" x14ac:dyDescent="0.2">
      <c r="B27" s="196" t="s">
        <v>576</v>
      </c>
      <c r="C27" s="196" t="s">
        <v>178</v>
      </c>
      <c r="D27" s="196" t="s">
        <v>2</v>
      </c>
      <c r="E27" s="196">
        <v>1528.8729989999999</v>
      </c>
      <c r="F27" s="196">
        <v>5.98</v>
      </c>
      <c r="G27" s="196">
        <v>1.01</v>
      </c>
      <c r="H27" s="196">
        <v>3.8</v>
      </c>
      <c r="I27" s="196">
        <v>1.0142668850000001</v>
      </c>
      <c r="J27" s="196">
        <v>1.7611445809999999</v>
      </c>
      <c r="K27" s="196">
        <v>11</v>
      </c>
      <c r="L27" s="196">
        <v>50772.5314</v>
      </c>
      <c r="M27" s="196">
        <v>49685.5314</v>
      </c>
      <c r="N27" s="196">
        <v>0.113730833</v>
      </c>
      <c r="O27" s="196">
        <v>0.113076757</v>
      </c>
      <c r="P27" s="196">
        <v>6</v>
      </c>
      <c r="Q27" s="196">
        <v>88160</v>
      </c>
      <c r="R27" s="196">
        <v>88160</v>
      </c>
      <c r="S27" s="196">
        <v>0.24527871200000001</v>
      </c>
      <c r="T27" s="196">
        <v>0.24527871200000001</v>
      </c>
      <c r="U27" s="196">
        <v>0</v>
      </c>
      <c r="V27" s="196">
        <v>0</v>
      </c>
      <c r="W27" s="196">
        <v>0</v>
      </c>
      <c r="X27" s="196" t="s">
        <v>192</v>
      </c>
    </row>
    <row r="28" spans="2:24" x14ac:dyDescent="0.2">
      <c r="B28" s="196" t="s">
        <v>577</v>
      </c>
      <c r="C28" s="196" t="s">
        <v>178</v>
      </c>
      <c r="D28" s="196" t="s">
        <v>2</v>
      </c>
      <c r="E28" s="196">
        <v>2862.4888059999998</v>
      </c>
      <c r="F28" s="196">
        <v>6.92</v>
      </c>
      <c r="G28" s="196">
        <v>1.85</v>
      </c>
      <c r="H28" s="196">
        <v>9.19</v>
      </c>
      <c r="I28" s="196">
        <v>5.7494589999999998E-2</v>
      </c>
      <c r="J28" s="196">
        <v>0.397471081</v>
      </c>
      <c r="K28" s="196">
        <v>15</v>
      </c>
      <c r="L28" s="196">
        <v>2208.8208</v>
      </c>
      <c r="M28" s="196">
        <v>2208.8208</v>
      </c>
      <c r="N28" s="196">
        <v>7.7729560000000001E-3</v>
      </c>
      <c r="O28" s="196">
        <v>7.7729560000000001E-3</v>
      </c>
      <c r="P28" s="196">
        <v>2</v>
      </c>
      <c r="Q28" s="196">
        <v>15270</v>
      </c>
      <c r="R28" s="196">
        <v>15270</v>
      </c>
      <c r="S28" s="196">
        <v>4.3668292999999997E-2</v>
      </c>
      <c r="T28" s="196">
        <v>4.3668292999999997E-2</v>
      </c>
      <c r="U28" s="196">
        <v>1</v>
      </c>
      <c r="V28" s="196">
        <v>0.97991649599999997</v>
      </c>
      <c r="W28" s="196">
        <v>0.97991649599999997</v>
      </c>
      <c r="X28" s="196" t="s">
        <v>192</v>
      </c>
    </row>
    <row r="29" spans="2:24" x14ac:dyDescent="0.2">
      <c r="B29" s="196" t="s">
        <v>578</v>
      </c>
      <c r="C29" s="196" t="s">
        <v>178</v>
      </c>
      <c r="D29" s="196" t="s">
        <v>2</v>
      </c>
      <c r="E29" s="196">
        <v>0.5</v>
      </c>
      <c r="F29" s="196">
        <v>0</v>
      </c>
      <c r="G29" s="196">
        <v>2.2400000000000002</v>
      </c>
      <c r="H29" s="196">
        <v>12.81</v>
      </c>
      <c r="I29" s="196">
        <v>0</v>
      </c>
      <c r="J29" s="196">
        <v>0</v>
      </c>
      <c r="K29" s="196">
        <v>0</v>
      </c>
      <c r="L29" s="196">
        <v>0</v>
      </c>
      <c r="M29" s="196">
        <v>0</v>
      </c>
      <c r="N29" s="196">
        <v>0</v>
      </c>
      <c r="O29" s="196">
        <v>0</v>
      </c>
      <c r="P29" s="196">
        <v>0</v>
      </c>
      <c r="Q29" s="196">
        <v>0</v>
      </c>
      <c r="R29" s="196">
        <v>0</v>
      </c>
      <c r="S29" s="196">
        <v>0</v>
      </c>
      <c r="T29" s="196">
        <v>0</v>
      </c>
      <c r="U29" s="196">
        <v>0</v>
      </c>
      <c r="V29" s="196">
        <v>0</v>
      </c>
      <c r="W29" s="196">
        <v>0</v>
      </c>
      <c r="X29" s="196" t="s">
        <v>192</v>
      </c>
    </row>
    <row r="30" spans="2:24" x14ac:dyDescent="0.2">
      <c r="B30" s="196" t="s">
        <v>579</v>
      </c>
      <c r="C30" s="196" t="s">
        <v>178</v>
      </c>
      <c r="D30" s="196" t="s">
        <v>2</v>
      </c>
      <c r="E30" s="196">
        <v>1405.3145280000001</v>
      </c>
      <c r="F30" s="196">
        <v>5.65</v>
      </c>
      <c r="G30" s="196">
        <v>2.87</v>
      </c>
      <c r="H30" s="196">
        <v>3.15</v>
      </c>
      <c r="I30" s="196">
        <v>5.1092856999999998E-2</v>
      </c>
      <c r="J30" s="196">
        <v>5.1682016999999997E-2</v>
      </c>
      <c r="K30" s="196">
        <v>6</v>
      </c>
      <c r="L30" s="196">
        <v>2802.681834</v>
      </c>
      <c r="M30" s="196">
        <v>2802.681834</v>
      </c>
      <c r="N30" s="196">
        <v>2.8449147000000001E-2</v>
      </c>
      <c r="O30" s="196">
        <v>2.8449147000000001E-2</v>
      </c>
      <c r="P30" s="196">
        <v>1</v>
      </c>
      <c r="Q30" s="196">
        <v>2835</v>
      </c>
      <c r="R30" s="196">
        <v>2835</v>
      </c>
      <c r="S30" s="196">
        <v>1.4943273999999999E-2</v>
      </c>
      <c r="T30" s="196">
        <v>1.4943273999999999E-2</v>
      </c>
      <c r="U30" s="196">
        <v>0</v>
      </c>
      <c r="V30" s="196">
        <v>0</v>
      </c>
      <c r="W30" s="196">
        <v>0</v>
      </c>
      <c r="X30" s="196" t="s">
        <v>192</v>
      </c>
    </row>
    <row r="31" spans="2:24" x14ac:dyDescent="0.2">
      <c r="B31" s="196" t="s">
        <v>580</v>
      </c>
      <c r="C31" s="196" t="s">
        <v>178</v>
      </c>
      <c r="D31" s="196" t="s">
        <v>2</v>
      </c>
      <c r="E31" s="196">
        <v>1225.6184049999999</v>
      </c>
      <c r="F31" s="196">
        <v>4.3899999999999997</v>
      </c>
      <c r="G31" s="196">
        <v>0.64</v>
      </c>
      <c r="H31" s="196">
        <v>2.5</v>
      </c>
      <c r="I31" s="196">
        <v>2.7750668999999999E-2</v>
      </c>
      <c r="J31" s="196">
        <v>2.3322795799999998</v>
      </c>
      <c r="K31" s="196">
        <v>8</v>
      </c>
      <c r="L31" s="196">
        <v>2046.3665000000001</v>
      </c>
      <c r="M31" s="196">
        <v>1172.9831999999999</v>
      </c>
      <c r="N31" s="196">
        <v>6.5273170000000004E-3</v>
      </c>
      <c r="O31" s="196">
        <v>5.711402E-3</v>
      </c>
      <c r="P31" s="196">
        <v>5</v>
      </c>
      <c r="Q31" s="196">
        <v>171985</v>
      </c>
      <c r="R31" s="196">
        <v>171985</v>
      </c>
      <c r="S31" s="196">
        <v>0.41285280800000002</v>
      </c>
      <c r="T31" s="196">
        <v>0.41285280800000002</v>
      </c>
      <c r="U31" s="196">
        <v>1</v>
      </c>
      <c r="V31" s="196">
        <v>0.94972464199999995</v>
      </c>
      <c r="W31" s="196">
        <v>0.94972464199999995</v>
      </c>
      <c r="X31" s="196" t="s">
        <v>192</v>
      </c>
    </row>
    <row r="32" spans="2:24" x14ac:dyDescent="0.2">
      <c r="B32" s="196" t="s">
        <v>581</v>
      </c>
      <c r="C32" s="196" t="s">
        <v>178</v>
      </c>
      <c r="D32" s="196" t="s">
        <v>2</v>
      </c>
      <c r="E32" s="196">
        <v>1262.0262359999999</v>
      </c>
      <c r="F32" s="196">
        <v>5.79</v>
      </c>
      <c r="G32" s="196">
        <v>0.48</v>
      </c>
      <c r="H32" s="196">
        <v>2.79</v>
      </c>
      <c r="I32" s="196">
        <v>1.6729501000000001E-2</v>
      </c>
      <c r="J32" s="196">
        <v>1.1576744779999999</v>
      </c>
      <c r="K32" s="196">
        <v>7</v>
      </c>
      <c r="L32" s="196">
        <v>1265.1666</v>
      </c>
      <c r="M32" s="196">
        <v>1265.1666</v>
      </c>
      <c r="N32" s="196">
        <v>5.5466359999999998E-3</v>
      </c>
      <c r="O32" s="196">
        <v>5.5466359999999998E-3</v>
      </c>
      <c r="P32" s="196">
        <v>3</v>
      </c>
      <c r="Q32" s="196">
        <v>87549</v>
      </c>
      <c r="R32" s="196">
        <v>87549</v>
      </c>
      <c r="S32" s="196">
        <v>0.171945712</v>
      </c>
      <c r="T32" s="196">
        <v>0.171945712</v>
      </c>
      <c r="U32" s="196">
        <v>0</v>
      </c>
      <c r="V32" s="196">
        <v>0</v>
      </c>
      <c r="W32" s="196">
        <v>0</v>
      </c>
      <c r="X32" s="196" t="s">
        <v>192</v>
      </c>
    </row>
    <row r="33" spans="2:24" x14ac:dyDescent="0.2">
      <c r="B33" s="196" t="s">
        <v>582</v>
      </c>
      <c r="C33" s="196" t="s">
        <v>178</v>
      </c>
      <c r="D33" s="196" t="s">
        <v>2</v>
      </c>
      <c r="E33" s="196">
        <v>1398.993737</v>
      </c>
      <c r="F33" s="196">
        <v>4.2</v>
      </c>
      <c r="G33" s="196">
        <v>0.2</v>
      </c>
      <c r="H33" s="196">
        <v>3.73</v>
      </c>
      <c r="I33" s="196">
        <v>3.4810807439999998</v>
      </c>
      <c r="J33" s="196">
        <v>2.86430563</v>
      </c>
      <c r="K33" s="196">
        <v>17</v>
      </c>
      <c r="L33" s="196">
        <v>246438.83679999999</v>
      </c>
      <c r="M33" s="196">
        <v>243219.47889999999</v>
      </c>
      <c r="N33" s="196">
        <v>1.1425640850000001</v>
      </c>
      <c r="O33" s="196">
        <v>1.1203910050000001</v>
      </c>
      <c r="P33" s="196">
        <v>8</v>
      </c>
      <c r="Q33" s="196">
        <v>202775</v>
      </c>
      <c r="R33" s="196">
        <v>202775</v>
      </c>
      <c r="S33" s="196">
        <v>0.45175327300000001</v>
      </c>
      <c r="T33" s="196">
        <v>0.45175327300000001</v>
      </c>
      <c r="U33" s="196">
        <v>0</v>
      </c>
      <c r="V33" s="196">
        <v>0</v>
      </c>
      <c r="W33" s="196">
        <v>0</v>
      </c>
      <c r="X33" s="196" t="s">
        <v>559</v>
      </c>
    </row>
    <row r="34" spans="2:24" x14ac:dyDescent="0.2">
      <c r="B34" s="196" t="s">
        <v>583</v>
      </c>
      <c r="C34" s="196" t="s">
        <v>178</v>
      </c>
      <c r="D34" s="196" t="s">
        <v>2</v>
      </c>
      <c r="E34" s="196">
        <v>1232.800211</v>
      </c>
      <c r="F34" s="196">
        <v>7</v>
      </c>
      <c r="G34" s="196">
        <v>0.88</v>
      </c>
      <c r="H34" s="196">
        <v>3.24</v>
      </c>
      <c r="I34" s="196">
        <v>1.9225839149999999</v>
      </c>
      <c r="J34" s="196">
        <v>1.344184622</v>
      </c>
      <c r="K34" s="196">
        <v>6</v>
      </c>
      <c r="L34" s="196">
        <v>103439.1158</v>
      </c>
      <c r="M34" s="196">
        <v>103439.1158</v>
      </c>
      <c r="N34" s="196">
        <v>1.0707331069999999</v>
      </c>
      <c r="O34" s="196">
        <v>1.0707331069999999</v>
      </c>
      <c r="P34" s="196">
        <v>3</v>
      </c>
      <c r="Q34" s="196">
        <v>72320</v>
      </c>
      <c r="R34" s="196">
        <v>72320</v>
      </c>
      <c r="S34" s="196">
        <v>0.127352347</v>
      </c>
      <c r="T34" s="196">
        <v>0.127352347</v>
      </c>
      <c r="U34" s="196">
        <v>0</v>
      </c>
      <c r="V34" s="196">
        <v>0</v>
      </c>
      <c r="W34" s="196">
        <v>0</v>
      </c>
      <c r="X34" s="196" t="s">
        <v>192</v>
      </c>
    </row>
    <row r="35" spans="2:24" x14ac:dyDescent="0.2">
      <c r="B35" s="196" t="s">
        <v>584</v>
      </c>
      <c r="C35" s="196" t="s">
        <v>178</v>
      </c>
      <c r="D35" s="196" t="s">
        <v>2</v>
      </c>
      <c r="E35" s="196">
        <v>1510.5625970000001</v>
      </c>
      <c r="F35" s="196">
        <v>5.23</v>
      </c>
      <c r="G35" s="196">
        <v>0.26</v>
      </c>
      <c r="H35" s="196">
        <v>4.3</v>
      </c>
      <c r="I35" s="196">
        <v>5.0532413719999996</v>
      </c>
      <c r="J35" s="196">
        <v>0.76814654599999999</v>
      </c>
      <c r="K35" s="196">
        <v>12</v>
      </c>
      <c r="L35" s="196">
        <v>282723.59700000001</v>
      </c>
      <c r="M35" s="196">
        <v>282723.59700000001</v>
      </c>
      <c r="N35" s="196">
        <v>2.022431911</v>
      </c>
      <c r="O35" s="196">
        <v>2.022431911</v>
      </c>
      <c r="P35" s="196">
        <v>7</v>
      </c>
      <c r="Q35" s="196">
        <v>42977</v>
      </c>
      <c r="R35" s="196">
        <v>42977</v>
      </c>
      <c r="S35" s="196">
        <v>9.7976741000000006E-2</v>
      </c>
      <c r="T35" s="196">
        <v>9.7976741000000006E-2</v>
      </c>
      <c r="U35" s="196">
        <v>1</v>
      </c>
      <c r="V35" s="196">
        <v>0.96718931299999999</v>
      </c>
      <c r="W35" s="196">
        <v>0.96718931299999999</v>
      </c>
      <c r="X35" s="196" t="s">
        <v>192</v>
      </c>
    </row>
    <row r="36" spans="2:24" x14ac:dyDescent="0.2">
      <c r="B36" s="196" t="s">
        <v>585</v>
      </c>
      <c r="C36" s="196" t="s">
        <v>178</v>
      </c>
      <c r="D36" s="196" t="s">
        <v>2</v>
      </c>
      <c r="E36" s="196">
        <v>1065.205379</v>
      </c>
      <c r="F36" s="196">
        <v>3.63</v>
      </c>
      <c r="G36" s="196">
        <v>3.42</v>
      </c>
      <c r="H36" s="196">
        <v>2.88</v>
      </c>
      <c r="I36" s="196">
        <v>8.7240050189999998</v>
      </c>
      <c r="J36" s="196">
        <v>2.8889776459999998</v>
      </c>
      <c r="K36" s="196">
        <v>12</v>
      </c>
      <c r="L36" s="196">
        <v>554593.12529999996</v>
      </c>
      <c r="M36" s="196">
        <v>82070.484400000001</v>
      </c>
      <c r="N36" s="196">
        <v>1.7592851460000001</v>
      </c>
      <c r="O36" s="196">
        <v>0.78576396299999995</v>
      </c>
      <c r="P36" s="196">
        <v>6</v>
      </c>
      <c r="Q36" s="196">
        <v>183655</v>
      </c>
      <c r="R36" s="196">
        <v>183655</v>
      </c>
      <c r="S36" s="196">
        <v>0.47314819299999999</v>
      </c>
      <c r="T36" s="196">
        <v>0.47314819299999999</v>
      </c>
      <c r="U36" s="196">
        <v>1</v>
      </c>
      <c r="V36" s="196">
        <v>0.97352118200000004</v>
      </c>
      <c r="W36" s="196">
        <v>0</v>
      </c>
      <c r="X36" s="196" t="s">
        <v>559</v>
      </c>
    </row>
    <row r="37" spans="2:24" x14ac:dyDescent="0.2">
      <c r="B37" s="196" t="s">
        <v>586</v>
      </c>
      <c r="C37" s="196" t="s">
        <v>178</v>
      </c>
      <c r="D37" s="196" t="s">
        <v>2</v>
      </c>
      <c r="E37" s="196">
        <v>1399.837904</v>
      </c>
      <c r="F37" s="196">
        <v>4.57</v>
      </c>
      <c r="G37" s="196">
        <v>0.2</v>
      </c>
      <c r="H37" s="196">
        <v>3.4</v>
      </c>
      <c r="I37" s="196">
        <v>0.12547508499999999</v>
      </c>
      <c r="J37" s="196">
        <v>3.2952801699999998</v>
      </c>
      <c r="K37" s="196">
        <v>7</v>
      </c>
      <c r="L37" s="196">
        <v>8331.5987999999998</v>
      </c>
      <c r="M37" s="196">
        <v>8331.5987999999998</v>
      </c>
      <c r="N37" s="196">
        <v>6.0149820999999999E-2</v>
      </c>
      <c r="O37" s="196">
        <v>6.0149820999999999E-2</v>
      </c>
      <c r="P37" s="196">
        <v>4</v>
      </c>
      <c r="Q37" s="196">
        <v>218808</v>
      </c>
      <c r="R37" s="196">
        <v>218808</v>
      </c>
      <c r="S37" s="196">
        <v>0.39718884500000001</v>
      </c>
      <c r="T37" s="196">
        <v>0.39718884500000001</v>
      </c>
      <c r="U37" s="196">
        <v>0</v>
      </c>
      <c r="V37" s="196">
        <v>0</v>
      </c>
      <c r="W37" s="196">
        <v>0</v>
      </c>
      <c r="X37" s="196" t="s">
        <v>192</v>
      </c>
    </row>
    <row r="38" spans="2:24" x14ac:dyDescent="0.2">
      <c r="B38" s="196" t="s">
        <v>587</v>
      </c>
      <c r="C38" s="196" t="s">
        <v>178</v>
      </c>
      <c r="D38" s="196" t="s">
        <v>2</v>
      </c>
      <c r="E38" s="196">
        <v>1397.1768750000001</v>
      </c>
      <c r="F38" s="196">
        <v>3.73</v>
      </c>
      <c r="G38" s="196">
        <v>0.19</v>
      </c>
      <c r="H38" s="196">
        <v>3.35</v>
      </c>
      <c r="I38" s="196">
        <v>6.7126960650000003</v>
      </c>
      <c r="J38" s="196">
        <v>1.5423952219999999</v>
      </c>
      <c r="K38" s="196">
        <v>14</v>
      </c>
      <c r="L38" s="196">
        <v>510090.75449999998</v>
      </c>
      <c r="M38" s="196">
        <v>18798.3115</v>
      </c>
      <c r="N38" s="196">
        <v>1.014187985</v>
      </c>
      <c r="O38" s="196">
        <v>9.0181853000000006E-2</v>
      </c>
      <c r="P38" s="196">
        <v>4</v>
      </c>
      <c r="Q38" s="196">
        <v>117205</v>
      </c>
      <c r="R38" s="196">
        <v>117205</v>
      </c>
      <c r="S38" s="196">
        <v>0.20111984699999999</v>
      </c>
      <c r="T38" s="196">
        <v>0.20111984699999999</v>
      </c>
      <c r="U38" s="196">
        <v>0</v>
      </c>
      <c r="V38" s="196">
        <v>0</v>
      </c>
      <c r="W38" s="196">
        <v>0</v>
      </c>
      <c r="X38" s="196" t="s">
        <v>559</v>
      </c>
    </row>
    <row r="39" spans="2:24" x14ac:dyDescent="0.2">
      <c r="B39" s="196" t="s">
        <v>588</v>
      </c>
      <c r="C39" s="196" t="s">
        <v>589</v>
      </c>
      <c r="D39" s="196" t="s">
        <v>2</v>
      </c>
      <c r="E39" s="196">
        <v>281.77017790000002</v>
      </c>
      <c r="F39" s="196">
        <v>1.93</v>
      </c>
      <c r="G39" s="196">
        <v>0.13</v>
      </c>
      <c r="H39" s="196">
        <v>0</v>
      </c>
      <c r="I39" s="196">
        <v>0</v>
      </c>
      <c r="J39" s="196">
        <v>0</v>
      </c>
      <c r="K39" s="196">
        <v>2</v>
      </c>
      <c r="L39" s="196">
        <v>15168.966399999999</v>
      </c>
      <c r="M39" s="196">
        <v>15168.966399999999</v>
      </c>
      <c r="N39" s="196">
        <v>1.0287816910000001</v>
      </c>
      <c r="O39" s="196">
        <v>1.0287816910000001</v>
      </c>
      <c r="P39" s="196">
        <v>0</v>
      </c>
      <c r="Q39" s="196">
        <v>0</v>
      </c>
      <c r="R39" s="196">
        <v>0</v>
      </c>
      <c r="S39" s="196">
        <v>0</v>
      </c>
      <c r="T39" s="196">
        <v>0</v>
      </c>
      <c r="U39" s="196">
        <v>0</v>
      </c>
      <c r="V39" s="196">
        <v>0</v>
      </c>
      <c r="W39" s="196">
        <v>0</v>
      </c>
      <c r="X39" s="196" t="s">
        <v>192</v>
      </c>
    </row>
    <row r="40" spans="2:24" x14ac:dyDescent="0.2">
      <c r="B40" s="196" t="s">
        <v>590</v>
      </c>
      <c r="C40" s="196" t="s">
        <v>589</v>
      </c>
      <c r="D40" s="196" t="s">
        <v>2</v>
      </c>
      <c r="E40" s="196">
        <v>15.961041529999999</v>
      </c>
      <c r="F40" s="196">
        <v>0.13</v>
      </c>
      <c r="G40" s="196">
        <v>0.09</v>
      </c>
      <c r="H40" s="196">
        <v>0</v>
      </c>
      <c r="I40" s="196">
        <v>0</v>
      </c>
      <c r="J40" s="196">
        <v>0</v>
      </c>
      <c r="K40" s="196">
        <v>0</v>
      </c>
      <c r="L40" s="196">
        <v>0</v>
      </c>
      <c r="M40" s="196">
        <v>0</v>
      </c>
      <c r="N40" s="196">
        <v>0</v>
      </c>
      <c r="O40" s="196">
        <v>0</v>
      </c>
      <c r="P40" s="196">
        <v>0</v>
      </c>
      <c r="Q40" s="196">
        <v>0</v>
      </c>
      <c r="R40" s="196">
        <v>0</v>
      </c>
      <c r="S40" s="196">
        <v>0</v>
      </c>
      <c r="T40" s="196">
        <v>0</v>
      </c>
      <c r="U40" s="196">
        <v>0</v>
      </c>
      <c r="V40" s="196">
        <v>0</v>
      </c>
      <c r="W40" s="196">
        <v>0</v>
      </c>
      <c r="X40" s="196" t="s">
        <v>192</v>
      </c>
    </row>
    <row r="41" spans="2:24" x14ac:dyDescent="0.2">
      <c r="B41" s="196" t="s">
        <v>591</v>
      </c>
      <c r="C41" s="196" t="s">
        <v>589</v>
      </c>
      <c r="D41" s="196" t="s">
        <v>2</v>
      </c>
      <c r="E41" s="196">
        <v>9</v>
      </c>
      <c r="F41" s="196">
        <v>0</v>
      </c>
      <c r="G41" s="196">
        <v>0</v>
      </c>
      <c r="H41" s="196">
        <v>0</v>
      </c>
      <c r="I41" s="196">
        <v>0</v>
      </c>
      <c r="J41" s="196">
        <v>0</v>
      </c>
      <c r="K41" s="196">
        <v>0</v>
      </c>
      <c r="L41" s="196">
        <v>0</v>
      </c>
      <c r="M41" s="196">
        <v>0</v>
      </c>
      <c r="N41" s="196">
        <v>0</v>
      </c>
      <c r="O41" s="196">
        <v>0</v>
      </c>
      <c r="P41" s="196">
        <v>0</v>
      </c>
      <c r="Q41" s="196">
        <v>0</v>
      </c>
      <c r="R41" s="196">
        <v>0</v>
      </c>
      <c r="S41" s="196">
        <v>0</v>
      </c>
      <c r="T41" s="196">
        <v>0</v>
      </c>
      <c r="U41" s="196">
        <v>0</v>
      </c>
      <c r="V41" s="196">
        <v>0</v>
      </c>
      <c r="W41" s="196">
        <v>0</v>
      </c>
      <c r="X41" s="196" t="s">
        <v>192</v>
      </c>
    </row>
    <row r="42" spans="2:24" x14ac:dyDescent="0.2">
      <c r="B42" s="196" t="s">
        <v>592</v>
      </c>
      <c r="C42" s="196" t="s">
        <v>178</v>
      </c>
      <c r="D42" s="196" t="s">
        <v>2</v>
      </c>
      <c r="E42" s="196">
        <v>1554.826249</v>
      </c>
      <c r="F42" s="196">
        <v>2.95</v>
      </c>
      <c r="G42" s="196">
        <v>0.62</v>
      </c>
      <c r="H42" s="196">
        <v>3.39</v>
      </c>
      <c r="I42" s="196">
        <v>1.893683089</v>
      </c>
      <c r="J42" s="196">
        <v>1.9039193910000001</v>
      </c>
      <c r="K42" s="196">
        <v>13</v>
      </c>
      <c r="L42" s="196">
        <v>124561.6819</v>
      </c>
      <c r="M42" s="196">
        <v>2809.6296969999999</v>
      </c>
      <c r="N42" s="196">
        <v>0.98367261399999995</v>
      </c>
      <c r="O42" s="196">
        <v>2.1925278999999999E-2</v>
      </c>
      <c r="P42" s="196">
        <v>2</v>
      </c>
      <c r="Q42" s="196">
        <v>125235</v>
      </c>
      <c r="R42" s="196">
        <v>125235</v>
      </c>
      <c r="S42" s="196">
        <v>0.21224236499999999</v>
      </c>
      <c r="T42" s="196">
        <v>0.21224236499999999</v>
      </c>
      <c r="U42" s="196">
        <v>0</v>
      </c>
      <c r="V42" s="196">
        <v>0</v>
      </c>
      <c r="W42" s="196">
        <v>0</v>
      </c>
      <c r="X42" s="196" t="s">
        <v>192</v>
      </c>
    </row>
    <row r="43" spans="2:24" x14ac:dyDescent="0.2">
      <c r="B43" s="196" t="s">
        <v>593</v>
      </c>
      <c r="C43" s="196" t="s">
        <v>178</v>
      </c>
      <c r="D43" s="196" t="s">
        <v>2</v>
      </c>
      <c r="E43" s="196">
        <v>2171.1783380000002</v>
      </c>
      <c r="F43" s="196">
        <v>5.69</v>
      </c>
      <c r="G43" s="196">
        <v>1.47</v>
      </c>
      <c r="H43" s="196">
        <v>5.41</v>
      </c>
      <c r="I43" s="196">
        <v>0.46482394599999999</v>
      </c>
      <c r="J43" s="196">
        <v>11.156576810000001</v>
      </c>
      <c r="K43" s="196">
        <v>24</v>
      </c>
      <c r="L43" s="196">
        <v>21145.7713</v>
      </c>
      <c r="M43" s="196">
        <v>15964.7713</v>
      </c>
      <c r="N43" s="196">
        <v>5.1313150000000002E-2</v>
      </c>
      <c r="O43" s="196">
        <v>4.3713589999999997E-2</v>
      </c>
      <c r="P43" s="196">
        <v>11</v>
      </c>
      <c r="Q43" s="196">
        <v>507535</v>
      </c>
      <c r="R43" s="196">
        <v>507535</v>
      </c>
      <c r="S43" s="196">
        <v>0.47900256800000002</v>
      </c>
      <c r="T43" s="196">
        <v>0.47900256800000002</v>
      </c>
      <c r="U43" s="196">
        <v>1</v>
      </c>
      <c r="V43" s="196">
        <v>1.0340007360000001</v>
      </c>
      <c r="W43" s="196">
        <v>1.0340007360000001</v>
      </c>
      <c r="X43" s="196" t="s">
        <v>192</v>
      </c>
    </row>
    <row r="44" spans="2:24" x14ac:dyDescent="0.2">
      <c r="B44" s="196" t="s">
        <v>594</v>
      </c>
      <c r="C44" s="196" t="s">
        <v>178</v>
      </c>
      <c r="D44" s="196" t="s">
        <v>2</v>
      </c>
      <c r="E44" s="196">
        <v>730.57804869999995</v>
      </c>
      <c r="F44" s="196">
        <v>2.0499999999999998</v>
      </c>
      <c r="G44" s="196">
        <v>0.41</v>
      </c>
      <c r="H44" s="196">
        <v>1.69</v>
      </c>
      <c r="I44" s="196">
        <v>2.6481748380000001</v>
      </c>
      <c r="J44" s="196">
        <v>0.46533619399999998</v>
      </c>
      <c r="K44" s="196">
        <v>10</v>
      </c>
      <c r="L44" s="196">
        <v>259675.0895</v>
      </c>
      <c r="M44" s="196">
        <v>259675.0895</v>
      </c>
      <c r="N44" s="196">
        <v>1.052331098</v>
      </c>
      <c r="O44" s="196">
        <v>1.052331098</v>
      </c>
      <c r="P44" s="196">
        <v>2</v>
      </c>
      <c r="Q44" s="196">
        <v>45630</v>
      </c>
      <c r="R44" s="196">
        <v>45630</v>
      </c>
      <c r="S44" s="196">
        <v>0.23679879300000001</v>
      </c>
      <c r="T44" s="196">
        <v>0.23679879300000001</v>
      </c>
      <c r="U44" s="196">
        <v>0</v>
      </c>
      <c r="V44" s="196">
        <v>0</v>
      </c>
      <c r="W44" s="196">
        <v>0</v>
      </c>
      <c r="X44" s="196" t="s">
        <v>559</v>
      </c>
    </row>
    <row r="45" spans="2:24" x14ac:dyDescent="0.2">
      <c r="B45" s="196" t="s">
        <v>595</v>
      </c>
      <c r="C45" s="196" t="s">
        <v>178</v>
      </c>
      <c r="D45" s="196" t="s">
        <v>2</v>
      </c>
      <c r="E45" s="196">
        <v>953.4910744</v>
      </c>
      <c r="F45" s="196">
        <v>3.03</v>
      </c>
      <c r="G45" s="196">
        <v>0.36</v>
      </c>
      <c r="H45" s="196">
        <v>2.54</v>
      </c>
      <c r="I45" s="196">
        <v>1.5817363840000001</v>
      </c>
      <c r="J45" s="196">
        <v>0.41726480199999999</v>
      </c>
      <c r="K45" s="196">
        <v>9</v>
      </c>
      <c r="L45" s="196">
        <v>84267.830990000002</v>
      </c>
      <c r="M45" s="196">
        <v>84267.830990000002</v>
      </c>
      <c r="N45" s="196">
        <v>2.1195794E-2</v>
      </c>
      <c r="O45" s="196">
        <v>2.1195794E-2</v>
      </c>
      <c r="P45" s="196">
        <v>1</v>
      </c>
      <c r="Q45" s="196">
        <v>22230</v>
      </c>
      <c r="R45" s="196">
        <v>22230</v>
      </c>
      <c r="S45" s="196">
        <v>4.0902322999999997E-2</v>
      </c>
      <c r="T45" s="196">
        <v>4.0902322999999997E-2</v>
      </c>
      <c r="U45" s="196">
        <v>1</v>
      </c>
      <c r="V45" s="196">
        <v>1.0131190800000001</v>
      </c>
      <c r="W45" s="196">
        <v>1.0131190800000001</v>
      </c>
      <c r="X45" s="196" t="s">
        <v>192</v>
      </c>
    </row>
    <row r="46" spans="2:24" x14ac:dyDescent="0.2">
      <c r="B46" s="196" t="s">
        <v>596</v>
      </c>
      <c r="C46" s="196" t="s">
        <v>178</v>
      </c>
      <c r="D46" s="196" t="s">
        <v>2</v>
      </c>
      <c r="E46" s="196">
        <v>2002.7561900000001</v>
      </c>
      <c r="F46" s="196">
        <v>4.1900000000000004</v>
      </c>
      <c r="G46" s="196">
        <v>0.49</v>
      </c>
      <c r="H46" s="196">
        <v>3.31</v>
      </c>
      <c r="I46" s="196">
        <v>1.503088897</v>
      </c>
      <c r="J46" s="196">
        <v>1.8243993759999999</v>
      </c>
      <c r="K46" s="196">
        <v>13</v>
      </c>
      <c r="L46" s="196">
        <v>119681.14629999999</v>
      </c>
      <c r="M46" s="196">
        <v>119681.14629999999</v>
      </c>
      <c r="N46" s="196">
        <v>0.19972476</v>
      </c>
      <c r="O46" s="196">
        <v>0.19972476</v>
      </c>
      <c r="P46" s="196">
        <v>6</v>
      </c>
      <c r="Q46" s="196">
        <v>145265</v>
      </c>
      <c r="R46" s="196">
        <v>145265</v>
      </c>
      <c r="S46" s="196">
        <v>0.222693108</v>
      </c>
      <c r="T46" s="196">
        <v>0.222693108</v>
      </c>
      <c r="U46" s="196">
        <v>1</v>
      </c>
      <c r="V46" s="196">
        <v>1.007112104</v>
      </c>
      <c r="W46" s="196">
        <v>1.007112104</v>
      </c>
      <c r="X46" s="196" t="s">
        <v>192</v>
      </c>
    </row>
    <row r="47" spans="2:24" x14ac:dyDescent="0.2">
      <c r="B47" s="196" t="s">
        <v>597</v>
      </c>
      <c r="C47" s="196" t="s">
        <v>178</v>
      </c>
      <c r="D47" s="196" t="s">
        <v>2</v>
      </c>
      <c r="E47" s="196">
        <v>2023.7380089999999</v>
      </c>
      <c r="F47" s="196">
        <v>5.47</v>
      </c>
      <c r="G47" s="196">
        <v>0.39</v>
      </c>
      <c r="H47" s="196">
        <v>4.74</v>
      </c>
      <c r="I47" s="196">
        <v>9.6152670000000003E-3</v>
      </c>
      <c r="J47" s="196">
        <v>0.133156892</v>
      </c>
      <c r="K47" s="196">
        <v>6</v>
      </c>
      <c r="L47" s="196">
        <v>693.21659999999997</v>
      </c>
      <c r="M47" s="196">
        <v>693.21659999999997</v>
      </c>
      <c r="N47" s="196">
        <v>2.9648109999999999E-3</v>
      </c>
      <c r="O47" s="196">
        <v>2.9648109999999999E-3</v>
      </c>
      <c r="P47" s="196">
        <v>1</v>
      </c>
      <c r="Q47" s="196">
        <v>9600</v>
      </c>
      <c r="R47" s="196">
        <v>9600</v>
      </c>
      <c r="S47" s="196">
        <v>1.5812323E-2</v>
      </c>
      <c r="T47" s="196">
        <v>1.5812323E-2</v>
      </c>
      <c r="U47" s="196">
        <v>3</v>
      </c>
      <c r="V47" s="196">
        <v>2.982105378</v>
      </c>
      <c r="W47" s="196">
        <v>2.982105378</v>
      </c>
      <c r="X47" s="196" t="s">
        <v>192</v>
      </c>
    </row>
    <row r="48" spans="2:24" x14ac:dyDescent="0.2">
      <c r="B48" s="196" t="s">
        <v>598</v>
      </c>
      <c r="C48" s="196" t="s">
        <v>178</v>
      </c>
      <c r="D48" s="196" t="s">
        <v>2</v>
      </c>
      <c r="E48" s="196">
        <v>1167.4456560000001</v>
      </c>
      <c r="F48" s="196">
        <v>2.82</v>
      </c>
      <c r="G48" s="196">
        <v>0.38</v>
      </c>
      <c r="H48" s="196">
        <v>3.33</v>
      </c>
      <c r="I48" s="196">
        <v>0.127403816</v>
      </c>
      <c r="J48" s="196">
        <v>1.9018631420000001</v>
      </c>
      <c r="K48" s="196">
        <v>6</v>
      </c>
      <c r="L48" s="196">
        <v>7269.7748920000004</v>
      </c>
      <c r="M48" s="196">
        <v>7269.7748920000004</v>
      </c>
      <c r="N48" s="196">
        <v>5.6002607000000003E-2</v>
      </c>
      <c r="O48" s="196">
        <v>5.6002607000000003E-2</v>
      </c>
      <c r="P48" s="196">
        <v>4</v>
      </c>
      <c r="Q48" s="196">
        <v>108522</v>
      </c>
      <c r="R48" s="196">
        <v>108522</v>
      </c>
      <c r="S48" s="196">
        <v>0.22613472300000001</v>
      </c>
      <c r="T48" s="196">
        <v>0.22613472300000001</v>
      </c>
      <c r="U48" s="196">
        <v>0</v>
      </c>
      <c r="V48" s="196">
        <v>0</v>
      </c>
      <c r="W48" s="196">
        <v>0</v>
      </c>
      <c r="X48" s="196" t="s">
        <v>192</v>
      </c>
    </row>
    <row r="49" spans="2:24" x14ac:dyDescent="0.2">
      <c r="B49" s="196" t="s">
        <v>599</v>
      </c>
      <c r="C49" s="196" t="s">
        <v>178</v>
      </c>
      <c r="D49" s="196" t="s">
        <v>2</v>
      </c>
      <c r="E49" s="196">
        <v>1078.143045</v>
      </c>
      <c r="F49" s="196">
        <v>2.23</v>
      </c>
      <c r="G49" s="196">
        <v>0.69</v>
      </c>
      <c r="H49" s="196">
        <v>2.02</v>
      </c>
      <c r="I49" s="196">
        <v>2.3426242E-2</v>
      </c>
      <c r="J49" s="196">
        <v>0.68184847900000001</v>
      </c>
      <c r="K49" s="196">
        <v>7</v>
      </c>
      <c r="L49" s="196">
        <v>1618.9</v>
      </c>
      <c r="M49" s="196">
        <v>1461.2333000000001</v>
      </c>
      <c r="N49" s="196">
        <v>6.492645E-3</v>
      </c>
      <c r="O49" s="196">
        <v>5.5651240000000003E-3</v>
      </c>
      <c r="P49" s="196">
        <v>2</v>
      </c>
      <c r="Q49" s="196">
        <v>47120</v>
      </c>
      <c r="R49" s="196">
        <v>47120</v>
      </c>
      <c r="S49" s="196">
        <v>0.16509868599999999</v>
      </c>
      <c r="T49" s="196">
        <v>0.16509868599999999</v>
      </c>
      <c r="U49" s="196">
        <v>0</v>
      </c>
      <c r="V49" s="196">
        <v>0</v>
      </c>
      <c r="W49" s="196">
        <v>0</v>
      </c>
      <c r="X49" s="196" t="s">
        <v>192</v>
      </c>
    </row>
    <row r="50" spans="2:24" x14ac:dyDescent="0.2">
      <c r="B50" s="196" t="s">
        <v>600</v>
      </c>
      <c r="C50" s="196" t="s">
        <v>178</v>
      </c>
      <c r="D50" s="196" t="s">
        <v>2</v>
      </c>
      <c r="E50" s="196">
        <v>1297.6080159999999</v>
      </c>
      <c r="F50" s="196">
        <v>6.89</v>
      </c>
      <c r="G50" s="196">
        <v>0.35</v>
      </c>
      <c r="H50" s="196">
        <v>3.39</v>
      </c>
      <c r="I50" s="196">
        <v>2.3452273680000002</v>
      </c>
      <c r="J50" s="196">
        <v>1.308251399</v>
      </c>
      <c r="K50" s="196">
        <v>9</v>
      </c>
      <c r="L50" s="196">
        <v>157322.3265</v>
      </c>
      <c r="M50" s="196">
        <v>94977.526530000003</v>
      </c>
      <c r="N50" s="196">
        <v>1.0742997759999999</v>
      </c>
      <c r="O50" s="196">
        <v>1.0465564199999999</v>
      </c>
      <c r="P50" s="196">
        <v>8</v>
      </c>
      <c r="Q50" s="196">
        <v>87760</v>
      </c>
      <c r="R50" s="196">
        <v>87760</v>
      </c>
      <c r="S50" s="196">
        <v>0.184955701</v>
      </c>
      <c r="T50" s="196">
        <v>0.184955701</v>
      </c>
      <c r="U50" s="196">
        <v>0</v>
      </c>
      <c r="V50" s="196">
        <v>0</v>
      </c>
      <c r="W50" s="196">
        <v>0</v>
      </c>
      <c r="X50" s="196" t="s">
        <v>192</v>
      </c>
    </row>
    <row r="51" spans="2:24" x14ac:dyDescent="0.2">
      <c r="B51" s="196" t="s">
        <v>601</v>
      </c>
      <c r="C51" s="196" t="s">
        <v>178</v>
      </c>
      <c r="D51" s="196" t="s">
        <v>2</v>
      </c>
      <c r="E51" s="196">
        <v>1567.9093600000001</v>
      </c>
      <c r="F51" s="196">
        <v>9.08</v>
      </c>
      <c r="G51" s="196">
        <v>2.35</v>
      </c>
      <c r="H51" s="196">
        <v>3.66</v>
      </c>
      <c r="I51" s="196">
        <v>1.415688251</v>
      </c>
      <c r="J51" s="196">
        <v>1.337354178</v>
      </c>
      <c r="K51" s="196">
        <v>11</v>
      </c>
      <c r="L51" s="196">
        <v>76635.458729999998</v>
      </c>
      <c r="M51" s="196">
        <v>75405.425430000003</v>
      </c>
      <c r="N51" s="196">
        <v>0.95916258799999998</v>
      </c>
      <c r="O51" s="196">
        <v>0.95852479599999996</v>
      </c>
      <c r="P51" s="196">
        <v>4</v>
      </c>
      <c r="Q51" s="196">
        <v>72395</v>
      </c>
      <c r="R51" s="196">
        <v>54695</v>
      </c>
      <c r="S51" s="196">
        <v>0.15817240900000001</v>
      </c>
      <c r="T51" s="196">
        <v>0.120542682</v>
      </c>
      <c r="U51" s="196">
        <v>0</v>
      </c>
      <c r="V51" s="196">
        <v>0</v>
      </c>
      <c r="W51" s="196">
        <v>0</v>
      </c>
      <c r="X51" s="196" t="s">
        <v>192</v>
      </c>
    </row>
    <row r="52" spans="2:24" x14ac:dyDescent="0.2">
      <c r="B52" s="196" t="s">
        <v>602</v>
      </c>
      <c r="C52" s="196" t="s">
        <v>178</v>
      </c>
      <c r="D52" s="196" t="s">
        <v>2</v>
      </c>
      <c r="E52" s="196">
        <v>1392.8145280000001</v>
      </c>
      <c r="F52" s="196">
        <v>6.08</v>
      </c>
      <c r="G52" s="196">
        <v>0.21</v>
      </c>
      <c r="H52" s="196">
        <v>3.37</v>
      </c>
      <c r="I52" s="196">
        <v>1.292317827</v>
      </c>
      <c r="J52" s="196">
        <v>0.48150990399999999</v>
      </c>
      <c r="K52" s="196">
        <v>6</v>
      </c>
      <c r="L52" s="196">
        <v>89158.702290000001</v>
      </c>
      <c r="M52" s="196">
        <v>89158.702290000001</v>
      </c>
      <c r="N52" s="196">
        <v>1.022088707</v>
      </c>
      <c r="O52" s="196">
        <v>1.022088707</v>
      </c>
      <c r="P52" s="196">
        <v>2</v>
      </c>
      <c r="Q52" s="196">
        <v>33220</v>
      </c>
      <c r="R52" s="196">
        <v>33220</v>
      </c>
      <c r="S52" s="196">
        <v>5.2411859999999998E-2</v>
      </c>
      <c r="T52" s="196">
        <v>5.2411859999999998E-2</v>
      </c>
      <c r="U52" s="196">
        <v>0</v>
      </c>
      <c r="V52" s="196">
        <v>0</v>
      </c>
      <c r="W52" s="196">
        <v>0</v>
      </c>
      <c r="X52" s="196" t="s">
        <v>192</v>
      </c>
    </row>
    <row r="53" spans="2:24" x14ac:dyDescent="0.2">
      <c r="B53" s="196" t="s">
        <v>603</v>
      </c>
      <c r="C53" s="196" t="s">
        <v>178</v>
      </c>
      <c r="D53" s="196" t="s">
        <v>2</v>
      </c>
      <c r="E53" s="196">
        <v>1455.6586950000001</v>
      </c>
      <c r="F53" s="196">
        <v>5.45</v>
      </c>
      <c r="G53" s="196">
        <v>0.88</v>
      </c>
      <c r="H53" s="196">
        <v>3.11</v>
      </c>
      <c r="I53" s="196">
        <v>8.5958670000000001E-3</v>
      </c>
      <c r="J53" s="196">
        <v>0.720727746</v>
      </c>
      <c r="K53" s="196">
        <v>6</v>
      </c>
      <c r="L53" s="196">
        <v>681.08320000000003</v>
      </c>
      <c r="M53" s="196">
        <v>681.08320000000003</v>
      </c>
      <c r="N53" s="196">
        <v>4.1218449999999998E-3</v>
      </c>
      <c r="O53" s="196">
        <v>4.1218449999999998E-3</v>
      </c>
      <c r="P53" s="196">
        <v>5</v>
      </c>
      <c r="Q53" s="196">
        <v>57106</v>
      </c>
      <c r="R53" s="196">
        <v>57106</v>
      </c>
      <c r="S53" s="196">
        <v>0.14357761299999999</v>
      </c>
      <c r="T53" s="196">
        <v>0.14357761299999999</v>
      </c>
      <c r="U53" s="196">
        <v>0</v>
      </c>
      <c r="V53" s="196">
        <v>0</v>
      </c>
      <c r="W53" s="196">
        <v>0</v>
      </c>
      <c r="X53" s="196" t="s">
        <v>192</v>
      </c>
    </row>
    <row r="54" spans="2:24" x14ac:dyDescent="0.2">
      <c r="B54" s="196" t="s">
        <v>604</v>
      </c>
      <c r="C54" s="196" t="s">
        <v>178</v>
      </c>
      <c r="D54" s="196" t="s">
        <v>2</v>
      </c>
      <c r="E54" s="196">
        <v>1525.474291</v>
      </c>
      <c r="F54" s="196">
        <v>7.88</v>
      </c>
      <c r="G54" s="196">
        <v>1.8</v>
      </c>
      <c r="H54" s="196">
        <v>3.35</v>
      </c>
      <c r="I54" s="196">
        <v>0.34345665600000003</v>
      </c>
      <c r="J54" s="196">
        <v>0.54839035800000002</v>
      </c>
      <c r="K54" s="196">
        <v>12</v>
      </c>
      <c r="L54" s="196">
        <v>21903.575560000001</v>
      </c>
      <c r="M54" s="196">
        <v>21903.575560000001</v>
      </c>
      <c r="N54" s="196">
        <v>3.7706306000000002E-2</v>
      </c>
      <c r="O54" s="196">
        <v>3.7706306000000002E-2</v>
      </c>
      <c r="P54" s="196">
        <v>4</v>
      </c>
      <c r="Q54" s="196">
        <v>34973</v>
      </c>
      <c r="R54" s="196">
        <v>34973</v>
      </c>
      <c r="S54" s="196">
        <v>5.9653577999999999E-2</v>
      </c>
      <c r="T54" s="196">
        <v>5.9653577999999999E-2</v>
      </c>
      <c r="U54" s="196">
        <v>0</v>
      </c>
      <c r="V54" s="196">
        <v>0</v>
      </c>
      <c r="W54" s="196">
        <v>0</v>
      </c>
      <c r="X54" s="196" t="s">
        <v>192</v>
      </c>
    </row>
    <row r="55" spans="2:24" x14ac:dyDescent="0.2">
      <c r="B55" s="196" t="s">
        <v>605</v>
      </c>
      <c r="C55" s="196" t="s">
        <v>178</v>
      </c>
      <c r="D55" s="196" t="s">
        <v>2</v>
      </c>
      <c r="E55" s="196">
        <v>1680.47822</v>
      </c>
      <c r="F55" s="196">
        <v>7.76</v>
      </c>
      <c r="G55" s="196">
        <v>0.24</v>
      </c>
      <c r="H55" s="196">
        <v>3.54</v>
      </c>
      <c r="I55" s="196">
        <v>1.20304762</v>
      </c>
      <c r="J55" s="196">
        <v>0.33907724900000002</v>
      </c>
      <c r="K55" s="196">
        <v>8</v>
      </c>
      <c r="L55" s="196">
        <v>77435.199089999995</v>
      </c>
      <c r="M55" s="196">
        <v>77435.199089999995</v>
      </c>
      <c r="N55" s="196">
        <v>0.98078034000000003</v>
      </c>
      <c r="O55" s="196">
        <v>0.98078034000000003</v>
      </c>
      <c r="P55" s="196">
        <v>3</v>
      </c>
      <c r="Q55" s="196">
        <v>21825</v>
      </c>
      <c r="R55" s="196">
        <v>21825</v>
      </c>
      <c r="S55" s="196">
        <v>6.9027969999999994E-2</v>
      </c>
      <c r="T55" s="196">
        <v>6.9027969999999994E-2</v>
      </c>
      <c r="U55" s="196">
        <v>1</v>
      </c>
      <c r="V55" s="196">
        <v>0.94318389899999999</v>
      </c>
      <c r="W55" s="196">
        <v>0.94318389899999999</v>
      </c>
      <c r="X55" s="196" t="s">
        <v>192</v>
      </c>
    </row>
    <row r="56" spans="2:24" x14ac:dyDescent="0.2">
      <c r="B56" s="196" t="s">
        <v>606</v>
      </c>
      <c r="C56" s="196" t="s">
        <v>178</v>
      </c>
      <c r="D56" s="196" t="s">
        <v>2</v>
      </c>
      <c r="E56" s="196">
        <v>701.15336839999998</v>
      </c>
      <c r="F56" s="196">
        <v>5.58</v>
      </c>
      <c r="G56" s="196">
        <v>0.84</v>
      </c>
      <c r="H56" s="196">
        <v>2.0699999999999998</v>
      </c>
      <c r="I56" s="196">
        <v>9.8588295000000006E-2</v>
      </c>
      <c r="J56" s="196">
        <v>1.0466404760000001</v>
      </c>
      <c r="K56" s="196">
        <v>1</v>
      </c>
      <c r="L56" s="196">
        <v>3666.2576279999998</v>
      </c>
      <c r="M56" s="196">
        <v>3666.2576279999998</v>
      </c>
      <c r="N56" s="196">
        <v>6.9656656999999997E-2</v>
      </c>
      <c r="O56" s="196">
        <v>6.9656656999999997E-2</v>
      </c>
      <c r="P56" s="196">
        <v>3</v>
      </c>
      <c r="Q56" s="196">
        <v>38922</v>
      </c>
      <c r="R56" s="196">
        <v>38922</v>
      </c>
      <c r="S56" s="196">
        <v>0.164015471</v>
      </c>
      <c r="T56" s="196">
        <v>0.164015471</v>
      </c>
      <c r="U56" s="196">
        <v>1</v>
      </c>
      <c r="V56" s="196">
        <v>0.989797712</v>
      </c>
      <c r="W56" s="196">
        <v>0.989797712</v>
      </c>
      <c r="X56" s="196" t="s">
        <v>192</v>
      </c>
    </row>
    <row r="57" spans="2:24" x14ac:dyDescent="0.2">
      <c r="B57" s="196" t="s">
        <v>607</v>
      </c>
      <c r="C57" s="196" t="s">
        <v>178</v>
      </c>
      <c r="D57" s="196" t="s">
        <v>2</v>
      </c>
      <c r="E57" s="196">
        <v>1625.7041790000001</v>
      </c>
      <c r="F57" s="196">
        <v>9.85</v>
      </c>
      <c r="G57" s="196">
        <v>0.72</v>
      </c>
      <c r="H57" s="196">
        <v>3.98</v>
      </c>
      <c r="I57" s="196">
        <v>4.8812144919999998</v>
      </c>
      <c r="J57" s="196">
        <v>1.730669035</v>
      </c>
      <c r="K57" s="196">
        <v>12</v>
      </c>
      <c r="L57" s="196">
        <v>280149.55170000001</v>
      </c>
      <c r="M57" s="196">
        <v>280149.55170000001</v>
      </c>
      <c r="N57" s="196">
        <v>2.0602087660000001</v>
      </c>
      <c r="O57" s="196">
        <v>2.0602087660000001</v>
      </c>
      <c r="P57" s="196">
        <v>7</v>
      </c>
      <c r="Q57" s="196">
        <v>99329</v>
      </c>
      <c r="R57" s="196">
        <v>99329</v>
      </c>
      <c r="S57" s="196">
        <v>0.30325320300000003</v>
      </c>
      <c r="T57" s="196">
        <v>0.30325320300000003</v>
      </c>
      <c r="U57" s="196">
        <v>0</v>
      </c>
      <c r="V57" s="196">
        <v>0</v>
      </c>
      <c r="W57" s="196">
        <v>0</v>
      </c>
      <c r="X57" s="196" t="s">
        <v>192</v>
      </c>
    </row>
    <row r="58" spans="2:24" x14ac:dyDescent="0.2">
      <c r="B58" s="196" t="s">
        <v>608</v>
      </c>
      <c r="C58" s="196" t="s">
        <v>178</v>
      </c>
      <c r="D58" s="196" t="s">
        <v>2</v>
      </c>
      <c r="E58" s="196">
        <v>1502.3365719999999</v>
      </c>
      <c r="F58" s="196">
        <v>6.65</v>
      </c>
      <c r="G58" s="196">
        <v>0.86</v>
      </c>
      <c r="H58" s="196">
        <v>3.81</v>
      </c>
      <c r="I58" s="196">
        <v>2.4236996080000002</v>
      </c>
      <c r="J58" s="196">
        <v>0.172240745</v>
      </c>
      <c r="K58" s="196">
        <v>9</v>
      </c>
      <c r="L58" s="196">
        <v>175613.33189999999</v>
      </c>
      <c r="M58" s="196">
        <v>175613.33189999999</v>
      </c>
      <c r="N58" s="196">
        <v>1.195318036</v>
      </c>
      <c r="O58" s="196">
        <v>1.195318036</v>
      </c>
      <c r="P58" s="196">
        <v>2</v>
      </c>
      <c r="Q58" s="196">
        <v>12480</v>
      </c>
      <c r="R58" s="196">
        <v>12480</v>
      </c>
      <c r="S58" s="196">
        <v>5.1253495000000003E-2</v>
      </c>
      <c r="T58" s="196">
        <v>5.1253495000000003E-2</v>
      </c>
      <c r="U58" s="196">
        <v>0</v>
      </c>
      <c r="V58" s="196">
        <v>0</v>
      </c>
      <c r="W58" s="196">
        <v>0</v>
      </c>
      <c r="X58" s="196" t="s">
        <v>192</v>
      </c>
    </row>
    <row r="59" spans="2:24" x14ac:dyDescent="0.2">
      <c r="B59" s="196" t="s">
        <v>609</v>
      </c>
      <c r="C59" s="196" t="s">
        <v>178</v>
      </c>
      <c r="D59" s="196" t="s">
        <v>2</v>
      </c>
      <c r="E59" s="196">
        <v>613.39750819999995</v>
      </c>
      <c r="F59" s="196">
        <v>3.65</v>
      </c>
      <c r="G59" s="196">
        <v>1.4</v>
      </c>
      <c r="H59" s="196">
        <v>3.22</v>
      </c>
      <c r="I59" s="196">
        <v>0.73668238600000002</v>
      </c>
      <c r="J59" s="196">
        <v>0</v>
      </c>
      <c r="K59" s="196">
        <v>12</v>
      </c>
      <c r="L59" s="196">
        <v>23028.679499999998</v>
      </c>
      <c r="M59" s="196">
        <v>23028.679499999998</v>
      </c>
      <c r="N59" s="196">
        <v>0.28203570700000002</v>
      </c>
      <c r="O59" s="196">
        <v>0.28203570700000002</v>
      </c>
      <c r="P59" s="196">
        <v>0</v>
      </c>
      <c r="Q59" s="196">
        <v>0</v>
      </c>
      <c r="R59" s="196">
        <v>0</v>
      </c>
      <c r="S59" s="196">
        <v>0</v>
      </c>
      <c r="T59" s="196">
        <v>0</v>
      </c>
      <c r="U59" s="196">
        <v>0</v>
      </c>
      <c r="V59" s="196">
        <v>0</v>
      </c>
      <c r="W59" s="196">
        <v>0</v>
      </c>
      <c r="X59" s="196" t="s">
        <v>192</v>
      </c>
    </row>
    <row r="60" spans="2:24" x14ac:dyDescent="0.2">
      <c r="B60" s="196" t="s">
        <v>610</v>
      </c>
      <c r="C60" s="196" t="s">
        <v>178</v>
      </c>
      <c r="D60" s="196" t="s">
        <v>2</v>
      </c>
      <c r="E60" s="196">
        <v>804.3676729</v>
      </c>
      <c r="F60" s="196">
        <v>2.99</v>
      </c>
      <c r="G60" s="196">
        <v>1.25</v>
      </c>
      <c r="H60" s="196">
        <v>2.79</v>
      </c>
      <c r="I60" s="196">
        <v>0.87110616100000005</v>
      </c>
      <c r="J60" s="196">
        <v>0</v>
      </c>
      <c r="K60" s="196">
        <v>4</v>
      </c>
      <c r="L60" s="196">
        <v>43156.275540000002</v>
      </c>
      <c r="M60" s="196">
        <v>219.31659999999999</v>
      </c>
      <c r="N60" s="196">
        <v>4.3114611999999997E-2</v>
      </c>
      <c r="O60" s="196">
        <v>3.729638E-3</v>
      </c>
      <c r="P60" s="196">
        <v>0</v>
      </c>
      <c r="Q60" s="196">
        <v>0</v>
      </c>
      <c r="R60" s="196">
        <v>0</v>
      </c>
      <c r="S60" s="196">
        <v>0</v>
      </c>
      <c r="T60" s="196">
        <v>0</v>
      </c>
      <c r="U60" s="196">
        <v>0</v>
      </c>
      <c r="V60" s="196">
        <v>0</v>
      </c>
      <c r="W60" s="196">
        <v>0</v>
      </c>
      <c r="X60" s="196" t="s">
        <v>192</v>
      </c>
    </row>
    <row r="61" spans="2:24" x14ac:dyDescent="0.2">
      <c r="B61" s="196" t="s">
        <v>611</v>
      </c>
      <c r="C61" s="196" t="s">
        <v>178</v>
      </c>
      <c r="D61" s="196" t="s">
        <v>2</v>
      </c>
      <c r="E61" s="196">
        <v>936.52224109999997</v>
      </c>
      <c r="F61" s="196">
        <v>2.64</v>
      </c>
      <c r="G61" s="196">
        <v>0.5</v>
      </c>
      <c r="H61" s="196">
        <v>2.02</v>
      </c>
      <c r="I61" s="196">
        <v>8.1902058E-2</v>
      </c>
      <c r="J61" s="196">
        <v>0.19731257999999999</v>
      </c>
      <c r="K61" s="196">
        <v>4</v>
      </c>
      <c r="L61" s="196">
        <v>4881.4332999999997</v>
      </c>
      <c r="M61" s="196">
        <v>4881.4332999999997</v>
      </c>
      <c r="N61" s="196">
        <v>6.5134598000000002E-2</v>
      </c>
      <c r="O61" s="196">
        <v>6.5134598000000002E-2</v>
      </c>
      <c r="P61" s="196">
        <v>1</v>
      </c>
      <c r="Q61" s="196">
        <v>11760</v>
      </c>
      <c r="R61" s="196">
        <v>11760</v>
      </c>
      <c r="S61" s="196">
        <v>2.9897848000000001E-2</v>
      </c>
      <c r="T61" s="196">
        <v>2.9897848000000001E-2</v>
      </c>
      <c r="U61" s="196">
        <v>1</v>
      </c>
      <c r="V61" s="196">
        <v>0.94498556600000005</v>
      </c>
      <c r="W61" s="196">
        <v>0.94498556600000005</v>
      </c>
      <c r="X61" s="196" t="s">
        <v>192</v>
      </c>
    </row>
    <row r="62" spans="2:24" x14ac:dyDescent="0.2">
      <c r="B62" s="196" t="s">
        <v>612</v>
      </c>
      <c r="C62" s="196" t="s">
        <v>178</v>
      </c>
      <c r="D62" s="196" t="s">
        <v>2</v>
      </c>
      <c r="E62" s="196">
        <v>1084.772841</v>
      </c>
      <c r="F62" s="196">
        <v>8.08</v>
      </c>
      <c r="G62" s="196">
        <v>0.2</v>
      </c>
      <c r="H62" s="196">
        <v>2.99</v>
      </c>
      <c r="I62" s="196">
        <v>0.42558370000000001</v>
      </c>
      <c r="J62" s="196">
        <v>0.51068830499999995</v>
      </c>
      <c r="K62" s="196">
        <v>4</v>
      </c>
      <c r="L62" s="196">
        <v>30859.066599999998</v>
      </c>
      <c r="M62" s="196">
        <v>30859.066599999998</v>
      </c>
      <c r="N62" s="196">
        <v>0.62778120400000004</v>
      </c>
      <c r="O62" s="196">
        <v>0.62778120400000004</v>
      </c>
      <c r="P62" s="196">
        <v>1</v>
      </c>
      <c r="Q62" s="196">
        <v>37030</v>
      </c>
      <c r="R62" s="196">
        <v>37030</v>
      </c>
      <c r="S62" s="196">
        <v>0.10601297899999999</v>
      </c>
      <c r="T62" s="196">
        <v>0.10601297899999999</v>
      </c>
      <c r="U62" s="196">
        <v>0</v>
      </c>
      <c r="V62" s="196">
        <v>0</v>
      </c>
      <c r="W62" s="196">
        <v>0</v>
      </c>
      <c r="X62" s="196" t="s">
        <v>192</v>
      </c>
    </row>
    <row r="63" spans="2:24" x14ac:dyDescent="0.2">
      <c r="B63" s="196" t="s">
        <v>613</v>
      </c>
      <c r="C63" s="196" t="s">
        <v>178</v>
      </c>
      <c r="D63" s="196" t="s">
        <v>2</v>
      </c>
      <c r="E63" s="196">
        <v>1498.0625970000001</v>
      </c>
      <c r="F63" s="196">
        <v>6</v>
      </c>
      <c r="G63" s="196">
        <v>0.24</v>
      </c>
      <c r="H63" s="196">
        <v>2.91</v>
      </c>
      <c r="I63" s="196">
        <v>0.57552876900000005</v>
      </c>
      <c r="J63" s="196">
        <v>0.35576194</v>
      </c>
      <c r="K63" s="196">
        <v>12</v>
      </c>
      <c r="L63" s="196">
        <v>43897.256600000001</v>
      </c>
      <c r="M63" s="196">
        <v>43897.256600000001</v>
      </c>
      <c r="N63" s="196">
        <v>0.35467142800000001</v>
      </c>
      <c r="O63" s="196">
        <v>0.35467142800000001</v>
      </c>
      <c r="P63" s="196">
        <v>1</v>
      </c>
      <c r="Q63" s="196">
        <v>27135</v>
      </c>
      <c r="R63" s="196">
        <v>27135</v>
      </c>
      <c r="S63" s="196">
        <v>9.0116395000000002E-2</v>
      </c>
      <c r="T63" s="196">
        <v>9.0116395000000002E-2</v>
      </c>
      <c r="U63" s="196">
        <v>0</v>
      </c>
      <c r="V63" s="196">
        <v>0</v>
      </c>
      <c r="W63" s="196">
        <v>0</v>
      </c>
      <c r="X63" s="196" t="s">
        <v>192</v>
      </c>
    </row>
    <row r="64" spans="2:24" x14ac:dyDescent="0.2">
      <c r="B64" s="196" t="s">
        <v>614</v>
      </c>
      <c r="C64" s="196" t="s">
        <v>178</v>
      </c>
      <c r="D64" s="196" t="s">
        <v>2</v>
      </c>
      <c r="E64" s="196">
        <v>1327.44559</v>
      </c>
      <c r="F64" s="196">
        <v>6.65</v>
      </c>
      <c r="G64" s="196">
        <v>0.33</v>
      </c>
      <c r="H64" s="196">
        <v>3.7</v>
      </c>
      <c r="I64" s="196">
        <v>5.3018989999999997E-3</v>
      </c>
      <c r="J64" s="196">
        <v>0</v>
      </c>
      <c r="K64" s="196">
        <v>3</v>
      </c>
      <c r="L64" s="196">
        <v>433.55</v>
      </c>
      <c r="M64" s="196">
        <v>433.55</v>
      </c>
      <c r="N64" s="196">
        <v>2.25998E-3</v>
      </c>
      <c r="O64" s="196">
        <v>2.25998E-3</v>
      </c>
      <c r="P64" s="196">
        <v>0</v>
      </c>
      <c r="Q64" s="196">
        <v>0</v>
      </c>
      <c r="R64" s="196">
        <v>0</v>
      </c>
      <c r="S64" s="196">
        <v>0</v>
      </c>
      <c r="T64" s="196">
        <v>0</v>
      </c>
      <c r="U64" s="196">
        <v>0</v>
      </c>
      <c r="V64" s="196">
        <v>0</v>
      </c>
      <c r="W64" s="196">
        <v>0</v>
      </c>
      <c r="X64" s="196" t="s">
        <v>192</v>
      </c>
    </row>
    <row r="65" spans="2:24" x14ac:dyDescent="0.2">
      <c r="B65" s="196" t="s">
        <v>615</v>
      </c>
      <c r="C65" s="196" t="s">
        <v>178</v>
      </c>
      <c r="D65" s="196" t="s">
        <v>2</v>
      </c>
      <c r="E65" s="196">
        <v>5359.6879230000004</v>
      </c>
      <c r="F65" s="196">
        <v>19.36</v>
      </c>
      <c r="G65" s="196">
        <v>1.83</v>
      </c>
      <c r="H65" s="196">
        <v>8.61</v>
      </c>
      <c r="I65" s="196">
        <v>0.215941983</v>
      </c>
      <c r="J65" s="196">
        <v>0.70411447100000002</v>
      </c>
      <c r="K65" s="196">
        <v>32</v>
      </c>
      <c r="L65" s="196">
        <v>15769.78918</v>
      </c>
      <c r="M65" s="196">
        <v>15769.78918</v>
      </c>
      <c r="N65" s="196">
        <v>2.2885661000000002E-2</v>
      </c>
      <c r="O65" s="196">
        <v>2.2885661000000002E-2</v>
      </c>
      <c r="P65" s="196">
        <v>5</v>
      </c>
      <c r="Q65" s="196">
        <v>51420</v>
      </c>
      <c r="R65" s="196">
        <v>51420</v>
      </c>
      <c r="S65" s="196">
        <v>3.9181385999999999E-2</v>
      </c>
      <c r="T65" s="196">
        <v>3.9181385999999999E-2</v>
      </c>
      <c r="U65" s="196">
        <v>0</v>
      </c>
      <c r="V65" s="196">
        <v>0</v>
      </c>
      <c r="W65" s="196">
        <v>0</v>
      </c>
      <c r="X65" s="196" t="s">
        <v>192</v>
      </c>
    </row>
    <row r="66" spans="2:24" x14ac:dyDescent="0.2">
      <c r="B66" s="196" t="s">
        <v>616</v>
      </c>
      <c r="C66" s="196" t="s">
        <v>178</v>
      </c>
      <c r="D66" s="196" t="s">
        <v>2</v>
      </c>
      <c r="E66" s="196">
        <v>647.81699400000002</v>
      </c>
      <c r="F66" s="196">
        <v>4.3899999999999997</v>
      </c>
      <c r="G66" s="196">
        <v>0.56999999999999995</v>
      </c>
      <c r="H66" s="196">
        <v>1.88</v>
      </c>
      <c r="I66" s="196">
        <v>1.2304239E-2</v>
      </c>
      <c r="J66" s="196">
        <v>0</v>
      </c>
      <c r="K66" s="196">
        <v>3</v>
      </c>
      <c r="L66" s="196">
        <v>538.21206600000005</v>
      </c>
      <c r="M66" s="196">
        <v>538.21206600000005</v>
      </c>
      <c r="N66" s="196">
        <v>6.1437100000000001E-3</v>
      </c>
      <c r="O66" s="196">
        <v>6.1437100000000001E-3</v>
      </c>
      <c r="P66" s="196">
        <v>0</v>
      </c>
      <c r="Q66" s="196">
        <v>0</v>
      </c>
      <c r="R66" s="196">
        <v>0</v>
      </c>
      <c r="S66" s="196">
        <v>0</v>
      </c>
      <c r="T66" s="196">
        <v>0</v>
      </c>
      <c r="U66" s="196">
        <v>1</v>
      </c>
      <c r="V66" s="196">
        <v>1.0018261420000001</v>
      </c>
      <c r="W66" s="196">
        <v>1.0018261420000001</v>
      </c>
      <c r="X66" s="196" t="s">
        <v>192</v>
      </c>
    </row>
    <row r="67" spans="2:24" x14ac:dyDescent="0.2">
      <c r="B67" s="196" t="s">
        <v>617</v>
      </c>
      <c r="C67" s="196" t="s">
        <v>178</v>
      </c>
      <c r="D67" s="196" t="s">
        <v>2</v>
      </c>
      <c r="E67" s="196">
        <v>1968.386051</v>
      </c>
      <c r="F67" s="196">
        <v>13.58</v>
      </c>
      <c r="G67" s="196">
        <v>3.62</v>
      </c>
      <c r="H67" s="196">
        <v>6.77</v>
      </c>
      <c r="I67" s="196">
        <v>0.25078897999999999</v>
      </c>
      <c r="J67" s="196">
        <v>9.8293866469999998</v>
      </c>
      <c r="K67" s="196">
        <v>12</v>
      </c>
      <c r="L67" s="196">
        <v>7884.1697999999997</v>
      </c>
      <c r="M67" s="196">
        <v>7884.1697999999997</v>
      </c>
      <c r="N67" s="196">
        <v>5.3343195000000003E-2</v>
      </c>
      <c r="O67" s="196">
        <v>5.3343195000000003E-2</v>
      </c>
      <c r="P67" s="196">
        <v>13</v>
      </c>
      <c r="Q67" s="196">
        <v>309011</v>
      </c>
      <c r="R67" s="196">
        <v>309011</v>
      </c>
      <c r="S67" s="196">
        <v>0.26569991199999998</v>
      </c>
      <c r="T67" s="196">
        <v>0.26569991199999998</v>
      </c>
      <c r="U67" s="196">
        <v>0</v>
      </c>
      <c r="V67" s="196">
        <v>0</v>
      </c>
      <c r="W67" s="196">
        <v>0</v>
      </c>
      <c r="X67" s="196" t="s">
        <v>192</v>
      </c>
    </row>
    <row r="68" spans="2:24" x14ac:dyDescent="0.2">
      <c r="B68" s="196" t="s">
        <v>618</v>
      </c>
      <c r="C68" s="196" t="s">
        <v>178</v>
      </c>
      <c r="D68" s="196" t="s">
        <v>2</v>
      </c>
      <c r="E68" s="196">
        <v>1445.2106389999999</v>
      </c>
      <c r="F68" s="196">
        <v>5.01</v>
      </c>
      <c r="G68" s="196">
        <v>1.04</v>
      </c>
      <c r="H68" s="196">
        <v>3.27</v>
      </c>
      <c r="I68" s="196">
        <v>1.9048586999999999E-2</v>
      </c>
      <c r="J68" s="196">
        <v>1.497833908</v>
      </c>
      <c r="K68" s="196">
        <v>7</v>
      </c>
      <c r="L68" s="196">
        <v>1109.1500000000001</v>
      </c>
      <c r="M68" s="196">
        <v>1109.1500000000001</v>
      </c>
      <c r="N68" s="196">
        <v>4.8435850000000001E-3</v>
      </c>
      <c r="O68" s="196">
        <v>4.8435850000000001E-3</v>
      </c>
      <c r="P68" s="196">
        <v>4</v>
      </c>
      <c r="Q68" s="196">
        <v>87215</v>
      </c>
      <c r="R68" s="196">
        <v>87215</v>
      </c>
      <c r="S68" s="196">
        <v>0.137696191</v>
      </c>
      <c r="T68" s="196">
        <v>0.137696191</v>
      </c>
      <c r="U68" s="196">
        <v>0</v>
      </c>
      <c r="V68" s="196">
        <v>0</v>
      </c>
      <c r="W68" s="196">
        <v>0</v>
      </c>
      <c r="X68" s="196" t="s">
        <v>192</v>
      </c>
    </row>
    <row r="69" spans="2:24" x14ac:dyDescent="0.2">
      <c r="B69" s="196" t="s">
        <v>551</v>
      </c>
      <c r="C69" s="196" t="s">
        <v>178</v>
      </c>
      <c r="D69" s="196" t="s">
        <v>2</v>
      </c>
      <c r="E69" s="196">
        <v>3620.9577709999999</v>
      </c>
      <c r="F69" s="196">
        <v>13.05</v>
      </c>
      <c r="G69" s="196">
        <v>2.04</v>
      </c>
      <c r="H69" s="196">
        <v>9.31</v>
      </c>
      <c r="I69" s="196">
        <v>4.1388086849999999</v>
      </c>
      <c r="J69" s="196">
        <v>1.452882923</v>
      </c>
      <c r="K69" s="196">
        <v>34</v>
      </c>
      <c r="L69" s="196">
        <v>223949.52789999999</v>
      </c>
      <c r="M69" s="196">
        <v>198554.3512</v>
      </c>
      <c r="N69" s="196">
        <v>2.0609298620000001</v>
      </c>
      <c r="O69" s="196">
        <v>2.054823743</v>
      </c>
      <c r="P69" s="196">
        <v>7</v>
      </c>
      <c r="Q69" s="196">
        <v>78615</v>
      </c>
      <c r="R69" s="196">
        <v>78615</v>
      </c>
      <c r="S69" s="196">
        <v>8.5612707999999996E-2</v>
      </c>
      <c r="T69" s="196">
        <v>8.5612707999999996E-2</v>
      </c>
      <c r="U69" s="196">
        <v>1</v>
      </c>
      <c r="V69" s="196">
        <v>1.0160295239999999</v>
      </c>
      <c r="W69" s="196">
        <v>1.0160295239999999</v>
      </c>
      <c r="X69" s="196" t="s">
        <v>192</v>
      </c>
    </row>
    <row r="70" spans="2:24" x14ac:dyDescent="0.2">
      <c r="B70" s="196" t="s">
        <v>619</v>
      </c>
      <c r="C70" s="196" t="s">
        <v>178</v>
      </c>
      <c r="D70" s="196" t="s">
        <v>2</v>
      </c>
      <c r="E70" s="196">
        <v>184.5247066</v>
      </c>
      <c r="F70" s="196">
        <v>0</v>
      </c>
      <c r="G70" s="196">
        <v>2.61</v>
      </c>
      <c r="H70" s="196">
        <v>3.21</v>
      </c>
      <c r="I70" s="196">
        <v>0</v>
      </c>
      <c r="J70" s="196">
        <v>0.849624186</v>
      </c>
      <c r="K70" s="196">
        <v>0</v>
      </c>
      <c r="L70" s="196">
        <v>0</v>
      </c>
      <c r="M70" s="196">
        <v>0</v>
      </c>
      <c r="N70" s="196">
        <v>0</v>
      </c>
      <c r="O70" s="196">
        <v>0</v>
      </c>
      <c r="P70" s="196">
        <v>2</v>
      </c>
      <c r="Q70" s="196">
        <v>6420</v>
      </c>
      <c r="R70" s="196">
        <v>6420</v>
      </c>
      <c r="S70" s="196">
        <v>0.102967241</v>
      </c>
      <c r="T70" s="196">
        <v>0.102967241</v>
      </c>
      <c r="U70" s="196">
        <v>0</v>
      </c>
      <c r="V70" s="196">
        <v>0</v>
      </c>
      <c r="W70" s="196">
        <v>0</v>
      </c>
      <c r="X70" s="196" t="s">
        <v>192</v>
      </c>
    </row>
    <row r="71" spans="2:24" x14ac:dyDescent="0.2">
      <c r="B71" s="196" t="s">
        <v>495</v>
      </c>
      <c r="C71" s="196" t="s">
        <v>178</v>
      </c>
      <c r="D71" s="196" t="s">
        <v>2</v>
      </c>
      <c r="E71" s="196">
        <v>1192.341766</v>
      </c>
      <c r="F71" s="196">
        <v>2.25</v>
      </c>
      <c r="G71" s="196">
        <v>4.28</v>
      </c>
      <c r="H71" s="196">
        <v>4.3899999999999997</v>
      </c>
      <c r="I71" s="196">
        <v>0.66195741500000005</v>
      </c>
      <c r="J71" s="196">
        <v>0.63832861500000004</v>
      </c>
      <c r="K71" s="196">
        <v>16</v>
      </c>
      <c r="L71" s="196">
        <v>22181.786599999999</v>
      </c>
      <c r="M71" s="196">
        <v>20215.15209</v>
      </c>
      <c r="N71" s="196">
        <v>0.179118107</v>
      </c>
      <c r="O71" s="196">
        <v>0.16666362400000001</v>
      </c>
      <c r="P71" s="196">
        <v>1</v>
      </c>
      <c r="Q71" s="196">
        <v>21390</v>
      </c>
      <c r="R71" s="196">
        <v>21390</v>
      </c>
      <c r="S71" s="196">
        <v>5.1998514000000003E-2</v>
      </c>
      <c r="T71" s="196">
        <v>5.1998514000000003E-2</v>
      </c>
      <c r="U71" s="196">
        <v>0</v>
      </c>
      <c r="V71" s="196">
        <v>0</v>
      </c>
      <c r="W71" s="196">
        <v>0</v>
      </c>
      <c r="X71" s="196" t="s">
        <v>192</v>
      </c>
    </row>
    <row r="72" spans="2:24" x14ac:dyDescent="0.2">
      <c r="B72" s="196" t="s">
        <v>620</v>
      </c>
      <c r="C72" s="196" t="s">
        <v>178</v>
      </c>
      <c r="D72" s="196" t="s">
        <v>2</v>
      </c>
      <c r="E72" s="196">
        <v>1709.983414</v>
      </c>
      <c r="F72" s="196">
        <v>4.9000000000000004</v>
      </c>
      <c r="G72" s="196">
        <v>0.66</v>
      </c>
      <c r="H72" s="196">
        <v>3.72</v>
      </c>
      <c r="I72" s="196">
        <v>3.7272006439999998</v>
      </c>
      <c r="J72" s="196">
        <v>0.14884323699999999</v>
      </c>
      <c r="K72" s="196">
        <v>12</v>
      </c>
      <c r="L72" s="196">
        <v>262931.70909999998</v>
      </c>
      <c r="M72" s="196">
        <v>262931.70909999998</v>
      </c>
      <c r="N72" s="196">
        <v>0.97924926400000001</v>
      </c>
      <c r="O72" s="196">
        <v>0.97924926400000001</v>
      </c>
      <c r="P72" s="196">
        <v>1</v>
      </c>
      <c r="Q72" s="196">
        <v>10500</v>
      </c>
      <c r="R72" s="196">
        <v>10500</v>
      </c>
      <c r="S72" s="196">
        <v>2.4561642000000002E-2</v>
      </c>
      <c r="T72" s="196">
        <v>2.4561642000000002E-2</v>
      </c>
      <c r="U72" s="196">
        <v>0</v>
      </c>
      <c r="V72" s="196">
        <v>0</v>
      </c>
      <c r="W72" s="196">
        <v>0</v>
      </c>
      <c r="X72" s="196" t="s">
        <v>192</v>
      </c>
    </row>
    <row r="73" spans="2:24" x14ac:dyDescent="0.2">
      <c r="B73" s="196" t="s">
        <v>477</v>
      </c>
      <c r="C73" s="196" t="s">
        <v>178</v>
      </c>
      <c r="D73" s="196" t="s">
        <v>2</v>
      </c>
      <c r="E73" s="196">
        <v>3520.3395639999999</v>
      </c>
      <c r="F73" s="196">
        <v>9.0500000000000007</v>
      </c>
      <c r="G73" s="196">
        <v>2.83</v>
      </c>
      <c r="H73" s="196">
        <v>6.58</v>
      </c>
      <c r="I73" s="196">
        <v>1.2878446699999999</v>
      </c>
      <c r="J73" s="196">
        <v>2.0727405600000002</v>
      </c>
      <c r="K73" s="196">
        <v>23</v>
      </c>
      <c r="L73" s="196">
        <v>98112.122659999994</v>
      </c>
      <c r="M73" s="196">
        <v>67946.042660000006</v>
      </c>
      <c r="N73" s="196">
        <v>0.18895904399999999</v>
      </c>
      <c r="O73" s="196">
        <v>0.18134614199999999</v>
      </c>
      <c r="P73" s="196">
        <v>5</v>
      </c>
      <c r="Q73" s="196">
        <v>157908</v>
      </c>
      <c r="R73" s="196">
        <v>157908</v>
      </c>
      <c r="S73" s="196">
        <v>0.137202674</v>
      </c>
      <c r="T73" s="196">
        <v>0.137202674</v>
      </c>
      <c r="U73" s="196">
        <v>4</v>
      </c>
      <c r="V73" s="196">
        <v>3.9530277539999998</v>
      </c>
      <c r="W73" s="196">
        <v>3.9530277539999998</v>
      </c>
      <c r="X73" s="196" t="s">
        <v>192</v>
      </c>
    </row>
    <row r="74" spans="2:24" x14ac:dyDescent="0.2">
      <c r="B74" s="196" t="s">
        <v>621</v>
      </c>
      <c r="C74" s="196" t="s">
        <v>178</v>
      </c>
      <c r="D74" s="196" t="s">
        <v>2</v>
      </c>
      <c r="E74" s="196">
        <v>2681.961503</v>
      </c>
      <c r="F74" s="196">
        <v>4.13</v>
      </c>
      <c r="G74" s="196">
        <v>1.38</v>
      </c>
      <c r="H74" s="196">
        <v>2.95</v>
      </c>
      <c r="I74" s="196">
        <v>5.6329232139999998</v>
      </c>
      <c r="J74" s="196">
        <v>0.23703413800000001</v>
      </c>
      <c r="K74" s="196">
        <v>22</v>
      </c>
      <c r="L74" s="196">
        <v>610264.28330000001</v>
      </c>
      <c r="M74" s="196">
        <v>610264.28330000001</v>
      </c>
      <c r="N74" s="196">
        <v>0.66891340499999996</v>
      </c>
      <c r="O74" s="196">
        <v>0.66891340499999996</v>
      </c>
      <c r="P74" s="196">
        <v>2</v>
      </c>
      <c r="Q74" s="196">
        <v>25680</v>
      </c>
      <c r="R74" s="196">
        <v>25680</v>
      </c>
      <c r="S74" s="196">
        <v>4.9217708999999998E-2</v>
      </c>
      <c r="T74" s="196">
        <v>4.9217708999999998E-2</v>
      </c>
      <c r="U74" s="196">
        <v>0</v>
      </c>
      <c r="V74" s="196">
        <v>0</v>
      </c>
      <c r="W74" s="196">
        <v>0</v>
      </c>
      <c r="X74" s="196" t="s">
        <v>192</v>
      </c>
    </row>
    <row r="75" spans="2:24" x14ac:dyDescent="0.2">
      <c r="B75" s="196" t="s">
        <v>622</v>
      </c>
      <c r="C75" s="196" t="s">
        <v>178</v>
      </c>
      <c r="D75" s="196" t="s">
        <v>2</v>
      </c>
      <c r="E75" s="196">
        <v>154.5948319</v>
      </c>
      <c r="F75" s="196">
        <v>0</v>
      </c>
      <c r="G75" s="196">
        <v>1.5</v>
      </c>
      <c r="H75" s="196">
        <v>0.2</v>
      </c>
      <c r="I75" s="196">
        <v>2.1979669999999999E-3</v>
      </c>
      <c r="J75" s="196">
        <v>0</v>
      </c>
      <c r="K75" s="196">
        <v>2</v>
      </c>
      <c r="L75" s="196">
        <v>248.11670000000001</v>
      </c>
      <c r="M75" s="196">
        <v>248.11670000000001</v>
      </c>
      <c r="N75" s="196">
        <v>1.2937043000000001E-2</v>
      </c>
      <c r="O75" s="196">
        <v>1.2937043000000001E-2</v>
      </c>
      <c r="P75" s="196">
        <v>0</v>
      </c>
      <c r="Q75" s="196">
        <v>0</v>
      </c>
      <c r="R75" s="196">
        <v>0</v>
      </c>
      <c r="S75" s="196">
        <v>0</v>
      </c>
      <c r="T75" s="196">
        <v>0</v>
      </c>
      <c r="U75" s="196">
        <v>0</v>
      </c>
      <c r="V75" s="196">
        <v>0</v>
      </c>
      <c r="W75" s="196">
        <v>0</v>
      </c>
      <c r="X75" s="196" t="s">
        <v>192</v>
      </c>
    </row>
    <row r="76" spans="2:24" x14ac:dyDescent="0.2">
      <c r="B76" s="196" t="s">
        <v>623</v>
      </c>
      <c r="C76" s="196" t="s">
        <v>178</v>
      </c>
      <c r="D76" s="196" t="s">
        <v>2</v>
      </c>
      <c r="E76" s="196">
        <v>130.1571654</v>
      </c>
      <c r="F76" s="196">
        <v>0</v>
      </c>
      <c r="G76" s="196">
        <v>1.83</v>
      </c>
      <c r="H76" s="196">
        <v>0.24</v>
      </c>
      <c r="I76" s="196">
        <v>2.7506500000000001E-4</v>
      </c>
      <c r="J76" s="196">
        <v>2.9797321000000002E-2</v>
      </c>
      <c r="K76" s="196">
        <v>1</v>
      </c>
      <c r="L76" s="196">
        <v>27.416699999999999</v>
      </c>
      <c r="M76" s="196">
        <v>27.416699999999999</v>
      </c>
      <c r="N76" s="196">
        <v>7.6830190000000001E-3</v>
      </c>
      <c r="O76" s="196">
        <v>7.6830190000000001E-3</v>
      </c>
      <c r="P76" s="196">
        <v>1</v>
      </c>
      <c r="Q76" s="196">
        <v>2970</v>
      </c>
      <c r="R76" s="196">
        <v>2970</v>
      </c>
      <c r="S76" s="196">
        <v>8.4513211000000005E-2</v>
      </c>
      <c r="T76" s="196">
        <v>8.4513211000000005E-2</v>
      </c>
      <c r="U76" s="196">
        <v>0</v>
      </c>
      <c r="V76" s="196">
        <v>0</v>
      </c>
      <c r="W76" s="196">
        <v>0</v>
      </c>
      <c r="X76" s="196" t="s">
        <v>192</v>
      </c>
    </row>
    <row r="77" spans="2:24" x14ac:dyDescent="0.2">
      <c r="B77" s="196" t="s">
        <v>624</v>
      </c>
      <c r="C77" s="196" t="s">
        <v>178</v>
      </c>
      <c r="D77" s="196" t="s">
        <v>2</v>
      </c>
      <c r="E77" s="196">
        <v>1499.088569</v>
      </c>
      <c r="F77" s="196">
        <v>5.58</v>
      </c>
      <c r="G77" s="196">
        <v>1.31</v>
      </c>
      <c r="H77" s="196">
        <v>4.1500000000000004</v>
      </c>
      <c r="I77" s="196">
        <v>1.5352472000000001E-2</v>
      </c>
      <c r="J77" s="196">
        <v>0.453274601</v>
      </c>
      <c r="K77" s="196">
        <v>4</v>
      </c>
      <c r="L77" s="196">
        <v>852.85</v>
      </c>
      <c r="M77" s="196">
        <v>852.85</v>
      </c>
      <c r="N77" s="196">
        <v>2.668288E-3</v>
      </c>
      <c r="O77" s="196">
        <v>2.668288E-3</v>
      </c>
      <c r="P77" s="196">
        <v>2</v>
      </c>
      <c r="Q77" s="196">
        <v>25180</v>
      </c>
      <c r="R77" s="196">
        <v>25180</v>
      </c>
      <c r="S77" s="196">
        <v>5.9369406999999999E-2</v>
      </c>
      <c r="T77" s="196">
        <v>5.9369406999999999E-2</v>
      </c>
      <c r="U77" s="196">
        <v>0</v>
      </c>
      <c r="V77" s="196">
        <v>0</v>
      </c>
      <c r="W77" s="196">
        <v>0</v>
      </c>
      <c r="X77" s="196" t="s">
        <v>192</v>
      </c>
    </row>
    <row r="78" spans="2:24" x14ac:dyDescent="0.2">
      <c r="B78" s="196" t="s">
        <v>625</v>
      </c>
      <c r="C78" s="196" t="s">
        <v>178</v>
      </c>
      <c r="D78" s="196" t="s">
        <v>2</v>
      </c>
      <c r="E78" s="196">
        <v>1757.426275</v>
      </c>
      <c r="F78" s="196">
        <v>3.9</v>
      </c>
      <c r="G78" s="196">
        <v>1.54</v>
      </c>
      <c r="H78" s="196">
        <v>4.21</v>
      </c>
      <c r="I78" s="196">
        <v>0.39306205100000002</v>
      </c>
      <c r="J78" s="196">
        <v>0.55471464400000003</v>
      </c>
      <c r="K78" s="196">
        <v>15</v>
      </c>
      <c r="L78" s="196">
        <v>23999.748</v>
      </c>
      <c r="M78" s="196">
        <v>23999.748</v>
      </c>
      <c r="N78" s="196">
        <v>0.118371964</v>
      </c>
      <c r="O78" s="196">
        <v>0.118371964</v>
      </c>
      <c r="P78" s="196">
        <v>2</v>
      </c>
      <c r="Q78" s="196">
        <v>33870</v>
      </c>
      <c r="R78" s="196">
        <v>33870</v>
      </c>
      <c r="S78" s="196">
        <v>6.2591530000000006E-2</v>
      </c>
      <c r="T78" s="196">
        <v>6.2591530000000006E-2</v>
      </c>
      <c r="U78" s="196">
        <v>1</v>
      </c>
      <c r="V78" s="196">
        <v>0.99634336000000001</v>
      </c>
      <c r="W78" s="196">
        <v>0.99634336000000001</v>
      </c>
      <c r="X78" s="196" t="s">
        <v>192</v>
      </c>
    </row>
    <row r="79" spans="2:24" x14ac:dyDescent="0.2">
      <c r="B79" s="196" t="s">
        <v>626</v>
      </c>
      <c r="C79" s="196" t="s">
        <v>178</v>
      </c>
      <c r="D79" s="196" t="s">
        <v>2</v>
      </c>
      <c r="E79" s="196">
        <v>718.61960439999996</v>
      </c>
      <c r="F79" s="196">
        <v>3.12</v>
      </c>
      <c r="G79" s="196">
        <v>0.56000000000000005</v>
      </c>
      <c r="H79" s="196">
        <v>3.34</v>
      </c>
      <c r="I79" s="196">
        <v>0.18111539099999999</v>
      </c>
      <c r="J79" s="196">
        <v>0.14690453000000001</v>
      </c>
      <c r="K79" s="196">
        <v>4</v>
      </c>
      <c r="L79" s="196">
        <v>4120.2789000000002</v>
      </c>
      <c r="M79" s="196">
        <v>4120.2789000000002</v>
      </c>
      <c r="N79" s="196">
        <v>8.7292358E-2</v>
      </c>
      <c r="O79" s="196">
        <v>8.7292358E-2</v>
      </c>
      <c r="P79" s="196">
        <v>3</v>
      </c>
      <c r="Q79" s="196">
        <v>3342</v>
      </c>
      <c r="R79" s="196">
        <v>3342</v>
      </c>
      <c r="S79" s="196">
        <v>2.0873352000000001E-2</v>
      </c>
      <c r="T79" s="196">
        <v>2.0873352000000001E-2</v>
      </c>
      <c r="U79" s="196">
        <v>2</v>
      </c>
      <c r="V79" s="196">
        <v>1.9829684460000001</v>
      </c>
      <c r="W79" s="196">
        <v>1.9829684460000001</v>
      </c>
      <c r="X79" s="196" t="s">
        <v>192</v>
      </c>
    </row>
    <row r="80" spans="2:24" x14ac:dyDescent="0.2">
      <c r="B80" s="196" t="s">
        <v>627</v>
      </c>
      <c r="C80" s="196" t="s">
        <v>178</v>
      </c>
      <c r="D80" s="196" t="s">
        <v>2</v>
      </c>
      <c r="E80" s="196">
        <v>1311.0820430000001</v>
      </c>
      <c r="F80" s="196">
        <v>2.88</v>
      </c>
      <c r="G80" s="196">
        <v>0.74</v>
      </c>
      <c r="H80" s="196">
        <v>2.21</v>
      </c>
      <c r="I80" s="196">
        <v>0.12259901300000001</v>
      </c>
      <c r="J80" s="196">
        <v>0</v>
      </c>
      <c r="K80" s="196">
        <v>8</v>
      </c>
      <c r="L80" s="196">
        <v>8547.7344560000001</v>
      </c>
      <c r="M80" s="196">
        <v>8547.7344560000001</v>
      </c>
      <c r="N80" s="196">
        <v>5.5923274000000002E-2</v>
      </c>
      <c r="O80" s="196">
        <v>5.5923274000000002E-2</v>
      </c>
      <c r="P80" s="196">
        <v>0</v>
      </c>
      <c r="Q80" s="196">
        <v>0</v>
      </c>
      <c r="R80" s="196">
        <v>0</v>
      </c>
      <c r="S80" s="196">
        <v>0</v>
      </c>
      <c r="T80" s="196">
        <v>0</v>
      </c>
      <c r="U80" s="196">
        <v>0</v>
      </c>
      <c r="V80" s="196">
        <v>0</v>
      </c>
      <c r="W80" s="196">
        <v>0</v>
      </c>
      <c r="X80" s="196" t="s">
        <v>192</v>
      </c>
    </row>
    <row r="81" spans="2:24" x14ac:dyDescent="0.2">
      <c r="B81" s="196" t="s">
        <v>482</v>
      </c>
      <c r="C81" s="196" t="s">
        <v>178</v>
      </c>
      <c r="D81" s="196" t="s">
        <v>2</v>
      </c>
      <c r="E81" s="196">
        <v>2531.3147260000001</v>
      </c>
      <c r="F81" s="196">
        <v>4.07</v>
      </c>
      <c r="G81" s="196">
        <v>1.23</v>
      </c>
      <c r="H81" s="196">
        <v>3.29</v>
      </c>
      <c r="I81" s="196">
        <v>0.40673140499999999</v>
      </c>
      <c r="J81" s="196">
        <v>1.307418492</v>
      </c>
      <c r="K81" s="196">
        <v>15</v>
      </c>
      <c r="L81" s="196">
        <v>38328.46413</v>
      </c>
      <c r="M81" s="196">
        <v>38023.497430000003</v>
      </c>
      <c r="N81" s="196">
        <v>8.8175523000000006E-2</v>
      </c>
      <c r="O81" s="196">
        <v>8.7780470999999999E-2</v>
      </c>
      <c r="P81" s="196">
        <v>2</v>
      </c>
      <c r="Q81" s="196">
        <v>123205</v>
      </c>
      <c r="R81" s="196">
        <v>123205</v>
      </c>
      <c r="S81" s="196">
        <v>0.12878682999999999</v>
      </c>
      <c r="T81" s="196">
        <v>0.12878682999999999</v>
      </c>
      <c r="U81" s="196">
        <v>0</v>
      </c>
      <c r="V81" s="196">
        <v>0</v>
      </c>
      <c r="W81" s="196">
        <v>0</v>
      </c>
      <c r="X81" s="196" t="s">
        <v>192</v>
      </c>
    </row>
    <row r="82" spans="2:24" x14ac:dyDescent="0.2">
      <c r="B82" s="196" t="s">
        <v>628</v>
      </c>
      <c r="C82" s="196" t="s">
        <v>178</v>
      </c>
      <c r="D82" s="196" t="s">
        <v>2</v>
      </c>
      <c r="E82" s="196">
        <v>48.875332890000003</v>
      </c>
      <c r="F82" s="196">
        <v>1.53</v>
      </c>
      <c r="G82" s="196">
        <v>0.54</v>
      </c>
      <c r="H82" s="196">
        <v>2.54</v>
      </c>
      <c r="I82" s="196">
        <v>4.0573527519999999</v>
      </c>
      <c r="J82" s="196">
        <v>0</v>
      </c>
      <c r="K82" s="196">
        <v>1</v>
      </c>
      <c r="L82" s="196">
        <v>9006.6679999999997</v>
      </c>
      <c r="M82" s="196">
        <v>9006.6679999999997</v>
      </c>
      <c r="N82" s="196">
        <v>0.81840874799999996</v>
      </c>
      <c r="O82" s="196">
        <v>0.81840874799999996</v>
      </c>
      <c r="P82" s="196">
        <v>0</v>
      </c>
      <c r="Q82" s="196">
        <v>0</v>
      </c>
      <c r="R82" s="196">
        <v>0</v>
      </c>
      <c r="S82" s="196">
        <v>0</v>
      </c>
      <c r="T82" s="196">
        <v>0</v>
      </c>
      <c r="U82" s="196">
        <v>0</v>
      </c>
      <c r="V82" s="196">
        <v>0</v>
      </c>
      <c r="W82" s="196">
        <v>0</v>
      </c>
      <c r="X82" s="196" t="s">
        <v>192</v>
      </c>
    </row>
    <row r="83" spans="2:24" x14ac:dyDescent="0.2">
      <c r="B83" s="196" t="s">
        <v>629</v>
      </c>
      <c r="C83" s="196" t="s">
        <v>178</v>
      </c>
      <c r="D83" s="196" t="s">
        <v>2</v>
      </c>
      <c r="E83" s="196">
        <v>256.35328939999999</v>
      </c>
      <c r="F83" s="196">
        <v>0</v>
      </c>
      <c r="G83" s="196">
        <v>2.57</v>
      </c>
      <c r="H83" s="196">
        <v>4.3899999999999997</v>
      </c>
      <c r="I83" s="196">
        <v>0</v>
      </c>
      <c r="J83" s="196">
        <v>3.1811352930000001</v>
      </c>
      <c r="K83" s="196">
        <v>0</v>
      </c>
      <c r="L83" s="196">
        <v>0</v>
      </c>
      <c r="M83" s="196">
        <v>0</v>
      </c>
      <c r="N83" s="196">
        <v>0</v>
      </c>
      <c r="O83" s="196">
        <v>0</v>
      </c>
      <c r="P83" s="196">
        <v>1</v>
      </c>
      <c r="Q83" s="196">
        <v>20670</v>
      </c>
      <c r="R83" s="196">
        <v>20670</v>
      </c>
      <c r="S83" s="196">
        <v>0.30426760000000003</v>
      </c>
      <c r="T83" s="196">
        <v>0.30426760000000003</v>
      </c>
      <c r="U83" s="196">
        <v>0</v>
      </c>
      <c r="V83" s="196">
        <v>0</v>
      </c>
      <c r="W83" s="196">
        <v>0</v>
      </c>
      <c r="X83" s="196" t="s">
        <v>192</v>
      </c>
    </row>
    <row r="84" spans="2:24" x14ac:dyDescent="0.2">
      <c r="B84" s="196" t="s">
        <v>630</v>
      </c>
      <c r="C84" s="196" t="s">
        <v>178</v>
      </c>
      <c r="D84" s="196" t="s">
        <v>2</v>
      </c>
      <c r="E84" s="196">
        <v>934.02224109999997</v>
      </c>
      <c r="F84" s="196">
        <v>3.71</v>
      </c>
      <c r="G84" s="196">
        <v>0.36</v>
      </c>
      <c r="H84" s="196">
        <v>2.2400000000000002</v>
      </c>
      <c r="I84" s="196">
        <v>0.6425305</v>
      </c>
      <c r="J84" s="196">
        <v>1.2707356000000001</v>
      </c>
      <c r="K84" s="196">
        <v>10</v>
      </c>
      <c r="L84" s="196">
        <v>36640.960299999999</v>
      </c>
      <c r="M84" s="196">
        <v>36640.960299999999</v>
      </c>
      <c r="N84" s="196">
        <v>0.24957649800000001</v>
      </c>
      <c r="O84" s="196">
        <v>0.24957649800000001</v>
      </c>
      <c r="P84" s="196">
        <v>5</v>
      </c>
      <c r="Q84" s="196">
        <v>72465</v>
      </c>
      <c r="R84" s="196">
        <v>72465</v>
      </c>
      <c r="S84" s="196">
        <v>0.17986723700000001</v>
      </c>
      <c r="T84" s="196">
        <v>0.17986723700000001</v>
      </c>
      <c r="U84" s="196">
        <v>0</v>
      </c>
      <c r="V84" s="196">
        <v>0</v>
      </c>
      <c r="W84" s="196">
        <v>0</v>
      </c>
      <c r="X84" s="196" t="s">
        <v>192</v>
      </c>
    </row>
    <row r="85" spans="2:24" x14ac:dyDescent="0.2">
      <c r="B85" s="196" t="s">
        <v>631</v>
      </c>
      <c r="C85" s="196" t="s">
        <v>178</v>
      </c>
      <c r="D85" s="196" t="s">
        <v>2</v>
      </c>
      <c r="E85" s="196">
        <v>7.9844166110000003</v>
      </c>
      <c r="F85" s="196">
        <v>0</v>
      </c>
      <c r="G85" s="196">
        <v>1.66</v>
      </c>
      <c r="H85" s="196">
        <v>2.7</v>
      </c>
      <c r="I85" s="196">
        <v>0</v>
      </c>
      <c r="J85" s="196">
        <v>0</v>
      </c>
      <c r="K85" s="196">
        <v>0</v>
      </c>
      <c r="L85" s="196">
        <v>0</v>
      </c>
      <c r="M85" s="196">
        <v>0</v>
      </c>
      <c r="N85" s="196">
        <v>0</v>
      </c>
      <c r="O85" s="196">
        <v>0</v>
      </c>
      <c r="P85" s="196">
        <v>0</v>
      </c>
      <c r="Q85" s="196">
        <v>0</v>
      </c>
      <c r="R85" s="196">
        <v>0</v>
      </c>
      <c r="S85" s="196">
        <v>0</v>
      </c>
      <c r="T85" s="196">
        <v>0</v>
      </c>
      <c r="U85" s="196">
        <v>0</v>
      </c>
      <c r="V85" s="196">
        <v>0</v>
      </c>
      <c r="W85" s="196">
        <v>0</v>
      </c>
      <c r="X85" s="196" t="s">
        <v>192</v>
      </c>
    </row>
    <row r="86" spans="2:24" x14ac:dyDescent="0.2">
      <c r="B86" s="196" t="s">
        <v>632</v>
      </c>
      <c r="C86" s="196" t="s">
        <v>178</v>
      </c>
      <c r="D86" s="196" t="s">
        <v>2</v>
      </c>
      <c r="E86" s="196">
        <v>47.427277519999997</v>
      </c>
      <c r="F86" s="196">
        <v>0.73</v>
      </c>
      <c r="G86" s="196">
        <v>0.56000000000000005</v>
      </c>
      <c r="H86" s="196">
        <v>1.64</v>
      </c>
      <c r="I86" s="196">
        <v>0</v>
      </c>
      <c r="J86" s="196">
        <v>4.9665241999999998E-2</v>
      </c>
      <c r="K86" s="196">
        <v>0</v>
      </c>
      <c r="L86" s="196">
        <v>0</v>
      </c>
      <c r="M86" s="196">
        <v>0</v>
      </c>
      <c r="N86" s="196">
        <v>0</v>
      </c>
      <c r="O86" s="196">
        <v>0</v>
      </c>
      <c r="P86" s="196">
        <v>1</v>
      </c>
      <c r="Q86" s="196">
        <v>250</v>
      </c>
      <c r="R86" s="196">
        <v>250</v>
      </c>
      <c r="S86" s="196">
        <v>2.1084913E-2</v>
      </c>
      <c r="T86" s="196">
        <v>2.1084913E-2</v>
      </c>
      <c r="U86" s="196">
        <v>0</v>
      </c>
      <c r="V86" s="196">
        <v>0</v>
      </c>
      <c r="W86" s="196">
        <v>0</v>
      </c>
      <c r="X86" s="196" t="s">
        <v>192</v>
      </c>
    </row>
    <row r="87" spans="2:24" x14ac:dyDescent="0.2">
      <c r="B87" s="196" t="s">
        <v>633</v>
      </c>
      <c r="C87" s="196" t="s">
        <v>178</v>
      </c>
      <c r="D87" s="196" t="s">
        <v>2</v>
      </c>
      <c r="E87" s="196">
        <v>83.729887919999996</v>
      </c>
      <c r="F87" s="196">
        <v>0.99</v>
      </c>
      <c r="G87" s="196">
        <v>0.55000000000000004</v>
      </c>
      <c r="H87" s="196">
        <v>3.93</v>
      </c>
      <c r="I87" s="196">
        <v>4.9249810999999998E-2</v>
      </c>
      <c r="J87" s="196">
        <v>0</v>
      </c>
      <c r="K87" s="196">
        <v>1</v>
      </c>
      <c r="L87" s="196">
        <v>117.33329999999999</v>
      </c>
      <c r="M87" s="196">
        <v>117.33329999999999</v>
      </c>
      <c r="N87" s="196">
        <v>1.1943166999999999E-2</v>
      </c>
      <c r="O87" s="196">
        <v>1.1943166999999999E-2</v>
      </c>
      <c r="P87" s="196">
        <v>0</v>
      </c>
      <c r="Q87" s="196">
        <v>0</v>
      </c>
      <c r="R87" s="196">
        <v>0</v>
      </c>
      <c r="S87" s="196">
        <v>0</v>
      </c>
      <c r="T87" s="196">
        <v>0</v>
      </c>
      <c r="U87" s="196">
        <v>0</v>
      </c>
      <c r="V87" s="196">
        <v>0</v>
      </c>
      <c r="W87" s="196">
        <v>0</v>
      </c>
      <c r="X87" s="196" t="s">
        <v>192</v>
      </c>
    </row>
    <row r="88" spans="2:24" x14ac:dyDescent="0.2">
      <c r="B88" s="196" t="s">
        <v>634</v>
      </c>
      <c r="C88" s="196" t="s">
        <v>178</v>
      </c>
      <c r="D88" s="196" t="s">
        <v>2</v>
      </c>
      <c r="E88" s="196">
        <v>416.41176000000002</v>
      </c>
      <c r="F88" s="196">
        <v>1.59</v>
      </c>
      <c r="G88" s="196">
        <v>0.08</v>
      </c>
      <c r="H88" s="196">
        <v>1.18</v>
      </c>
      <c r="I88" s="196">
        <v>2.3990370000000001E-3</v>
      </c>
      <c r="J88" s="196">
        <v>1.171447916</v>
      </c>
      <c r="K88" s="196">
        <v>1</v>
      </c>
      <c r="L88" s="196">
        <v>111.8167</v>
      </c>
      <c r="M88" s="196">
        <v>111.8167</v>
      </c>
      <c r="N88" s="196">
        <v>2.4014689999999998E-3</v>
      </c>
      <c r="O88" s="196">
        <v>2.4014689999999998E-3</v>
      </c>
      <c r="P88" s="196">
        <v>1</v>
      </c>
      <c r="Q88" s="196">
        <v>54600</v>
      </c>
      <c r="R88" s="196">
        <v>54600</v>
      </c>
      <c r="S88" s="196">
        <v>0.33620568299999998</v>
      </c>
      <c r="T88" s="196">
        <v>0.33620568299999998</v>
      </c>
      <c r="U88" s="196">
        <v>0</v>
      </c>
      <c r="V88" s="196">
        <v>0</v>
      </c>
      <c r="W88" s="196">
        <v>0</v>
      </c>
      <c r="X88" s="196" t="s">
        <v>192</v>
      </c>
    </row>
    <row r="89" spans="2:24" x14ac:dyDescent="0.2">
      <c r="B89" s="196" t="s">
        <v>635</v>
      </c>
      <c r="C89" s="196" t="s">
        <v>178</v>
      </c>
      <c r="D89" s="196" t="s">
        <v>2</v>
      </c>
      <c r="E89" s="196">
        <v>1.4974027679999999</v>
      </c>
      <c r="F89" s="196">
        <v>0.03</v>
      </c>
      <c r="G89" s="196">
        <v>1.58</v>
      </c>
      <c r="H89" s="196">
        <v>2.4500000000000002</v>
      </c>
      <c r="I89" s="196">
        <v>0</v>
      </c>
      <c r="J89" s="196">
        <v>0</v>
      </c>
      <c r="K89" s="196">
        <v>0</v>
      </c>
      <c r="L89" s="196">
        <v>0</v>
      </c>
      <c r="M89" s="196">
        <v>0</v>
      </c>
      <c r="N89" s="196">
        <v>0</v>
      </c>
      <c r="O89" s="196">
        <v>0</v>
      </c>
      <c r="P89" s="196">
        <v>0</v>
      </c>
      <c r="Q89" s="196">
        <v>0</v>
      </c>
      <c r="R89" s="196">
        <v>0</v>
      </c>
      <c r="S89" s="196">
        <v>0</v>
      </c>
      <c r="T89" s="196">
        <v>0</v>
      </c>
      <c r="U89" s="196">
        <v>0</v>
      </c>
      <c r="V89" s="196">
        <v>0</v>
      </c>
      <c r="W89" s="196">
        <v>0</v>
      </c>
      <c r="X89" s="196" t="s">
        <v>192</v>
      </c>
    </row>
    <row r="90" spans="2:24" x14ac:dyDescent="0.2">
      <c r="B90" s="196" t="s">
        <v>636</v>
      </c>
      <c r="C90" s="196" t="s">
        <v>178</v>
      </c>
      <c r="D90" s="196" t="s">
        <v>2</v>
      </c>
      <c r="E90" s="196">
        <v>264.83510869999998</v>
      </c>
      <c r="F90" s="196">
        <v>1.07</v>
      </c>
      <c r="G90" s="196">
        <v>1.07</v>
      </c>
      <c r="H90" s="196">
        <v>2.78</v>
      </c>
      <c r="I90" s="196">
        <v>0</v>
      </c>
      <c r="J90" s="196">
        <v>0</v>
      </c>
      <c r="K90" s="196">
        <v>0</v>
      </c>
      <c r="L90" s="196">
        <v>0</v>
      </c>
      <c r="M90" s="196">
        <v>0</v>
      </c>
      <c r="N90" s="196">
        <v>0</v>
      </c>
      <c r="O90" s="196">
        <v>0</v>
      </c>
      <c r="P90" s="196">
        <v>0</v>
      </c>
      <c r="Q90" s="196">
        <v>0</v>
      </c>
      <c r="R90" s="196">
        <v>0</v>
      </c>
      <c r="S90" s="196">
        <v>0</v>
      </c>
      <c r="T90" s="196">
        <v>0</v>
      </c>
      <c r="U90" s="196">
        <v>0</v>
      </c>
      <c r="V90" s="196">
        <v>0</v>
      </c>
      <c r="W90" s="196">
        <v>0</v>
      </c>
      <c r="X90" s="196" t="s">
        <v>192</v>
      </c>
    </row>
    <row r="91" spans="2:24" x14ac:dyDescent="0.2">
      <c r="B91" s="196" t="s">
        <v>637</v>
      </c>
      <c r="C91" s="196" t="s">
        <v>178</v>
      </c>
      <c r="D91" s="196" t="s">
        <v>2</v>
      </c>
      <c r="E91" s="196">
        <v>1390.337904</v>
      </c>
      <c r="F91" s="196">
        <v>3.86</v>
      </c>
      <c r="G91" s="196">
        <v>1.06</v>
      </c>
      <c r="H91" s="196">
        <v>3.18</v>
      </c>
      <c r="I91" s="196">
        <v>2.0593635219999999</v>
      </c>
      <c r="J91" s="196">
        <v>1.418324E-2</v>
      </c>
      <c r="K91" s="196">
        <v>7</v>
      </c>
      <c r="L91" s="196">
        <v>109623.7124</v>
      </c>
      <c r="M91" s="196">
        <v>109623.7124</v>
      </c>
      <c r="N91" s="196">
        <v>1.0170189540000001</v>
      </c>
      <c r="O91" s="196">
        <v>1.0170189540000001</v>
      </c>
      <c r="P91" s="196">
        <v>1</v>
      </c>
      <c r="Q91" s="196">
        <v>755</v>
      </c>
      <c r="R91" s="196">
        <v>755</v>
      </c>
      <c r="S91" s="196">
        <v>7.1925000000000005E-4</v>
      </c>
      <c r="T91" s="196">
        <v>7.1925000000000005E-4</v>
      </c>
      <c r="U91" s="196">
        <v>0</v>
      </c>
      <c r="V91" s="196">
        <v>0</v>
      </c>
      <c r="W91" s="196">
        <v>0</v>
      </c>
      <c r="X91" s="196" t="s">
        <v>192</v>
      </c>
    </row>
    <row r="92" spans="2:24" x14ac:dyDescent="0.2">
      <c r="B92" s="196" t="s">
        <v>638</v>
      </c>
      <c r="C92" s="196" t="s">
        <v>178</v>
      </c>
      <c r="D92" s="196" t="s">
        <v>2</v>
      </c>
      <c r="E92" s="196">
        <v>4.4870138419999996</v>
      </c>
      <c r="F92" s="196">
        <v>2.31</v>
      </c>
      <c r="G92" s="196">
        <v>0.87</v>
      </c>
      <c r="H92" s="196">
        <v>12.95</v>
      </c>
      <c r="I92" s="196">
        <v>0</v>
      </c>
      <c r="J92" s="196">
        <v>5.0381345460000002</v>
      </c>
      <c r="K92" s="196">
        <v>0</v>
      </c>
      <c r="L92" s="196">
        <v>0</v>
      </c>
      <c r="M92" s="196">
        <v>0</v>
      </c>
      <c r="N92" s="196">
        <v>0</v>
      </c>
      <c r="O92" s="196">
        <v>0</v>
      </c>
      <c r="P92" s="196">
        <v>1</v>
      </c>
      <c r="Q92" s="196">
        <v>210</v>
      </c>
      <c r="R92" s="196">
        <v>210</v>
      </c>
      <c r="S92" s="196">
        <v>0.22286537000000001</v>
      </c>
      <c r="T92" s="196">
        <v>0.22286537000000001</v>
      </c>
      <c r="U92" s="196">
        <v>0</v>
      </c>
      <c r="V92" s="196">
        <v>0</v>
      </c>
      <c r="W92" s="196">
        <v>0</v>
      </c>
      <c r="X92" s="196" t="s">
        <v>192</v>
      </c>
    </row>
    <row r="93" spans="2:24" x14ac:dyDescent="0.2">
      <c r="B93" s="196" t="s">
        <v>639</v>
      </c>
      <c r="C93" s="196" t="s">
        <v>178</v>
      </c>
      <c r="D93" s="196" t="s">
        <v>2</v>
      </c>
      <c r="E93" s="196">
        <v>3265.4603029999998</v>
      </c>
      <c r="F93" s="196">
        <v>9.4499999999999993</v>
      </c>
      <c r="G93" s="196">
        <v>3.19</v>
      </c>
      <c r="H93" s="196">
        <v>6.39</v>
      </c>
      <c r="I93" s="196">
        <v>6.8378788989999997</v>
      </c>
      <c r="J93" s="196">
        <v>2.2107235350000001</v>
      </c>
      <c r="K93" s="196">
        <v>22</v>
      </c>
      <c r="L93" s="196">
        <v>485686.2095</v>
      </c>
      <c r="M93" s="196">
        <v>485686.2095</v>
      </c>
      <c r="N93" s="196">
        <v>0.78114561599999999</v>
      </c>
      <c r="O93" s="196">
        <v>0.78114561599999999</v>
      </c>
      <c r="P93" s="196">
        <v>4</v>
      </c>
      <c r="Q93" s="196">
        <v>157025</v>
      </c>
      <c r="R93" s="196">
        <v>157025</v>
      </c>
      <c r="S93" s="196">
        <v>0.11024479399999999</v>
      </c>
      <c r="T93" s="196">
        <v>0.11024479399999999</v>
      </c>
      <c r="U93" s="196">
        <v>0</v>
      </c>
      <c r="V93" s="196">
        <v>0</v>
      </c>
      <c r="W93" s="196">
        <v>0</v>
      </c>
      <c r="X93" s="196" t="s">
        <v>192</v>
      </c>
    </row>
    <row r="94" spans="2:24" x14ac:dyDescent="0.2">
      <c r="B94" s="196" t="s">
        <v>640</v>
      </c>
      <c r="C94" s="196" t="s">
        <v>178</v>
      </c>
      <c r="D94" s="196" t="s">
        <v>2</v>
      </c>
      <c r="E94" s="196">
        <v>857.83390889999998</v>
      </c>
      <c r="F94" s="196">
        <v>12.83</v>
      </c>
      <c r="G94" s="196">
        <v>2.15</v>
      </c>
      <c r="H94" s="196">
        <v>8.36</v>
      </c>
      <c r="I94" s="196">
        <v>2.34435153</v>
      </c>
      <c r="J94" s="196">
        <v>3.6515623110000002</v>
      </c>
      <c r="K94" s="196">
        <v>5</v>
      </c>
      <c r="L94" s="196">
        <v>39108.239509999999</v>
      </c>
      <c r="M94" s="196">
        <v>39108.239509999999</v>
      </c>
      <c r="N94" s="196">
        <v>0.98192667700000003</v>
      </c>
      <c r="O94" s="196">
        <v>0.98192667700000003</v>
      </c>
      <c r="P94" s="196">
        <v>2</v>
      </c>
      <c r="Q94" s="196">
        <v>60915</v>
      </c>
      <c r="R94" s="196">
        <v>60915</v>
      </c>
      <c r="S94" s="196">
        <v>0.18535056499999999</v>
      </c>
      <c r="T94" s="196">
        <v>0.18535056499999999</v>
      </c>
      <c r="U94" s="196">
        <v>1</v>
      </c>
      <c r="V94" s="196">
        <v>0.97687908000000001</v>
      </c>
      <c r="W94" s="196">
        <v>0.97687908000000001</v>
      </c>
      <c r="X94" s="196" t="s">
        <v>192</v>
      </c>
    </row>
    <row r="95" spans="2:24" x14ac:dyDescent="0.2">
      <c r="B95" s="196" t="s">
        <v>533</v>
      </c>
      <c r="C95" s="196" t="s">
        <v>178</v>
      </c>
      <c r="D95" s="196" t="s">
        <v>2</v>
      </c>
      <c r="E95" s="196">
        <v>3968.6734070000002</v>
      </c>
      <c r="F95" s="196">
        <v>17.440000000000001</v>
      </c>
      <c r="G95" s="196">
        <v>8.27</v>
      </c>
      <c r="H95" s="196">
        <v>9.25</v>
      </c>
      <c r="I95" s="196">
        <v>5.2456137590000003</v>
      </c>
      <c r="J95" s="196">
        <v>4.567609569</v>
      </c>
      <c r="K95" s="196">
        <v>21</v>
      </c>
      <c r="L95" s="196">
        <v>357835.87420000002</v>
      </c>
      <c r="M95" s="196">
        <v>357681.87420000002</v>
      </c>
      <c r="N95" s="196">
        <v>0.41024035800000003</v>
      </c>
      <c r="O95" s="196">
        <v>0.40973641100000002</v>
      </c>
      <c r="P95" s="196">
        <v>10</v>
      </c>
      <c r="Q95" s="196">
        <v>311585</v>
      </c>
      <c r="R95" s="196">
        <v>311585</v>
      </c>
      <c r="S95" s="196">
        <v>0.19880698599999999</v>
      </c>
      <c r="T95" s="196">
        <v>0.19880698599999999</v>
      </c>
      <c r="U95" s="196">
        <v>0</v>
      </c>
      <c r="V95" s="196">
        <v>0</v>
      </c>
      <c r="W95" s="196">
        <v>0</v>
      </c>
      <c r="X95" s="196" t="s">
        <v>192</v>
      </c>
    </row>
    <row r="96" spans="2:24" x14ac:dyDescent="0.2">
      <c r="B96" s="196" t="s">
        <v>527</v>
      </c>
      <c r="C96" s="196" t="s">
        <v>178</v>
      </c>
      <c r="D96" s="196" t="s">
        <v>2</v>
      </c>
      <c r="E96" s="196">
        <v>4216.8656680000004</v>
      </c>
      <c r="F96" s="196">
        <v>20.22</v>
      </c>
      <c r="G96" s="196">
        <v>8.74</v>
      </c>
      <c r="H96" s="196">
        <v>8.59</v>
      </c>
      <c r="I96" s="196">
        <v>2.9824856610000001</v>
      </c>
      <c r="J96" s="196">
        <v>1.7198503089999999</v>
      </c>
      <c r="K96" s="196">
        <v>19</v>
      </c>
      <c r="L96" s="196">
        <v>245554.50260000001</v>
      </c>
      <c r="M96" s="196">
        <v>238366.32260000001</v>
      </c>
      <c r="N96" s="196">
        <v>1.751881773</v>
      </c>
      <c r="O96" s="196">
        <v>1.745151656</v>
      </c>
      <c r="P96" s="196">
        <v>9</v>
      </c>
      <c r="Q96" s="196">
        <v>141599</v>
      </c>
      <c r="R96" s="196">
        <v>141599</v>
      </c>
      <c r="S96" s="196">
        <v>0.107188617</v>
      </c>
      <c r="T96" s="196">
        <v>0.107188617</v>
      </c>
      <c r="U96" s="196">
        <v>1</v>
      </c>
      <c r="V96" s="196">
        <v>0.95165469199999997</v>
      </c>
      <c r="W96" s="196">
        <v>0.95165469199999997</v>
      </c>
      <c r="X96" s="196" t="s">
        <v>192</v>
      </c>
    </row>
    <row r="97" spans="2:24" x14ac:dyDescent="0.2">
      <c r="B97" s="196" t="s">
        <v>641</v>
      </c>
      <c r="C97" s="196" t="s">
        <v>178</v>
      </c>
      <c r="D97" s="196" t="s">
        <v>2</v>
      </c>
      <c r="E97" s="196">
        <v>4034.4084899999998</v>
      </c>
      <c r="F97" s="196">
        <v>10.17</v>
      </c>
      <c r="G97" s="196">
        <v>3.59</v>
      </c>
      <c r="H97" s="196">
        <v>8.6300000000000008</v>
      </c>
      <c r="I97" s="196">
        <v>5.1984427550000003</v>
      </c>
      <c r="J97" s="196">
        <v>3.1112676619999999</v>
      </c>
      <c r="K97" s="196">
        <v>45</v>
      </c>
      <c r="L97" s="196">
        <v>397610.73509999999</v>
      </c>
      <c r="M97" s="196">
        <v>397610.73509999999</v>
      </c>
      <c r="N97" s="196">
        <v>1.716658035</v>
      </c>
      <c r="O97" s="196">
        <v>1.716658035</v>
      </c>
      <c r="P97" s="196">
        <v>3</v>
      </c>
      <c r="Q97" s="196">
        <v>237970</v>
      </c>
      <c r="R97" s="196">
        <v>237970</v>
      </c>
      <c r="S97" s="196">
        <v>0.1516951</v>
      </c>
      <c r="T97" s="196">
        <v>0.1516951</v>
      </c>
      <c r="U97" s="196">
        <v>0</v>
      </c>
      <c r="V97" s="196">
        <v>0</v>
      </c>
      <c r="W97" s="196">
        <v>0</v>
      </c>
      <c r="X97" s="196" t="s">
        <v>192</v>
      </c>
    </row>
    <row r="98" spans="2:24" x14ac:dyDescent="0.2">
      <c r="B98" s="196" t="s">
        <v>642</v>
      </c>
      <c r="C98" s="196" t="s">
        <v>178</v>
      </c>
      <c r="D98" s="196" t="s">
        <v>2</v>
      </c>
      <c r="E98" s="196">
        <v>1811.3431639999999</v>
      </c>
      <c r="F98" s="196">
        <v>3.75</v>
      </c>
      <c r="G98" s="196">
        <v>3.82</v>
      </c>
      <c r="H98" s="196">
        <v>4.1500000000000004</v>
      </c>
      <c r="I98" s="196">
        <v>0.59437460200000003</v>
      </c>
      <c r="J98" s="196">
        <v>1.092057711</v>
      </c>
      <c r="K98" s="196">
        <v>6</v>
      </c>
      <c r="L98" s="196">
        <v>37425.660170000003</v>
      </c>
      <c r="M98" s="196">
        <v>37425.660170000003</v>
      </c>
      <c r="N98" s="196">
        <v>0.95107331299999998</v>
      </c>
      <c r="O98" s="196">
        <v>0.95107331299999998</v>
      </c>
      <c r="P98" s="196">
        <v>4</v>
      </c>
      <c r="Q98" s="196">
        <v>68763</v>
      </c>
      <c r="R98" s="196">
        <v>68763</v>
      </c>
      <c r="S98" s="196">
        <v>7.7290709999999999E-2</v>
      </c>
      <c r="T98" s="196">
        <v>7.7290709999999999E-2</v>
      </c>
      <c r="U98" s="196">
        <v>1</v>
      </c>
      <c r="V98" s="196">
        <v>0.98876901699999997</v>
      </c>
      <c r="W98" s="196">
        <v>0.98876901699999997</v>
      </c>
      <c r="X98" s="196" t="s">
        <v>192</v>
      </c>
    </row>
    <row r="99" spans="2:24" x14ac:dyDescent="0.2">
      <c r="B99" s="196" t="s">
        <v>643</v>
      </c>
      <c r="C99" s="196" t="s">
        <v>178</v>
      </c>
      <c r="D99" s="196" t="s">
        <v>2</v>
      </c>
      <c r="E99" s="196">
        <v>1.494805537</v>
      </c>
      <c r="F99" s="196">
        <v>0.09</v>
      </c>
      <c r="G99" s="196">
        <v>2.92</v>
      </c>
      <c r="H99" s="196">
        <v>9.58</v>
      </c>
      <c r="I99" s="196">
        <v>0</v>
      </c>
      <c r="J99" s="196">
        <v>0</v>
      </c>
      <c r="K99" s="196">
        <v>0</v>
      </c>
      <c r="L99" s="196">
        <v>0</v>
      </c>
      <c r="M99" s="196">
        <v>0</v>
      </c>
      <c r="N99" s="196">
        <v>0</v>
      </c>
      <c r="O99" s="196">
        <v>0</v>
      </c>
      <c r="P99" s="196">
        <v>0</v>
      </c>
      <c r="Q99" s="196">
        <v>0</v>
      </c>
      <c r="R99" s="196">
        <v>0</v>
      </c>
      <c r="S99" s="196">
        <v>0</v>
      </c>
      <c r="T99" s="196">
        <v>0</v>
      </c>
      <c r="U99" s="196">
        <v>0</v>
      </c>
      <c r="V99" s="196">
        <v>0</v>
      </c>
      <c r="W99" s="196">
        <v>0</v>
      </c>
      <c r="X99" s="196" t="s">
        <v>192</v>
      </c>
    </row>
    <row r="100" spans="2:24" x14ac:dyDescent="0.2">
      <c r="B100" s="196" t="s">
        <v>512</v>
      </c>
      <c r="C100" s="196" t="s">
        <v>178</v>
      </c>
      <c r="D100" s="196" t="s">
        <v>2</v>
      </c>
      <c r="E100" s="196">
        <v>2453.6393800000001</v>
      </c>
      <c r="F100" s="196">
        <v>10.57</v>
      </c>
      <c r="G100" s="196">
        <v>1.94</v>
      </c>
      <c r="H100" s="196">
        <v>7.34</v>
      </c>
      <c r="I100" s="196">
        <v>0.49827371500000001</v>
      </c>
      <c r="J100" s="196">
        <v>3.0659096020000001</v>
      </c>
      <c r="K100" s="196">
        <v>26</v>
      </c>
      <c r="L100" s="196">
        <v>30657.901170000001</v>
      </c>
      <c r="M100" s="196">
        <v>25984.495490000001</v>
      </c>
      <c r="N100" s="196">
        <v>7.8850218E-2</v>
      </c>
      <c r="O100" s="196">
        <v>7.0511584000000002E-2</v>
      </c>
      <c r="P100" s="196">
        <v>4</v>
      </c>
      <c r="Q100" s="196">
        <v>188640</v>
      </c>
      <c r="R100" s="196">
        <v>188640</v>
      </c>
      <c r="S100" s="196">
        <v>0.217635894</v>
      </c>
      <c r="T100" s="196">
        <v>0.217635894</v>
      </c>
      <c r="U100" s="196">
        <v>1</v>
      </c>
      <c r="V100" s="196">
        <v>0.97447082900000004</v>
      </c>
      <c r="W100" s="196">
        <v>0.97447082900000004</v>
      </c>
      <c r="X100" s="196" t="s">
        <v>192</v>
      </c>
    </row>
    <row r="101" spans="2:24" x14ac:dyDescent="0.2">
      <c r="B101" s="196" t="s">
        <v>644</v>
      </c>
      <c r="C101" s="196" t="s">
        <v>178</v>
      </c>
      <c r="D101" s="196" t="s">
        <v>2</v>
      </c>
      <c r="E101" s="196">
        <v>476.1728147</v>
      </c>
      <c r="F101" s="196">
        <v>5.36</v>
      </c>
      <c r="G101" s="196">
        <v>9.6300000000000008</v>
      </c>
      <c r="H101" s="196">
        <v>6.33</v>
      </c>
      <c r="I101" s="196">
        <v>1.7350555E-2</v>
      </c>
      <c r="J101" s="196">
        <v>0.76727562800000004</v>
      </c>
      <c r="K101" s="196">
        <v>1</v>
      </c>
      <c r="L101" s="196">
        <v>193.11670000000001</v>
      </c>
      <c r="M101" s="196">
        <v>193.11670000000001</v>
      </c>
      <c r="N101" s="196">
        <v>2.100078E-3</v>
      </c>
      <c r="O101" s="196">
        <v>2.100078E-3</v>
      </c>
      <c r="P101" s="196">
        <v>4</v>
      </c>
      <c r="Q101" s="196">
        <v>8540</v>
      </c>
      <c r="R101" s="196">
        <v>8540</v>
      </c>
      <c r="S101" s="196">
        <v>7.3502726000000004E-2</v>
      </c>
      <c r="T101" s="196">
        <v>7.3502726000000004E-2</v>
      </c>
      <c r="U101" s="196">
        <v>1</v>
      </c>
      <c r="V101" s="196">
        <v>0.73292718400000001</v>
      </c>
      <c r="W101" s="196">
        <v>0.73292718400000001</v>
      </c>
      <c r="X101" s="196" t="s">
        <v>192</v>
      </c>
    </row>
    <row r="102" spans="2:24" x14ac:dyDescent="0.2">
      <c r="B102" s="196" t="s">
        <v>531</v>
      </c>
      <c r="C102" s="196" t="s">
        <v>178</v>
      </c>
      <c r="D102" s="196" t="s">
        <v>2</v>
      </c>
      <c r="E102" s="196">
        <v>4150.16435</v>
      </c>
      <c r="F102" s="196">
        <v>28.8</v>
      </c>
      <c r="G102" s="196">
        <v>6.29</v>
      </c>
      <c r="H102" s="196">
        <v>10.7</v>
      </c>
      <c r="I102" s="196">
        <v>8.0932560079999991</v>
      </c>
      <c r="J102" s="196">
        <v>7.3503596050000004</v>
      </c>
      <c r="K102" s="196">
        <v>32</v>
      </c>
      <c r="L102" s="196">
        <v>409677.09220000001</v>
      </c>
      <c r="M102" s="196">
        <v>399515.73460000003</v>
      </c>
      <c r="N102" s="196">
        <v>2.1199088179999999</v>
      </c>
      <c r="O102" s="196">
        <v>2.1039431849999999</v>
      </c>
      <c r="P102" s="196">
        <v>5</v>
      </c>
      <c r="Q102" s="196">
        <v>372072</v>
      </c>
      <c r="R102" s="196">
        <v>372072</v>
      </c>
      <c r="S102" s="196">
        <v>0.26962787599999999</v>
      </c>
      <c r="T102" s="196">
        <v>0.26962787599999999</v>
      </c>
      <c r="U102" s="196">
        <v>2</v>
      </c>
      <c r="V102" s="196">
        <v>1.968596738</v>
      </c>
      <c r="W102" s="196">
        <v>1.968596738</v>
      </c>
      <c r="X102" s="196" t="s">
        <v>192</v>
      </c>
    </row>
    <row r="103" spans="2:24" x14ac:dyDescent="0.2">
      <c r="B103" s="196" t="s">
        <v>645</v>
      </c>
      <c r="C103" s="196" t="s">
        <v>178</v>
      </c>
      <c r="D103" s="196" t="s">
        <v>2</v>
      </c>
      <c r="E103" s="196">
        <v>2288.0601320000001</v>
      </c>
      <c r="F103" s="196">
        <v>18.260000000000002</v>
      </c>
      <c r="G103" s="196">
        <v>6.16</v>
      </c>
      <c r="H103" s="196">
        <v>8.73</v>
      </c>
      <c r="I103" s="196">
        <v>6.9038900510000003</v>
      </c>
      <c r="J103" s="196">
        <v>7.7920128850000001</v>
      </c>
      <c r="K103" s="196">
        <v>33</v>
      </c>
      <c r="L103" s="196">
        <v>326091.31069999997</v>
      </c>
      <c r="M103" s="196">
        <v>326091.31069999997</v>
      </c>
      <c r="N103" s="196">
        <v>0.98032825700000004</v>
      </c>
      <c r="O103" s="196">
        <v>0.98032825700000004</v>
      </c>
      <c r="P103" s="196">
        <v>20</v>
      </c>
      <c r="Q103" s="196">
        <v>368040</v>
      </c>
      <c r="R103" s="196">
        <v>368040</v>
      </c>
      <c r="S103" s="196">
        <v>0.44928889100000002</v>
      </c>
      <c r="T103" s="196">
        <v>0.44928889100000002</v>
      </c>
      <c r="U103" s="196">
        <v>2</v>
      </c>
      <c r="V103" s="196">
        <v>3.1664377610000001</v>
      </c>
      <c r="W103" s="196">
        <v>3.1664377610000001</v>
      </c>
      <c r="X103" s="196" t="s">
        <v>559</v>
      </c>
    </row>
    <row r="104" spans="2:24" x14ac:dyDescent="0.2">
      <c r="B104" s="196" t="s">
        <v>646</v>
      </c>
      <c r="C104" s="196" t="s">
        <v>178</v>
      </c>
      <c r="D104" s="196" t="s">
        <v>2</v>
      </c>
      <c r="E104" s="196">
        <v>4039.4292679999999</v>
      </c>
      <c r="F104" s="196">
        <v>13.96</v>
      </c>
      <c r="G104" s="196">
        <v>10.46</v>
      </c>
      <c r="H104" s="196">
        <v>9.16</v>
      </c>
      <c r="I104" s="196">
        <v>4.6833368430000002</v>
      </c>
      <c r="J104" s="196">
        <v>5.2785815840000003</v>
      </c>
      <c r="K104" s="196">
        <v>50</v>
      </c>
      <c r="L104" s="196">
        <v>293328.41960000002</v>
      </c>
      <c r="M104" s="196">
        <v>293328.41960000002</v>
      </c>
      <c r="N104" s="196">
        <v>1.9031203400000001</v>
      </c>
      <c r="O104" s="196">
        <v>1.9031203400000001</v>
      </c>
      <c r="P104" s="196">
        <v>21</v>
      </c>
      <c r="Q104" s="196">
        <v>330610</v>
      </c>
      <c r="R104" s="196">
        <v>330610</v>
      </c>
      <c r="S104" s="196">
        <v>0.27602909399999997</v>
      </c>
      <c r="T104" s="196">
        <v>0.27602909399999997</v>
      </c>
      <c r="U104" s="196">
        <v>1</v>
      </c>
      <c r="V104" s="196">
        <v>1.232599872</v>
      </c>
      <c r="W104" s="196">
        <v>1.232599872</v>
      </c>
      <c r="X104" s="196" t="s">
        <v>192</v>
      </c>
    </row>
    <row r="105" spans="2:24" x14ac:dyDescent="0.2">
      <c r="B105" s="196" t="s">
        <v>647</v>
      </c>
      <c r="C105" s="196" t="s">
        <v>178</v>
      </c>
      <c r="D105" s="196" t="s">
        <v>2</v>
      </c>
      <c r="E105" s="196">
        <v>4003.4734210000001</v>
      </c>
      <c r="F105" s="196">
        <v>13.76</v>
      </c>
      <c r="G105" s="196">
        <v>10.77</v>
      </c>
      <c r="H105" s="196">
        <v>8.57</v>
      </c>
      <c r="I105" s="196">
        <v>6.1816894610000004</v>
      </c>
      <c r="J105" s="196">
        <v>5.2266924430000001</v>
      </c>
      <c r="K105" s="196">
        <v>28</v>
      </c>
      <c r="L105" s="196">
        <v>454400.42599999998</v>
      </c>
      <c r="M105" s="196">
        <v>454400.42599999998</v>
      </c>
      <c r="N105" s="196">
        <v>2.206046868</v>
      </c>
      <c r="O105" s="196">
        <v>2.206046868</v>
      </c>
      <c r="P105" s="196">
        <v>20</v>
      </c>
      <c r="Q105" s="196">
        <v>384201</v>
      </c>
      <c r="R105" s="196">
        <v>384201</v>
      </c>
      <c r="S105" s="196">
        <v>0.30348646600000001</v>
      </c>
      <c r="T105" s="196">
        <v>0.30348646600000001</v>
      </c>
      <c r="U105" s="196">
        <v>1</v>
      </c>
      <c r="V105" s="196">
        <v>5.6950546999999997E-2</v>
      </c>
      <c r="W105" s="196">
        <v>5.6950546999999997E-2</v>
      </c>
      <c r="X105" s="196" t="s">
        <v>192</v>
      </c>
    </row>
    <row r="106" spans="2:24" x14ac:dyDescent="0.2">
      <c r="B106" s="196" t="s">
        <v>648</v>
      </c>
      <c r="C106" s="196" t="s">
        <v>178</v>
      </c>
      <c r="D106" s="196" t="s">
        <v>2</v>
      </c>
      <c r="E106" s="196">
        <v>3185.230415</v>
      </c>
      <c r="F106" s="196">
        <v>11.29</v>
      </c>
      <c r="G106" s="196">
        <v>2.5099999999999998</v>
      </c>
      <c r="H106" s="196">
        <v>7</v>
      </c>
      <c r="I106" s="196">
        <v>1.0266939690000001</v>
      </c>
      <c r="J106" s="196">
        <v>2.6229005480000001</v>
      </c>
      <c r="K106" s="196">
        <v>19</v>
      </c>
      <c r="L106" s="196">
        <v>53424.948360000002</v>
      </c>
      <c r="M106" s="196">
        <v>50886.720359999999</v>
      </c>
      <c r="N106" s="196">
        <v>6.5511743999999997E-2</v>
      </c>
      <c r="O106" s="196">
        <v>6.2610855000000007E-2</v>
      </c>
      <c r="P106" s="196">
        <v>11</v>
      </c>
      <c r="Q106" s="196">
        <v>136485</v>
      </c>
      <c r="R106" s="196">
        <v>136485</v>
      </c>
      <c r="S106" s="196">
        <v>0.13813757300000001</v>
      </c>
      <c r="T106" s="196">
        <v>0.13813757300000001</v>
      </c>
      <c r="U106" s="196">
        <v>2</v>
      </c>
      <c r="V106" s="196">
        <v>2.330443652</v>
      </c>
      <c r="W106" s="196">
        <v>2.330443652</v>
      </c>
      <c r="X106" s="196" t="s">
        <v>192</v>
      </c>
    </row>
    <row r="107" spans="2:24" x14ac:dyDescent="0.2">
      <c r="B107" s="196" t="s">
        <v>649</v>
      </c>
      <c r="C107" s="196" t="s">
        <v>178</v>
      </c>
      <c r="D107" s="196" t="s">
        <v>2</v>
      </c>
      <c r="E107" s="196">
        <v>4618.6813309999998</v>
      </c>
      <c r="F107" s="196">
        <v>13.78</v>
      </c>
      <c r="G107" s="196">
        <v>2.64</v>
      </c>
      <c r="H107" s="196">
        <v>9.1199999999999992</v>
      </c>
      <c r="I107" s="196">
        <v>19.792616389999999</v>
      </c>
      <c r="J107" s="196">
        <v>13.011806740000001</v>
      </c>
      <c r="K107" s="196">
        <v>38</v>
      </c>
      <c r="L107" s="196">
        <v>1495212.0009999999</v>
      </c>
      <c r="M107" s="196">
        <v>918859.38950000005</v>
      </c>
      <c r="N107" s="196">
        <v>4.0864391040000001</v>
      </c>
      <c r="O107" s="196">
        <v>3.1322706560000002</v>
      </c>
      <c r="P107" s="196">
        <v>18</v>
      </c>
      <c r="Q107" s="196">
        <v>982963</v>
      </c>
      <c r="R107" s="196">
        <v>982963</v>
      </c>
      <c r="S107" s="196">
        <v>0.54387818099999996</v>
      </c>
      <c r="T107" s="196">
        <v>0.54387818099999996</v>
      </c>
      <c r="U107" s="196">
        <v>0</v>
      </c>
      <c r="V107" s="196">
        <v>0</v>
      </c>
      <c r="W107" s="196">
        <v>0</v>
      </c>
      <c r="X107" s="196" t="s">
        <v>559</v>
      </c>
    </row>
    <row r="108" spans="2:24" x14ac:dyDescent="0.2">
      <c r="B108" s="196" t="s">
        <v>650</v>
      </c>
      <c r="C108" s="196" t="s">
        <v>178</v>
      </c>
      <c r="D108" s="196" t="s">
        <v>2</v>
      </c>
      <c r="E108" s="196">
        <v>1844.65876</v>
      </c>
      <c r="F108" s="196">
        <v>4.3899999999999997</v>
      </c>
      <c r="G108" s="196">
        <v>2.86</v>
      </c>
      <c r="H108" s="196">
        <v>8</v>
      </c>
      <c r="I108" s="196">
        <v>6.7004163209999996</v>
      </c>
      <c r="J108" s="196">
        <v>1.4512864640000001</v>
      </c>
      <c r="K108" s="196">
        <v>19</v>
      </c>
      <c r="L108" s="196">
        <v>218747.8028</v>
      </c>
      <c r="M108" s="196">
        <v>218747.8028</v>
      </c>
      <c r="N108" s="196">
        <v>1.1741629650000001</v>
      </c>
      <c r="O108" s="196">
        <v>1.1741629650000001</v>
      </c>
      <c r="P108" s="196">
        <v>7</v>
      </c>
      <c r="Q108" s="196">
        <v>47380</v>
      </c>
      <c r="R108" s="196">
        <v>47380</v>
      </c>
      <c r="S108" s="196">
        <v>9.0531649000000006E-2</v>
      </c>
      <c r="T108" s="196">
        <v>9.0531649000000006E-2</v>
      </c>
      <c r="U108" s="196">
        <v>2</v>
      </c>
      <c r="V108" s="196">
        <v>1.696248687</v>
      </c>
      <c r="W108" s="196">
        <v>1.696248687</v>
      </c>
      <c r="X108" s="196" t="s">
        <v>192</v>
      </c>
    </row>
    <row r="109" spans="2:24" x14ac:dyDescent="0.2">
      <c r="B109" s="196" t="s">
        <v>651</v>
      </c>
      <c r="C109" s="196" t="s">
        <v>178</v>
      </c>
      <c r="D109" s="196" t="s">
        <v>2</v>
      </c>
      <c r="E109" s="196">
        <v>1488.5340269999999</v>
      </c>
      <c r="F109" s="196">
        <v>5.52</v>
      </c>
      <c r="G109" s="196">
        <v>1.97</v>
      </c>
      <c r="H109" s="196">
        <v>5.9</v>
      </c>
      <c r="I109" s="196">
        <v>7.0697569969999998</v>
      </c>
      <c r="J109" s="196">
        <v>3.6746844000000001E-2</v>
      </c>
      <c r="K109" s="196">
        <v>11</v>
      </c>
      <c r="L109" s="196">
        <v>265307.00170000002</v>
      </c>
      <c r="M109" s="196">
        <v>94059.680559999993</v>
      </c>
      <c r="N109" s="196">
        <v>1.112349445</v>
      </c>
      <c r="O109" s="196">
        <v>0.15570352800000001</v>
      </c>
      <c r="P109" s="196">
        <v>1</v>
      </c>
      <c r="Q109" s="196">
        <v>1379</v>
      </c>
      <c r="R109" s="196">
        <v>1379</v>
      </c>
      <c r="S109" s="196">
        <v>4.7026129999999996E-3</v>
      </c>
      <c r="T109" s="196">
        <v>4.7026129999999996E-3</v>
      </c>
      <c r="U109" s="196">
        <v>2</v>
      </c>
      <c r="V109" s="196">
        <v>1.994579865</v>
      </c>
      <c r="W109" s="196">
        <v>1.0379339480000001</v>
      </c>
      <c r="X109" s="196" t="s">
        <v>192</v>
      </c>
    </row>
    <row r="110" spans="2:24" x14ac:dyDescent="0.2">
      <c r="B110" s="196" t="s">
        <v>652</v>
      </c>
      <c r="C110" s="196" t="s">
        <v>178</v>
      </c>
      <c r="D110" s="196" t="s">
        <v>2</v>
      </c>
      <c r="E110" s="196">
        <v>3277.048675</v>
      </c>
      <c r="F110" s="196">
        <v>12.97</v>
      </c>
      <c r="G110" s="196">
        <v>1.01</v>
      </c>
      <c r="H110" s="196">
        <v>4.99</v>
      </c>
      <c r="I110" s="196">
        <v>7.5468759649999999</v>
      </c>
      <c r="J110" s="196">
        <v>0.56829787399999998</v>
      </c>
      <c r="K110" s="196">
        <v>19</v>
      </c>
      <c r="L110" s="196">
        <v>579689.35789999994</v>
      </c>
      <c r="M110" s="196">
        <v>281470.05070000002</v>
      </c>
      <c r="N110" s="196">
        <v>2.518851814</v>
      </c>
      <c r="O110" s="196">
        <v>1.6264909460000001</v>
      </c>
      <c r="P110" s="196">
        <v>2</v>
      </c>
      <c r="Q110" s="196">
        <v>43652</v>
      </c>
      <c r="R110" s="196">
        <v>43652</v>
      </c>
      <c r="S110" s="196">
        <v>6.4082051000000001E-2</v>
      </c>
      <c r="T110" s="196">
        <v>6.4082051000000001E-2</v>
      </c>
      <c r="U110" s="196">
        <v>0</v>
      </c>
      <c r="V110" s="196">
        <v>0</v>
      </c>
      <c r="W110" s="196">
        <v>0</v>
      </c>
      <c r="X110" s="196" t="s">
        <v>192</v>
      </c>
    </row>
    <row r="111" spans="2:24" x14ac:dyDescent="0.2">
      <c r="B111" s="196" t="s">
        <v>653</v>
      </c>
      <c r="C111" s="196" t="s">
        <v>178</v>
      </c>
      <c r="D111" s="196" t="s">
        <v>2</v>
      </c>
      <c r="E111" s="196">
        <v>3776.531825</v>
      </c>
      <c r="F111" s="196">
        <v>14.21</v>
      </c>
      <c r="G111" s="196">
        <v>3.79</v>
      </c>
      <c r="H111" s="196">
        <v>7.08</v>
      </c>
      <c r="I111" s="196">
        <v>15.715897760000001</v>
      </c>
      <c r="J111" s="196">
        <v>2.1231241810000001</v>
      </c>
      <c r="K111" s="196">
        <v>22</v>
      </c>
      <c r="L111" s="196">
        <v>1298710.1059999999</v>
      </c>
      <c r="M111" s="196">
        <v>1088335.206</v>
      </c>
      <c r="N111" s="196">
        <v>5.0193036559999999</v>
      </c>
      <c r="O111" s="196">
        <v>4.0543971839999999</v>
      </c>
      <c r="P111" s="196">
        <v>16</v>
      </c>
      <c r="Q111" s="196">
        <v>175448</v>
      </c>
      <c r="R111" s="196">
        <v>175448</v>
      </c>
      <c r="S111" s="196">
        <v>0.14060519699999999</v>
      </c>
      <c r="T111" s="196">
        <v>0.14060519699999999</v>
      </c>
      <c r="U111" s="196">
        <v>0</v>
      </c>
      <c r="V111" s="196">
        <v>0</v>
      </c>
      <c r="W111" s="196">
        <v>0</v>
      </c>
      <c r="X111" s="196" t="s">
        <v>559</v>
      </c>
    </row>
    <row r="112" spans="2:24" x14ac:dyDescent="0.2">
      <c r="B112" s="196" t="s">
        <v>654</v>
      </c>
      <c r="C112" s="196" t="s">
        <v>178</v>
      </c>
      <c r="D112" s="196" t="s">
        <v>2</v>
      </c>
      <c r="E112" s="196">
        <v>1474.1067499999999</v>
      </c>
      <c r="F112" s="196">
        <v>4.09</v>
      </c>
      <c r="G112" s="196">
        <v>1.5</v>
      </c>
      <c r="H112" s="196">
        <v>6.74</v>
      </c>
      <c r="I112" s="196">
        <v>6.108222E-2</v>
      </c>
      <c r="J112" s="196">
        <v>1.096626412</v>
      </c>
      <c r="K112" s="196">
        <v>6</v>
      </c>
      <c r="L112" s="196">
        <v>1759.5667000000001</v>
      </c>
      <c r="M112" s="196">
        <v>1703.9834000000001</v>
      </c>
      <c r="N112" s="196">
        <v>4.2568151999999998E-2</v>
      </c>
      <c r="O112" s="196">
        <v>4.1889774999999997E-2</v>
      </c>
      <c r="P112" s="196">
        <v>3</v>
      </c>
      <c r="Q112" s="196">
        <v>31590</v>
      </c>
      <c r="R112" s="196">
        <v>31590</v>
      </c>
      <c r="S112" s="196">
        <v>6.5802560999999996E-2</v>
      </c>
      <c r="T112" s="196">
        <v>6.5802560999999996E-2</v>
      </c>
      <c r="U112" s="196">
        <v>0</v>
      </c>
      <c r="V112" s="196">
        <v>0</v>
      </c>
      <c r="W112" s="196">
        <v>0</v>
      </c>
      <c r="X112" s="196" t="s">
        <v>192</v>
      </c>
    </row>
    <row r="113" spans="2:24" x14ac:dyDescent="0.2">
      <c r="B113" s="196" t="s">
        <v>655</v>
      </c>
      <c r="C113" s="196" t="s">
        <v>178</v>
      </c>
      <c r="D113" s="196" t="s">
        <v>2</v>
      </c>
      <c r="E113" s="196">
        <v>4059.0759779999998</v>
      </c>
      <c r="F113" s="196">
        <v>2.96</v>
      </c>
      <c r="G113" s="196">
        <v>9.9499999999999993</v>
      </c>
      <c r="H113" s="196">
        <v>10.210000000000001</v>
      </c>
      <c r="I113" s="196">
        <v>1.063931505</v>
      </c>
      <c r="J113" s="196">
        <v>13.237802690000001</v>
      </c>
      <c r="K113" s="196">
        <v>47</v>
      </c>
      <c r="L113" s="196">
        <v>88209.498489999998</v>
      </c>
      <c r="M113" s="196">
        <v>88209.498489999998</v>
      </c>
      <c r="N113" s="196">
        <v>0.22379970299999999</v>
      </c>
      <c r="O113" s="196">
        <v>0.22379970299999999</v>
      </c>
      <c r="P113" s="196">
        <v>22</v>
      </c>
      <c r="Q113" s="196">
        <v>1097533</v>
      </c>
      <c r="R113" s="196">
        <v>1097533</v>
      </c>
      <c r="S113" s="196">
        <v>0.73711357399999999</v>
      </c>
      <c r="T113" s="196">
        <v>0.73711357399999999</v>
      </c>
      <c r="U113" s="196">
        <v>0</v>
      </c>
      <c r="V113" s="196">
        <v>0</v>
      </c>
      <c r="W113" s="196">
        <v>0</v>
      </c>
      <c r="X113" s="196" t="s">
        <v>559</v>
      </c>
    </row>
    <row r="114" spans="2:24" x14ac:dyDescent="0.2">
      <c r="B114" s="196" t="s">
        <v>656</v>
      </c>
      <c r="C114" s="196" t="s">
        <v>178</v>
      </c>
      <c r="D114" s="196" t="s">
        <v>2</v>
      </c>
      <c r="E114" s="196">
        <v>2626.2432690000001</v>
      </c>
      <c r="F114" s="196">
        <v>13.43</v>
      </c>
      <c r="G114" s="196">
        <v>0.99</v>
      </c>
      <c r="H114" s="196">
        <v>7.21</v>
      </c>
      <c r="I114" s="196">
        <v>10.29158281</v>
      </c>
      <c r="J114" s="196">
        <v>16.996113990000001</v>
      </c>
      <c r="K114" s="196">
        <v>63</v>
      </c>
      <c r="L114" s="196">
        <v>491251.4473</v>
      </c>
      <c r="M114" s="196">
        <v>491251.4473</v>
      </c>
      <c r="N114" s="196">
        <v>5.0782919299999998</v>
      </c>
      <c r="O114" s="196">
        <v>5.0782919299999998</v>
      </c>
      <c r="P114" s="196">
        <v>50</v>
      </c>
      <c r="Q114" s="196">
        <v>811281</v>
      </c>
      <c r="R114" s="196">
        <v>811281</v>
      </c>
      <c r="S114" s="196">
        <v>0.75925944199999995</v>
      </c>
      <c r="T114" s="196">
        <v>0.75925944199999995</v>
      </c>
      <c r="U114" s="196">
        <v>2</v>
      </c>
      <c r="V114" s="196">
        <v>2.1148078950000002</v>
      </c>
      <c r="W114" s="196">
        <v>2.1148078950000002</v>
      </c>
      <c r="X114" s="196" t="s">
        <v>559</v>
      </c>
    </row>
    <row r="115" spans="2:24" x14ac:dyDescent="0.2">
      <c r="B115" s="196" t="s">
        <v>657</v>
      </c>
      <c r="C115" s="196" t="s">
        <v>178</v>
      </c>
      <c r="D115" s="196" t="s">
        <v>8</v>
      </c>
      <c r="E115" s="196">
        <v>3219.116137</v>
      </c>
      <c r="F115" s="196">
        <v>20.85</v>
      </c>
      <c r="G115" s="196">
        <v>6.17</v>
      </c>
      <c r="H115" s="196">
        <v>6.94</v>
      </c>
      <c r="I115" s="196">
        <v>6.2154645439999996</v>
      </c>
      <c r="J115" s="196">
        <v>6.6806742679999997</v>
      </c>
      <c r="K115" s="196">
        <v>33</v>
      </c>
      <c r="L115" s="196">
        <v>466270.95409999997</v>
      </c>
      <c r="M115" s="196">
        <v>466270.95409999997</v>
      </c>
      <c r="N115" s="196">
        <v>0.61284523999999996</v>
      </c>
      <c r="O115" s="196">
        <v>0.61284523999999996</v>
      </c>
      <c r="P115" s="196">
        <v>21</v>
      </c>
      <c r="Q115" s="196">
        <v>501170</v>
      </c>
      <c r="R115" s="196">
        <v>501170</v>
      </c>
      <c r="S115" s="196">
        <v>0.49889470600000002</v>
      </c>
      <c r="T115" s="196">
        <v>0.49889470600000002</v>
      </c>
      <c r="U115" s="196">
        <v>0</v>
      </c>
      <c r="V115" s="196">
        <v>0</v>
      </c>
      <c r="W115" s="196">
        <v>0</v>
      </c>
      <c r="X115" s="196" t="s">
        <v>192</v>
      </c>
    </row>
    <row r="116" spans="2:24" x14ac:dyDescent="0.2">
      <c r="B116" s="196" t="s">
        <v>468</v>
      </c>
      <c r="C116" s="196" t="s">
        <v>178</v>
      </c>
      <c r="D116" s="196" t="s">
        <v>8</v>
      </c>
      <c r="E116" s="196">
        <v>1410.446921</v>
      </c>
      <c r="F116" s="196">
        <v>54.19</v>
      </c>
      <c r="G116" s="196">
        <v>4.0599999999999996</v>
      </c>
      <c r="H116" s="196">
        <v>4.8499999999999996</v>
      </c>
      <c r="I116" s="196">
        <v>6.7137533490000001</v>
      </c>
      <c r="J116" s="196">
        <v>5.2327308950000004</v>
      </c>
      <c r="K116" s="196">
        <v>25</v>
      </c>
      <c r="L116" s="196">
        <v>352596.02750000003</v>
      </c>
      <c r="M116" s="196">
        <v>352596.02750000003</v>
      </c>
      <c r="N116" s="196">
        <v>2.4101155090000002</v>
      </c>
      <c r="O116" s="196">
        <v>2.4101155090000002</v>
      </c>
      <c r="P116" s="196">
        <v>17</v>
      </c>
      <c r="Q116" s="196">
        <v>274815</v>
      </c>
      <c r="R116" s="196">
        <v>274815</v>
      </c>
      <c r="S116" s="196">
        <v>0.55514318799999995</v>
      </c>
      <c r="T116" s="196">
        <v>0.55514318799999995</v>
      </c>
      <c r="U116" s="196">
        <v>4</v>
      </c>
      <c r="V116" s="196">
        <v>4.7765001979999999</v>
      </c>
      <c r="W116" s="196">
        <v>3.5967323000000002</v>
      </c>
      <c r="X116" s="196" t="s">
        <v>192</v>
      </c>
    </row>
    <row r="117" spans="2:24" x14ac:dyDescent="0.2">
      <c r="B117" s="196" t="s">
        <v>658</v>
      </c>
      <c r="C117" s="196" t="s">
        <v>178</v>
      </c>
      <c r="D117" s="196" t="s">
        <v>8</v>
      </c>
      <c r="E117" s="196">
        <v>2104.415755</v>
      </c>
      <c r="F117" s="196">
        <v>13.39</v>
      </c>
      <c r="G117" s="196">
        <v>1.53</v>
      </c>
      <c r="H117" s="196">
        <v>0</v>
      </c>
      <c r="I117" s="196">
        <v>0.188100933</v>
      </c>
      <c r="J117" s="196">
        <v>14.55392511</v>
      </c>
      <c r="K117" s="196">
        <v>18</v>
      </c>
      <c r="L117" s="196">
        <v>17361.311720000002</v>
      </c>
      <c r="M117" s="196">
        <v>17361.311720000002</v>
      </c>
      <c r="N117" s="196">
        <v>0.14928133800000001</v>
      </c>
      <c r="O117" s="196">
        <v>0.14928133800000001</v>
      </c>
      <c r="P117" s="196">
        <v>27</v>
      </c>
      <c r="Q117" s="196">
        <v>1343296</v>
      </c>
      <c r="R117" s="196">
        <v>1343296</v>
      </c>
      <c r="S117" s="196">
        <v>1.696908034</v>
      </c>
      <c r="T117" s="196">
        <v>1.696908034</v>
      </c>
      <c r="U117" s="196">
        <v>2</v>
      </c>
      <c r="V117" s="196">
        <v>3.0526287339999998</v>
      </c>
      <c r="W117" s="196">
        <v>3.0526287339999998</v>
      </c>
      <c r="X117" s="196" t="s">
        <v>559</v>
      </c>
    </row>
    <row r="118" spans="2:24" x14ac:dyDescent="0.2">
      <c r="B118" s="196" t="s">
        <v>659</v>
      </c>
      <c r="C118" s="196" t="s">
        <v>178</v>
      </c>
      <c r="D118" s="196" t="s">
        <v>8</v>
      </c>
      <c r="E118" s="196">
        <v>1164.419881</v>
      </c>
      <c r="F118" s="196">
        <v>124.25</v>
      </c>
      <c r="G118" s="196">
        <v>5.5</v>
      </c>
      <c r="H118" s="196">
        <v>0</v>
      </c>
      <c r="I118" s="196">
        <v>3.7138883260000002</v>
      </c>
      <c r="J118" s="196">
        <v>0</v>
      </c>
      <c r="K118" s="196">
        <v>9</v>
      </c>
      <c r="L118" s="196">
        <v>108872.60219999999</v>
      </c>
      <c r="M118" s="196">
        <v>108872.60219999999</v>
      </c>
      <c r="N118" s="196">
        <v>4.0724141500000002</v>
      </c>
      <c r="O118" s="196">
        <v>4.0724141500000002</v>
      </c>
      <c r="P118" s="196">
        <v>0</v>
      </c>
      <c r="Q118" s="196">
        <v>0</v>
      </c>
      <c r="R118" s="196">
        <v>0</v>
      </c>
      <c r="S118" s="196">
        <v>0</v>
      </c>
      <c r="T118" s="196">
        <v>0</v>
      </c>
      <c r="U118" s="196">
        <v>0</v>
      </c>
      <c r="V118" s="196">
        <v>0</v>
      </c>
      <c r="W118" s="196">
        <v>0</v>
      </c>
      <c r="X118" s="196" t="s">
        <v>192</v>
      </c>
    </row>
    <row r="119" spans="2:24" x14ac:dyDescent="0.2">
      <c r="B119" s="196" t="s">
        <v>660</v>
      </c>
      <c r="C119" s="196" t="s">
        <v>178</v>
      </c>
      <c r="D119" s="196" t="s">
        <v>8</v>
      </c>
      <c r="E119" s="196">
        <v>1178.8445610000001</v>
      </c>
      <c r="F119" s="196">
        <v>33.729999999999997</v>
      </c>
      <c r="G119" s="196">
        <v>4.99</v>
      </c>
      <c r="H119" s="196">
        <v>0</v>
      </c>
      <c r="I119" s="196">
        <v>0.62941651099999996</v>
      </c>
      <c r="J119" s="196">
        <v>0</v>
      </c>
      <c r="K119" s="196">
        <v>1</v>
      </c>
      <c r="L119" s="196">
        <v>27676.998680000001</v>
      </c>
      <c r="M119" s="196">
        <v>27676.998680000001</v>
      </c>
      <c r="N119" s="196">
        <v>3.3592215000000002E-2</v>
      </c>
      <c r="O119" s="196">
        <v>3.3592215000000002E-2</v>
      </c>
      <c r="P119" s="196">
        <v>0</v>
      </c>
      <c r="Q119" s="196">
        <v>0</v>
      </c>
      <c r="R119" s="196">
        <v>0</v>
      </c>
      <c r="S119" s="196">
        <v>0</v>
      </c>
      <c r="T119" s="196">
        <v>0</v>
      </c>
      <c r="U119" s="196">
        <v>1</v>
      </c>
      <c r="V119" s="196">
        <v>5.4290448999999998E-2</v>
      </c>
      <c r="W119" s="196">
        <v>5.4290448999999998E-2</v>
      </c>
      <c r="X119" s="196" t="s">
        <v>192</v>
      </c>
    </row>
    <row r="120" spans="2:24" x14ac:dyDescent="0.2">
      <c r="B120" s="196" t="s">
        <v>661</v>
      </c>
      <c r="C120" s="196" t="s">
        <v>178</v>
      </c>
      <c r="D120" s="196" t="s">
        <v>2</v>
      </c>
      <c r="E120" s="196">
        <v>66.333777179999998</v>
      </c>
      <c r="F120" s="196">
        <v>4.24</v>
      </c>
      <c r="G120" s="196">
        <v>0.54</v>
      </c>
      <c r="H120" s="196">
        <v>9.11</v>
      </c>
      <c r="I120" s="196">
        <v>4.1390121989999997</v>
      </c>
      <c r="J120" s="196">
        <v>7.6350485429999999</v>
      </c>
      <c r="K120" s="196">
        <v>3</v>
      </c>
      <c r="L120" s="196">
        <v>4148.2016999999996</v>
      </c>
      <c r="M120" s="196">
        <v>4148.2016999999996</v>
      </c>
      <c r="N120" s="196">
        <v>0.79898962900000003</v>
      </c>
      <c r="O120" s="196">
        <v>0.79898962900000003</v>
      </c>
      <c r="P120" s="196">
        <v>5</v>
      </c>
      <c r="Q120" s="196">
        <v>7652</v>
      </c>
      <c r="R120" s="196">
        <v>7652</v>
      </c>
      <c r="S120" s="196">
        <v>0.40703245199999999</v>
      </c>
      <c r="T120" s="196">
        <v>0.40703245199999999</v>
      </c>
      <c r="U120" s="196">
        <v>0</v>
      </c>
      <c r="V120" s="196">
        <v>0</v>
      </c>
      <c r="W120" s="196">
        <v>0</v>
      </c>
      <c r="X120" s="196" t="s">
        <v>192</v>
      </c>
    </row>
    <row r="121" spans="2:24" x14ac:dyDescent="0.2">
      <c r="B121" s="196" t="s">
        <v>662</v>
      </c>
      <c r="C121" s="196" t="s">
        <v>178</v>
      </c>
      <c r="D121" s="196" t="s">
        <v>2</v>
      </c>
      <c r="E121" s="196">
        <v>159.07145679999999</v>
      </c>
      <c r="F121" s="196">
        <v>6.76</v>
      </c>
      <c r="G121" s="196">
        <v>1.22</v>
      </c>
      <c r="H121" s="196">
        <v>4.91</v>
      </c>
      <c r="I121" s="196">
        <v>6.7692542999999994E-2</v>
      </c>
      <c r="J121" s="196">
        <v>1.220475854</v>
      </c>
      <c r="K121" s="196">
        <v>3</v>
      </c>
      <c r="L121" s="196">
        <v>326.68329999999997</v>
      </c>
      <c r="M121" s="196">
        <v>326.68329999999997</v>
      </c>
      <c r="N121" s="196">
        <v>1.8859449E-2</v>
      </c>
      <c r="O121" s="196">
        <v>1.8859449E-2</v>
      </c>
      <c r="P121" s="196">
        <v>3</v>
      </c>
      <c r="Q121" s="196">
        <v>5890</v>
      </c>
      <c r="R121" s="196">
        <v>5890</v>
      </c>
      <c r="S121" s="196">
        <v>0.182308005</v>
      </c>
      <c r="T121" s="196">
        <v>0.182308005</v>
      </c>
      <c r="U121" s="196">
        <v>2</v>
      </c>
      <c r="V121" s="196">
        <v>1.9928150929999999</v>
      </c>
      <c r="W121" s="196">
        <v>1.9928150929999999</v>
      </c>
      <c r="X121" s="196" t="s">
        <v>192</v>
      </c>
    </row>
    <row r="122" spans="2:24" x14ac:dyDescent="0.2">
      <c r="B122" s="196" t="s">
        <v>663</v>
      </c>
      <c r="C122" s="196" t="s">
        <v>178</v>
      </c>
      <c r="D122" s="196" t="s">
        <v>2</v>
      </c>
      <c r="E122" s="196">
        <v>1034.272907</v>
      </c>
      <c r="F122" s="196">
        <v>5.8</v>
      </c>
      <c r="G122" s="196">
        <v>1.03</v>
      </c>
      <c r="H122" s="196">
        <v>4.95</v>
      </c>
      <c r="I122" s="196">
        <v>2.4422442999999999E-2</v>
      </c>
      <c r="J122" s="196">
        <v>1.5502300410000001</v>
      </c>
      <c r="K122" s="196">
        <v>5</v>
      </c>
      <c r="L122" s="196">
        <v>661.75</v>
      </c>
      <c r="M122" s="196">
        <v>661.75</v>
      </c>
      <c r="N122" s="196">
        <v>4.8343140000000001E-3</v>
      </c>
      <c r="O122" s="196">
        <v>4.8343140000000001E-3</v>
      </c>
      <c r="P122" s="196">
        <v>5</v>
      </c>
      <c r="Q122" s="196">
        <v>42005</v>
      </c>
      <c r="R122" s="196">
        <v>42005</v>
      </c>
      <c r="S122" s="196">
        <v>0.11892412500000001</v>
      </c>
      <c r="T122" s="196">
        <v>0.11892412500000001</v>
      </c>
      <c r="U122" s="196">
        <v>1</v>
      </c>
      <c r="V122" s="196">
        <v>1.016172804</v>
      </c>
      <c r="W122" s="196">
        <v>1.016172804</v>
      </c>
      <c r="X122" s="196" t="s">
        <v>192</v>
      </c>
    </row>
    <row r="123" spans="2:24" x14ac:dyDescent="0.2">
      <c r="B123" s="196" t="s">
        <v>664</v>
      </c>
      <c r="C123" s="196" t="s">
        <v>178</v>
      </c>
      <c r="D123" s="196" t="s">
        <v>2</v>
      </c>
      <c r="E123" s="196">
        <v>758.43520090000004</v>
      </c>
      <c r="F123" s="196">
        <v>4.47</v>
      </c>
      <c r="G123" s="196">
        <v>3.32</v>
      </c>
      <c r="H123" s="196">
        <v>8.93</v>
      </c>
      <c r="I123" s="196">
        <v>6.4811482739999997</v>
      </c>
      <c r="J123" s="196">
        <v>4.3530501999999999E-2</v>
      </c>
      <c r="K123" s="196">
        <v>13</v>
      </c>
      <c r="L123" s="196">
        <v>73699.320460000003</v>
      </c>
      <c r="M123" s="196">
        <v>73699.320460000003</v>
      </c>
      <c r="N123" s="196">
        <v>1.10283647</v>
      </c>
      <c r="O123" s="196">
        <v>1.10283647</v>
      </c>
      <c r="P123" s="196">
        <v>1</v>
      </c>
      <c r="Q123" s="196">
        <v>495</v>
      </c>
      <c r="R123" s="196">
        <v>495</v>
      </c>
      <c r="S123" s="196">
        <v>3.9555129999999999E-3</v>
      </c>
      <c r="T123" s="196">
        <v>3.9555129999999999E-3</v>
      </c>
      <c r="U123" s="196">
        <v>1</v>
      </c>
      <c r="V123" s="196">
        <v>1.0548033619999999</v>
      </c>
      <c r="W123" s="196">
        <v>1.0548033619999999</v>
      </c>
      <c r="X123" s="196" t="s">
        <v>192</v>
      </c>
    </row>
    <row r="124" spans="2:24" x14ac:dyDescent="0.2">
      <c r="B124" s="196" t="s">
        <v>665</v>
      </c>
      <c r="C124" s="196" t="s">
        <v>178</v>
      </c>
      <c r="D124" s="196" t="s">
        <v>2</v>
      </c>
      <c r="E124" s="196">
        <v>298.20264989999998</v>
      </c>
      <c r="F124" s="196">
        <v>2.08</v>
      </c>
      <c r="G124" s="196">
        <v>6.82</v>
      </c>
      <c r="H124" s="196">
        <v>6.46</v>
      </c>
      <c r="I124" s="196">
        <v>7.7653059999999996E-2</v>
      </c>
      <c r="J124" s="196">
        <v>3.8769238929999998</v>
      </c>
      <c r="K124" s="196">
        <v>1</v>
      </c>
      <c r="L124" s="196">
        <v>673.23339999999996</v>
      </c>
      <c r="M124" s="196">
        <v>673.23339999999996</v>
      </c>
      <c r="N124" s="196">
        <v>6.706849E-3</v>
      </c>
      <c r="O124" s="196">
        <v>6.706849E-3</v>
      </c>
      <c r="P124" s="196">
        <v>3</v>
      </c>
      <c r="Q124" s="196">
        <v>33612</v>
      </c>
      <c r="R124" s="196">
        <v>33612</v>
      </c>
      <c r="S124" s="196">
        <v>0.32192872900000002</v>
      </c>
      <c r="T124" s="196">
        <v>0.32192872900000002</v>
      </c>
      <c r="U124" s="196">
        <v>0</v>
      </c>
      <c r="V124" s="196">
        <v>0</v>
      </c>
      <c r="W124" s="196">
        <v>0</v>
      </c>
      <c r="X124" s="196" t="s">
        <v>192</v>
      </c>
    </row>
    <row r="125" spans="2:24" x14ac:dyDescent="0.2">
      <c r="B125" s="196" t="s">
        <v>666</v>
      </c>
      <c r="C125" s="196" t="s">
        <v>178</v>
      </c>
      <c r="D125" s="196" t="s">
        <v>2</v>
      </c>
      <c r="E125" s="196">
        <v>79.310402100000005</v>
      </c>
      <c r="F125" s="196">
        <v>5.36</v>
      </c>
      <c r="G125" s="196">
        <v>2.0299999999999998</v>
      </c>
      <c r="H125" s="196">
        <v>7.11</v>
      </c>
      <c r="I125" s="196">
        <v>0</v>
      </c>
      <c r="J125" s="196">
        <v>2.2774654019999998</v>
      </c>
      <c r="K125" s="196">
        <v>0</v>
      </c>
      <c r="L125" s="196">
        <v>0</v>
      </c>
      <c r="M125" s="196">
        <v>0</v>
      </c>
      <c r="N125" s="196">
        <v>0</v>
      </c>
      <c r="O125" s="196">
        <v>0</v>
      </c>
      <c r="P125" s="196">
        <v>3</v>
      </c>
      <c r="Q125" s="196">
        <v>3040</v>
      </c>
      <c r="R125" s="196">
        <v>3040</v>
      </c>
      <c r="S125" s="196">
        <v>8.8260805999999997E-2</v>
      </c>
      <c r="T125" s="196">
        <v>8.8260805999999997E-2</v>
      </c>
      <c r="U125" s="196">
        <v>0</v>
      </c>
      <c r="V125" s="196">
        <v>0</v>
      </c>
      <c r="W125" s="196">
        <v>0</v>
      </c>
      <c r="X125" s="196" t="s">
        <v>192</v>
      </c>
    </row>
    <row r="126" spans="2:24" x14ac:dyDescent="0.2">
      <c r="B126" s="196" t="s">
        <v>667</v>
      </c>
      <c r="C126" s="196" t="s">
        <v>178</v>
      </c>
      <c r="D126" s="196" t="s">
        <v>2</v>
      </c>
      <c r="E126" s="196">
        <v>3386.1616210000002</v>
      </c>
      <c r="F126" s="196">
        <v>5.88</v>
      </c>
      <c r="G126" s="196">
        <v>10.74</v>
      </c>
      <c r="H126" s="196">
        <v>5.34</v>
      </c>
      <c r="I126" s="196">
        <v>0.228607437</v>
      </c>
      <c r="J126" s="196">
        <v>1.0944841080000001</v>
      </c>
      <c r="K126" s="196">
        <v>12</v>
      </c>
      <c r="L126" s="196">
        <v>24176.971300000001</v>
      </c>
      <c r="M126" s="196">
        <v>24176.971300000001</v>
      </c>
      <c r="N126" s="196">
        <v>7.7964382999999998E-2</v>
      </c>
      <c r="O126" s="196">
        <v>7.7964382999999998E-2</v>
      </c>
      <c r="P126" s="196">
        <v>2</v>
      </c>
      <c r="Q126" s="196">
        <v>115750</v>
      </c>
      <c r="R126" s="196">
        <v>115750</v>
      </c>
      <c r="S126" s="196">
        <v>6.9104793999999997E-2</v>
      </c>
      <c r="T126" s="196">
        <v>6.9104793999999997E-2</v>
      </c>
      <c r="U126" s="196">
        <v>1</v>
      </c>
      <c r="V126" s="196">
        <v>1.0032007860000001</v>
      </c>
      <c r="W126" s="196">
        <v>1.0032007860000001</v>
      </c>
      <c r="X126" s="196" t="s">
        <v>192</v>
      </c>
    </row>
    <row r="127" spans="2:24" x14ac:dyDescent="0.2">
      <c r="B127" s="196" t="s">
        <v>668</v>
      </c>
      <c r="C127" s="196" t="s">
        <v>178</v>
      </c>
      <c r="D127" s="196" t="s">
        <v>2</v>
      </c>
      <c r="E127" s="196">
        <v>2511.9160179999999</v>
      </c>
      <c r="F127" s="196">
        <v>9.09</v>
      </c>
      <c r="G127" s="196">
        <v>0.68</v>
      </c>
      <c r="H127" s="196">
        <v>6.82</v>
      </c>
      <c r="I127" s="196">
        <v>0.55693455199999997</v>
      </c>
      <c r="J127" s="196">
        <v>3.869584905</v>
      </c>
      <c r="K127" s="196">
        <v>17</v>
      </c>
      <c r="L127" s="196">
        <v>37550.338900000002</v>
      </c>
      <c r="M127" s="196">
        <v>37550.338900000002</v>
      </c>
      <c r="N127" s="196">
        <v>1.0143651229999999</v>
      </c>
      <c r="O127" s="196">
        <v>1.0143651229999999</v>
      </c>
      <c r="P127" s="196">
        <v>5</v>
      </c>
      <c r="Q127" s="196">
        <v>260900</v>
      </c>
      <c r="R127" s="196">
        <v>250400</v>
      </c>
      <c r="S127" s="196">
        <v>0.220548775</v>
      </c>
      <c r="T127" s="196">
        <v>0.210596213</v>
      </c>
      <c r="U127" s="196">
        <v>1</v>
      </c>
      <c r="V127" s="196">
        <v>0.95664026300000005</v>
      </c>
      <c r="W127" s="196">
        <v>0.95664026300000005</v>
      </c>
      <c r="X127" s="196" t="s">
        <v>192</v>
      </c>
    </row>
    <row r="128" spans="2:24" x14ac:dyDescent="0.2">
      <c r="B128" s="196" t="s">
        <v>669</v>
      </c>
      <c r="C128" s="196" t="s">
        <v>178</v>
      </c>
      <c r="D128" s="196" t="s">
        <v>2</v>
      </c>
      <c r="E128" s="196">
        <v>4414.4189450000003</v>
      </c>
      <c r="F128" s="196">
        <v>7.72</v>
      </c>
      <c r="G128" s="196">
        <v>17.79</v>
      </c>
      <c r="H128" s="196">
        <v>8.32</v>
      </c>
      <c r="I128" s="196">
        <v>1.1986829409999999</v>
      </c>
      <c r="J128" s="196">
        <v>1.697646703</v>
      </c>
      <c r="K128" s="196">
        <v>14</v>
      </c>
      <c r="L128" s="196">
        <v>107399.06510000001</v>
      </c>
      <c r="M128" s="196">
        <v>107399.06510000001</v>
      </c>
      <c r="N128" s="196">
        <v>0.15121809</v>
      </c>
      <c r="O128" s="196">
        <v>0.15121809</v>
      </c>
      <c r="P128" s="196">
        <v>10</v>
      </c>
      <c r="Q128" s="196">
        <v>152105</v>
      </c>
      <c r="R128" s="196">
        <v>152105</v>
      </c>
      <c r="S128" s="196">
        <v>0.100806019</v>
      </c>
      <c r="T128" s="196">
        <v>0.100806019</v>
      </c>
      <c r="U128" s="196">
        <v>1</v>
      </c>
      <c r="V128" s="196">
        <v>0.99922550499999996</v>
      </c>
      <c r="W128" s="196">
        <v>0.99922550499999996</v>
      </c>
      <c r="X128" s="196" t="s">
        <v>192</v>
      </c>
    </row>
    <row r="129" spans="2:24" x14ac:dyDescent="0.2">
      <c r="B129" s="196" t="s">
        <v>670</v>
      </c>
      <c r="C129" s="196" t="s">
        <v>178</v>
      </c>
      <c r="D129" s="196" t="s">
        <v>2</v>
      </c>
      <c r="E129" s="196">
        <v>584.46763339999995</v>
      </c>
      <c r="F129" s="196">
        <v>5.75</v>
      </c>
      <c r="G129" s="196">
        <v>3.21</v>
      </c>
      <c r="H129" s="196">
        <v>6.15</v>
      </c>
      <c r="I129" s="196">
        <v>1.9390774E-2</v>
      </c>
      <c r="J129" s="196">
        <v>4.7641432999999997E-2</v>
      </c>
      <c r="K129" s="196">
        <v>3</v>
      </c>
      <c r="L129" s="196">
        <v>272.7</v>
      </c>
      <c r="M129" s="196">
        <v>272.7</v>
      </c>
      <c r="N129" s="196">
        <v>5.1328759999999998E-3</v>
      </c>
      <c r="O129" s="196">
        <v>5.1328759999999998E-3</v>
      </c>
      <c r="P129" s="196">
        <v>1</v>
      </c>
      <c r="Q129" s="196">
        <v>670</v>
      </c>
      <c r="R129" s="196">
        <v>670</v>
      </c>
      <c r="S129" s="196">
        <v>3.421917E-3</v>
      </c>
      <c r="T129" s="196">
        <v>3.421917E-3</v>
      </c>
      <c r="U129" s="196">
        <v>0</v>
      </c>
      <c r="V129" s="196">
        <v>0</v>
      </c>
      <c r="W129" s="196">
        <v>0</v>
      </c>
      <c r="X129" s="196" t="s">
        <v>192</v>
      </c>
    </row>
    <row r="130" spans="2:24" x14ac:dyDescent="0.2">
      <c r="B130" s="196" t="s">
        <v>671</v>
      </c>
      <c r="C130" s="196" t="s">
        <v>178</v>
      </c>
      <c r="D130" s="196" t="s">
        <v>2</v>
      </c>
      <c r="E130" s="196">
        <v>4479.307264</v>
      </c>
      <c r="F130" s="196">
        <v>8.26</v>
      </c>
      <c r="G130" s="196">
        <v>13.45</v>
      </c>
      <c r="H130" s="196">
        <v>8.36</v>
      </c>
      <c r="I130" s="196">
        <v>1.5287195090000001</v>
      </c>
      <c r="J130" s="196">
        <v>6.8261162689999999</v>
      </c>
      <c r="K130" s="196">
        <v>10</v>
      </c>
      <c r="L130" s="196">
        <v>133192.73749999999</v>
      </c>
      <c r="M130" s="196">
        <v>133192.73749999999</v>
      </c>
      <c r="N130" s="196">
        <v>0.30298211800000002</v>
      </c>
      <c r="O130" s="196">
        <v>0.30298211800000002</v>
      </c>
      <c r="P130" s="196">
        <v>8</v>
      </c>
      <c r="Q130" s="196">
        <v>594739</v>
      </c>
      <c r="R130" s="196">
        <v>594739</v>
      </c>
      <c r="S130" s="196">
        <v>0.28240974000000002</v>
      </c>
      <c r="T130" s="196">
        <v>0.28240974000000002</v>
      </c>
      <c r="U130" s="196">
        <v>1</v>
      </c>
      <c r="V130" s="196">
        <v>0.97381129300000002</v>
      </c>
      <c r="W130" s="196">
        <v>0.97381129300000002</v>
      </c>
      <c r="X130" s="196" t="s">
        <v>192</v>
      </c>
    </row>
    <row r="131" spans="2:24" x14ac:dyDescent="0.2">
      <c r="B131" s="196" t="s">
        <v>672</v>
      </c>
      <c r="C131" s="196" t="s">
        <v>178</v>
      </c>
      <c r="D131" s="196" t="s">
        <v>2</v>
      </c>
      <c r="E131" s="196">
        <v>2.4870138420000001</v>
      </c>
      <c r="F131" s="196">
        <v>0</v>
      </c>
      <c r="G131" s="196">
        <v>2.69</v>
      </c>
      <c r="H131" s="196">
        <v>1.31</v>
      </c>
      <c r="I131" s="196">
        <v>0</v>
      </c>
      <c r="J131" s="196">
        <v>0</v>
      </c>
      <c r="K131" s="196">
        <v>0</v>
      </c>
      <c r="L131" s="196">
        <v>0</v>
      </c>
      <c r="M131" s="196">
        <v>0</v>
      </c>
      <c r="N131" s="196">
        <v>0</v>
      </c>
      <c r="O131" s="196">
        <v>0</v>
      </c>
      <c r="P131" s="196">
        <v>0</v>
      </c>
      <c r="Q131" s="196">
        <v>0</v>
      </c>
      <c r="R131" s="196">
        <v>0</v>
      </c>
      <c r="S131" s="196">
        <v>0</v>
      </c>
      <c r="T131" s="196">
        <v>0</v>
      </c>
      <c r="U131" s="196">
        <v>0</v>
      </c>
      <c r="V131" s="196">
        <v>0</v>
      </c>
      <c r="W131" s="196">
        <v>0</v>
      </c>
      <c r="X131" s="196" t="s">
        <v>192</v>
      </c>
    </row>
    <row r="132" spans="2:24" x14ac:dyDescent="0.2">
      <c r="B132" s="196" t="s">
        <v>673</v>
      </c>
      <c r="C132" s="196" t="s">
        <v>178</v>
      </c>
      <c r="D132" s="196" t="s">
        <v>2</v>
      </c>
      <c r="E132" s="196">
        <v>189.02990109999999</v>
      </c>
      <c r="F132" s="196">
        <v>6.84</v>
      </c>
      <c r="G132" s="196">
        <v>3.48</v>
      </c>
      <c r="H132" s="196">
        <v>5.44</v>
      </c>
      <c r="I132" s="196">
        <v>1.5216148000000001E-2</v>
      </c>
      <c r="J132" s="196">
        <v>0.32167383500000002</v>
      </c>
      <c r="K132" s="196">
        <v>1</v>
      </c>
      <c r="L132" s="196">
        <v>74.833399999999997</v>
      </c>
      <c r="M132" s="196">
        <v>74.833399999999997</v>
      </c>
      <c r="N132" s="196">
        <v>1.0580337E-2</v>
      </c>
      <c r="O132" s="196">
        <v>1.0580337E-2</v>
      </c>
      <c r="P132" s="196">
        <v>4</v>
      </c>
      <c r="Q132" s="196">
        <v>1582</v>
      </c>
      <c r="R132" s="196">
        <v>1582</v>
      </c>
      <c r="S132" s="196">
        <v>5.8191852000000002E-2</v>
      </c>
      <c r="T132" s="196">
        <v>5.8191852000000002E-2</v>
      </c>
      <c r="U132" s="196">
        <v>1</v>
      </c>
      <c r="V132" s="196">
        <v>0.87287777799999999</v>
      </c>
      <c r="W132" s="196">
        <v>0.87287777799999999</v>
      </c>
      <c r="X132" s="196" t="s">
        <v>192</v>
      </c>
    </row>
    <row r="133" spans="2:24" x14ac:dyDescent="0.2">
      <c r="B133" s="196" t="s">
        <v>674</v>
      </c>
      <c r="C133" s="196" t="s">
        <v>178</v>
      </c>
      <c r="D133" s="196" t="s">
        <v>2</v>
      </c>
      <c r="E133" s="196">
        <v>949.07938019999995</v>
      </c>
      <c r="F133" s="196">
        <v>7.82</v>
      </c>
      <c r="G133" s="196">
        <v>1.77</v>
      </c>
      <c r="H133" s="196">
        <v>10.36</v>
      </c>
      <c r="I133" s="196">
        <v>17.069860169999998</v>
      </c>
      <c r="J133" s="196">
        <v>12.6088086</v>
      </c>
      <c r="K133" s="196">
        <v>8</v>
      </c>
      <c r="L133" s="196">
        <v>306305.00760000001</v>
      </c>
      <c r="M133" s="196">
        <v>51775.057639999999</v>
      </c>
      <c r="N133" s="196">
        <v>2.0675404409999998</v>
      </c>
      <c r="O133" s="196">
        <v>1.0528729429999999</v>
      </c>
      <c r="P133" s="196">
        <v>4</v>
      </c>
      <c r="Q133" s="196">
        <v>226255</v>
      </c>
      <c r="R133" s="196">
        <v>226255</v>
      </c>
      <c r="S133" s="196">
        <v>0.50680692299999996</v>
      </c>
      <c r="T133" s="196">
        <v>0.50680692299999996</v>
      </c>
      <c r="U133" s="196">
        <v>1</v>
      </c>
      <c r="V133" s="196">
        <v>2.7637308900000002</v>
      </c>
      <c r="W133" s="196">
        <v>2.7637308900000002</v>
      </c>
      <c r="X133" s="196" t="s">
        <v>559</v>
      </c>
    </row>
    <row r="134" spans="2:24" x14ac:dyDescent="0.2">
      <c r="B134" s="196" t="s">
        <v>675</v>
      </c>
      <c r="C134" s="196" t="s">
        <v>178</v>
      </c>
      <c r="D134" s="196" t="s">
        <v>2</v>
      </c>
      <c r="E134" s="196">
        <v>0.99740276800000005</v>
      </c>
      <c r="F134" s="196">
        <v>0</v>
      </c>
      <c r="G134" s="196">
        <v>0.53</v>
      </c>
      <c r="H134" s="196">
        <v>12.99</v>
      </c>
      <c r="I134" s="196">
        <v>0</v>
      </c>
      <c r="J134" s="196">
        <v>0</v>
      </c>
      <c r="K134" s="196">
        <v>0</v>
      </c>
      <c r="L134" s="196">
        <v>0</v>
      </c>
      <c r="M134" s="196">
        <v>0</v>
      </c>
      <c r="N134" s="196">
        <v>0</v>
      </c>
      <c r="O134" s="196">
        <v>0</v>
      </c>
      <c r="P134" s="196">
        <v>0</v>
      </c>
      <c r="Q134" s="196">
        <v>0</v>
      </c>
      <c r="R134" s="196">
        <v>0</v>
      </c>
      <c r="S134" s="196">
        <v>0</v>
      </c>
      <c r="T134" s="196">
        <v>0</v>
      </c>
      <c r="U134" s="196">
        <v>0</v>
      </c>
      <c r="V134" s="196">
        <v>0</v>
      </c>
      <c r="W134" s="196">
        <v>0</v>
      </c>
      <c r="X134" s="196" t="s">
        <v>192</v>
      </c>
    </row>
    <row r="135" spans="2:24" x14ac:dyDescent="0.2">
      <c r="B135" s="196" t="s">
        <v>676</v>
      </c>
      <c r="C135" s="196" t="s">
        <v>178</v>
      </c>
      <c r="D135" s="196" t="s">
        <v>2</v>
      </c>
      <c r="E135" s="196">
        <v>138.651971</v>
      </c>
      <c r="F135" s="196">
        <v>2.85</v>
      </c>
      <c r="G135" s="196">
        <v>2.0699999999999998</v>
      </c>
      <c r="H135" s="196">
        <v>5.71</v>
      </c>
      <c r="I135" s="196">
        <v>0.32624156799999998</v>
      </c>
      <c r="J135" s="196">
        <v>11.115272259999999</v>
      </c>
      <c r="K135" s="196">
        <v>2</v>
      </c>
      <c r="L135" s="196">
        <v>993.2</v>
      </c>
      <c r="M135" s="196">
        <v>993.2</v>
      </c>
      <c r="N135" s="196">
        <v>2.1636908E-2</v>
      </c>
      <c r="O135" s="196">
        <v>2.1636908E-2</v>
      </c>
      <c r="P135" s="196">
        <v>5</v>
      </c>
      <c r="Q135" s="196">
        <v>33839</v>
      </c>
      <c r="R135" s="196">
        <v>33839</v>
      </c>
      <c r="S135" s="196">
        <v>0.72844258399999995</v>
      </c>
      <c r="T135" s="196">
        <v>0.72844258399999995</v>
      </c>
      <c r="U135" s="196">
        <v>0</v>
      </c>
      <c r="V135" s="196">
        <v>0</v>
      </c>
      <c r="W135" s="196">
        <v>0</v>
      </c>
      <c r="X135" s="196" t="s">
        <v>192</v>
      </c>
    </row>
    <row r="136" spans="2:24" x14ac:dyDescent="0.2">
      <c r="B136" s="196" t="s">
        <v>448</v>
      </c>
      <c r="C136" s="196" t="s">
        <v>178</v>
      </c>
      <c r="D136" s="196" t="s">
        <v>2</v>
      </c>
      <c r="E136" s="196">
        <v>193.0558734</v>
      </c>
      <c r="F136" s="196">
        <v>3.74</v>
      </c>
      <c r="G136" s="196">
        <v>2.5299999999999998</v>
      </c>
      <c r="H136" s="196">
        <v>10.050000000000001</v>
      </c>
      <c r="I136" s="196">
        <v>0.90517881600000005</v>
      </c>
      <c r="J136" s="196">
        <v>20.986995660000002</v>
      </c>
      <c r="K136" s="196">
        <v>4</v>
      </c>
      <c r="L136" s="196">
        <v>1522.0740000000001</v>
      </c>
      <c r="M136" s="196">
        <v>531.1001</v>
      </c>
      <c r="N136" s="196">
        <v>1.139566469</v>
      </c>
      <c r="O136" s="196">
        <v>1.5539542999999999E-2</v>
      </c>
      <c r="P136" s="196">
        <v>4</v>
      </c>
      <c r="Q136" s="196">
        <v>35290</v>
      </c>
      <c r="R136" s="196">
        <v>35290</v>
      </c>
      <c r="S136" s="196">
        <v>0.90129347999999998</v>
      </c>
      <c r="T136" s="196">
        <v>0.90129347999999998</v>
      </c>
      <c r="U136" s="196">
        <v>0</v>
      </c>
      <c r="V136" s="196">
        <v>0</v>
      </c>
      <c r="W136" s="196">
        <v>0</v>
      </c>
      <c r="X136" s="196" t="s">
        <v>192</v>
      </c>
    </row>
    <row r="137" spans="2:24" x14ac:dyDescent="0.2">
      <c r="B137" s="196" t="s">
        <v>677</v>
      </c>
      <c r="C137" s="196" t="s">
        <v>178</v>
      </c>
      <c r="D137" s="196" t="s">
        <v>2</v>
      </c>
      <c r="E137" s="196">
        <v>10.474027680000001</v>
      </c>
      <c r="F137" s="196">
        <v>1.8</v>
      </c>
      <c r="G137" s="196">
        <v>0.42</v>
      </c>
      <c r="H137" s="196">
        <v>6.78</v>
      </c>
      <c r="I137" s="196">
        <v>0.23316003499999999</v>
      </c>
      <c r="J137" s="196">
        <v>0</v>
      </c>
      <c r="K137" s="196">
        <v>1</v>
      </c>
      <c r="L137" s="196">
        <v>40.083300000000001</v>
      </c>
      <c r="M137" s="196">
        <v>40.083300000000001</v>
      </c>
      <c r="N137" s="196">
        <v>9.5474255999999993E-2</v>
      </c>
      <c r="O137" s="196">
        <v>9.5474255999999993E-2</v>
      </c>
      <c r="P137" s="196">
        <v>0</v>
      </c>
      <c r="Q137" s="196">
        <v>0</v>
      </c>
      <c r="R137" s="196">
        <v>0</v>
      </c>
      <c r="S137" s="196">
        <v>0</v>
      </c>
      <c r="T137" s="196">
        <v>0</v>
      </c>
      <c r="U137" s="196">
        <v>0</v>
      </c>
      <c r="V137" s="196">
        <v>0</v>
      </c>
      <c r="W137" s="196">
        <v>0</v>
      </c>
      <c r="X137" s="196" t="s">
        <v>192</v>
      </c>
    </row>
    <row r="138" spans="2:24" x14ac:dyDescent="0.2">
      <c r="B138" s="196" t="s">
        <v>678</v>
      </c>
      <c r="C138" s="196" t="s">
        <v>178</v>
      </c>
      <c r="D138" s="196" t="s">
        <v>2</v>
      </c>
      <c r="E138" s="196">
        <v>165.07924850000001</v>
      </c>
      <c r="F138" s="196">
        <v>2.76</v>
      </c>
      <c r="G138" s="196">
        <v>0.11</v>
      </c>
      <c r="H138" s="196">
        <v>2.84</v>
      </c>
      <c r="I138" s="196">
        <v>0.14784103400000001</v>
      </c>
      <c r="J138" s="196">
        <v>0.54077885199999998</v>
      </c>
      <c r="K138" s="196">
        <v>6</v>
      </c>
      <c r="L138" s="196">
        <v>1137.2832000000001</v>
      </c>
      <c r="M138" s="196">
        <v>1137.2832000000001</v>
      </c>
      <c r="N138" s="196">
        <v>3.6346179999999999E-2</v>
      </c>
      <c r="O138" s="196">
        <v>3.6346179999999999E-2</v>
      </c>
      <c r="P138" s="196">
        <v>1</v>
      </c>
      <c r="Q138" s="196">
        <v>4160</v>
      </c>
      <c r="R138" s="196">
        <v>4160</v>
      </c>
      <c r="S138" s="196">
        <v>9.6923145000000002E-2</v>
      </c>
      <c r="T138" s="196">
        <v>9.6923145000000002E-2</v>
      </c>
      <c r="U138" s="196">
        <v>1</v>
      </c>
      <c r="V138" s="196">
        <v>0.99346224000000005</v>
      </c>
      <c r="W138" s="196">
        <v>0.99346224000000005</v>
      </c>
      <c r="X138" s="196" t="s">
        <v>192</v>
      </c>
    </row>
    <row r="139" spans="2:24" x14ac:dyDescent="0.2">
      <c r="B139" s="196" t="s">
        <v>679</v>
      </c>
      <c r="C139" s="196" t="s">
        <v>178</v>
      </c>
      <c r="D139" s="196" t="s">
        <v>8</v>
      </c>
      <c r="E139" s="196">
        <v>238.83510870000001</v>
      </c>
      <c r="F139" s="196">
        <v>0.36</v>
      </c>
      <c r="G139" s="196">
        <v>6.54</v>
      </c>
      <c r="H139" s="196">
        <v>0.39</v>
      </c>
      <c r="I139" s="196">
        <v>0</v>
      </c>
      <c r="J139" s="196">
        <v>0</v>
      </c>
      <c r="K139" s="196">
        <v>0</v>
      </c>
      <c r="L139" s="196">
        <v>0</v>
      </c>
      <c r="M139" s="196">
        <v>0</v>
      </c>
      <c r="N139" s="196">
        <v>0</v>
      </c>
      <c r="O139" s="196">
        <v>0</v>
      </c>
      <c r="P139" s="196">
        <v>0</v>
      </c>
      <c r="Q139" s="196">
        <v>0</v>
      </c>
      <c r="R139" s="196">
        <v>0</v>
      </c>
      <c r="S139" s="196">
        <v>0</v>
      </c>
      <c r="T139" s="196">
        <v>0</v>
      </c>
      <c r="U139" s="196">
        <v>0</v>
      </c>
      <c r="V139" s="196">
        <v>0</v>
      </c>
      <c r="W139" s="196">
        <v>0</v>
      </c>
      <c r="X139" s="196" t="s">
        <v>192</v>
      </c>
    </row>
    <row r="140" spans="2:24" x14ac:dyDescent="0.2">
      <c r="B140" s="196" t="s">
        <v>680</v>
      </c>
      <c r="C140" s="196" t="s">
        <v>178</v>
      </c>
      <c r="D140" s="196" t="s">
        <v>2</v>
      </c>
      <c r="E140" s="196">
        <v>55.812999329999997</v>
      </c>
      <c r="F140" s="196">
        <v>3.47</v>
      </c>
      <c r="G140" s="196">
        <v>0.72</v>
      </c>
      <c r="H140" s="196">
        <v>6.03</v>
      </c>
      <c r="I140" s="196">
        <v>0.108198871</v>
      </c>
      <c r="J140" s="196">
        <v>0.84483075100000005</v>
      </c>
      <c r="K140" s="196">
        <v>1</v>
      </c>
      <c r="L140" s="196">
        <v>154.9667</v>
      </c>
      <c r="M140" s="196">
        <v>154.9667</v>
      </c>
      <c r="N140" s="196">
        <v>1.7916972999999999E-2</v>
      </c>
      <c r="O140" s="196">
        <v>1.7916972999999999E-2</v>
      </c>
      <c r="P140" s="196">
        <v>4</v>
      </c>
      <c r="Q140" s="196">
        <v>1210</v>
      </c>
      <c r="R140" s="196">
        <v>1210</v>
      </c>
      <c r="S140" s="196">
        <v>0.14333578399999999</v>
      </c>
      <c r="T140" s="196">
        <v>0.14333578399999999</v>
      </c>
      <c r="U140" s="196">
        <v>0</v>
      </c>
      <c r="V140" s="196">
        <v>0</v>
      </c>
      <c r="W140" s="196">
        <v>0</v>
      </c>
      <c r="X140" s="196" t="s">
        <v>192</v>
      </c>
    </row>
    <row r="141" spans="2:24" x14ac:dyDescent="0.2">
      <c r="B141" s="196" t="s">
        <v>681</v>
      </c>
      <c r="C141" s="196" t="s">
        <v>178</v>
      </c>
      <c r="D141" s="196" t="s">
        <v>2</v>
      </c>
      <c r="E141" s="196">
        <v>186.51431769999999</v>
      </c>
      <c r="F141" s="196">
        <v>4.66</v>
      </c>
      <c r="G141" s="196">
        <v>1.1599999999999999</v>
      </c>
      <c r="H141" s="196">
        <v>7.99</v>
      </c>
      <c r="I141" s="196">
        <v>9.2259580999999993E-2</v>
      </c>
      <c r="J141" s="196">
        <v>3.2914831370000002</v>
      </c>
      <c r="K141" s="196">
        <v>3</v>
      </c>
      <c r="L141" s="196">
        <v>287.02505000000002</v>
      </c>
      <c r="M141" s="196">
        <v>287.02505000000002</v>
      </c>
      <c r="N141" s="196">
        <v>1.8765315000000001E-2</v>
      </c>
      <c r="O141" s="196">
        <v>1.8765315000000001E-2</v>
      </c>
      <c r="P141" s="196">
        <v>3</v>
      </c>
      <c r="Q141" s="196">
        <v>10240</v>
      </c>
      <c r="R141" s="196">
        <v>10240</v>
      </c>
      <c r="S141" s="196">
        <v>0.17156859799999999</v>
      </c>
      <c r="T141" s="196">
        <v>0.17156859799999999</v>
      </c>
      <c r="U141" s="196">
        <v>0</v>
      </c>
      <c r="V141" s="196">
        <v>0</v>
      </c>
      <c r="W141" s="196">
        <v>0</v>
      </c>
      <c r="X141" s="196" t="s">
        <v>192</v>
      </c>
    </row>
    <row r="142" spans="2:24" x14ac:dyDescent="0.2">
      <c r="B142" s="196" t="s">
        <v>682</v>
      </c>
      <c r="C142" s="196" t="s">
        <v>178</v>
      </c>
      <c r="D142" s="196" t="s">
        <v>2</v>
      </c>
      <c r="E142" s="196">
        <v>172.56366510000001</v>
      </c>
      <c r="F142" s="196">
        <v>3.47</v>
      </c>
      <c r="G142" s="196">
        <v>8.85</v>
      </c>
      <c r="H142" s="196">
        <v>13.32</v>
      </c>
      <c r="I142" s="196">
        <v>0</v>
      </c>
      <c r="J142" s="196">
        <v>13.414102740000001</v>
      </c>
      <c r="K142" s="196">
        <v>0</v>
      </c>
      <c r="L142" s="196">
        <v>0</v>
      </c>
      <c r="M142" s="196">
        <v>0</v>
      </c>
      <c r="N142" s="196">
        <v>0</v>
      </c>
      <c r="O142" s="196">
        <v>0</v>
      </c>
      <c r="P142" s="196">
        <v>8</v>
      </c>
      <c r="Q142" s="196">
        <v>24099</v>
      </c>
      <c r="R142" s="196">
        <v>24099</v>
      </c>
      <c r="S142" s="196">
        <v>0.35349272399999998</v>
      </c>
      <c r="T142" s="196">
        <v>0.35349272399999998</v>
      </c>
      <c r="U142" s="196">
        <v>1</v>
      </c>
      <c r="V142" s="196">
        <v>0.95037388</v>
      </c>
      <c r="W142" s="196">
        <v>0.95037388</v>
      </c>
      <c r="X142" s="196" t="s">
        <v>192</v>
      </c>
    </row>
    <row r="143" spans="2:24" x14ac:dyDescent="0.2">
      <c r="B143" s="196" t="s">
        <v>683</v>
      </c>
      <c r="C143" s="196" t="s">
        <v>178</v>
      </c>
      <c r="D143" s="196" t="s">
        <v>2</v>
      </c>
      <c r="E143" s="196">
        <v>327.17408039999998</v>
      </c>
      <c r="F143" s="196">
        <v>3.68</v>
      </c>
      <c r="G143" s="196">
        <v>2.88</v>
      </c>
      <c r="H143" s="196">
        <v>4.5199999999999996</v>
      </c>
      <c r="I143" s="196">
        <v>1.7880976239999999</v>
      </c>
      <c r="J143" s="196">
        <v>2.7472530320000002</v>
      </c>
      <c r="K143" s="196">
        <v>3</v>
      </c>
      <c r="L143" s="196">
        <v>15620.819219999999</v>
      </c>
      <c r="M143" s="196">
        <v>15620.819219999999</v>
      </c>
      <c r="N143" s="196">
        <v>0.96068123599999999</v>
      </c>
      <c r="O143" s="196">
        <v>0.96068123599999999</v>
      </c>
      <c r="P143" s="196">
        <v>2</v>
      </c>
      <c r="Q143" s="196">
        <v>24000</v>
      </c>
      <c r="R143" s="196">
        <v>24000</v>
      </c>
      <c r="S143" s="196">
        <v>0.25980053199999997</v>
      </c>
      <c r="T143" s="196">
        <v>0.25980053199999997</v>
      </c>
      <c r="U143" s="196">
        <v>0</v>
      </c>
      <c r="V143" s="196">
        <v>0</v>
      </c>
      <c r="W143" s="196">
        <v>0</v>
      </c>
      <c r="X143" s="196" t="s">
        <v>192</v>
      </c>
    </row>
    <row r="144" spans="2:24" x14ac:dyDescent="0.2">
      <c r="B144" s="196" t="s">
        <v>684</v>
      </c>
      <c r="C144" s="196" t="s">
        <v>178</v>
      </c>
      <c r="D144" s="196" t="s">
        <v>8</v>
      </c>
      <c r="E144" s="196">
        <v>25.367541190000001</v>
      </c>
      <c r="F144" s="196">
        <v>1.33</v>
      </c>
      <c r="G144" s="196">
        <v>5.09</v>
      </c>
      <c r="H144" s="196">
        <v>0</v>
      </c>
      <c r="I144" s="196">
        <v>0</v>
      </c>
      <c r="J144" s="196">
        <v>0</v>
      </c>
      <c r="K144" s="196">
        <v>0</v>
      </c>
      <c r="L144" s="196">
        <v>0</v>
      </c>
      <c r="M144" s="196">
        <v>0</v>
      </c>
      <c r="N144" s="196">
        <v>0</v>
      </c>
      <c r="O144" s="196">
        <v>0</v>
      </c>
      <c r="P144" s="196">
        <v>0</v>
      </c>
      <c r="Q144" s="196">
        <v>0</v>
      </c>
      <c r="R144" s="196">
        <v>0</v>
      </c>
      <c r="S144" s="196">
        <v>0</v>
      </c>
      <c r="T144" s="196">
        <v>0</v>
      </c>
      <c r="U144" s="196">
        <v>1</v>
      </c>
      <c r="V144" s="196">
        <v>2.0104431730000001</v>
      </c>
      <c r="W144" s="196">
        <v>2.0104431730000001</v>
      </c>
      <c r="X144" s="196" t="s">
        <v>192</v>
      </c>
    </row>
    <row r="145" spans="2:24" x14ac:dyDescent="0.2">
      <c r="B145" s="196" t="s">
        <v>685</v>
      </c>
      <c r="C145" s="196" t="s">
        <v>178</v>
      </c>
      <c r="D145" s="196" t="s">
        <v>2</v>
      </c>
      <c r="E145" s="196">
        <v>79.305207640000006</v>
      </c>
      <c r="F145" s="196">
        <v>2.79</v>
      </c>
      <c r="G145" s="196">
        <v>1.56</v>
      </c>
      <c r="H145" s="196">
        <v>10.25</v>
      </c>
      <c r="I145" s="196">
        <v>0</v>
      </c>
      <c r="J145" s="196">
        <v>2.3909852169999999</v>
      </c>
      <c r="K145" s="196">
        <v>0</v>
      </c>
      <c r="L145" s="196">
        <v>0</v>
      </c>
      <c r="M145" s="196">
        <v>0</v>
      </c>
      <c r="N145" s="196">
        <v>0</v>
      </c>
      <c r="O145" s="196">
        <v>0</v>
      </c>
      <c r="P145" s="196">
        <v>2</v>
      </c>
      <c r="Q145" s="196">
        <v>2182</v>
      </c>
      <c r="R145" s="196">
        <v>2182</v>
      </c>
      <c r="S145" s="196">
        <v>8.8266586999999994E-2</v>
      </c>
      <c r="T145" s="196">
        <v>8.8266586999999994E-2</v>
      </c>
      <c r="U145" s="196">
        <v>0</v>
      </c>
      <c r="V145" s="196">
        <v>0</v>
      </c>
      <c r="W145" s="196">
        <v>0</v>
      </c>
      <c r="X145" s="196" t="s">
        <v>192</v>
      </c>
    </row>
    <row r="146" spans="2:24" x14ac:dyDescent="0.2">
      <c r="B146" s="196" t="s">
        <v>686</v>
      </c>
      <c r="C146" s="196" t="s">
        <v>178</v>
      </c>
      <c r="D146" s="196" t="s">
        <v>2</v>
      </c>
      <c r="E146" s="196">
        <v>60.896110739999997</v>
      </c>
      <c r="F146" s="196">
        <v>2.02</v>
      </c>
      <c r="G146" s="196">
        <v>1.36</v>
      </c>
      <c r="H146" s="196">
        <v>7.9</v>
      </c>
      <c r="I146" s="196">
        <v>0</v>
      </c>
      <c r="J146" s="196">
        <v>0.39639322300000002</v>
      </c>
      <c r="K146" s="196">
        <v>0</v>
      </c>
      <c r="L146" s="196">
        <v>0</v>
      </c>
      <c r="M146" s="196">
        <v>0</v>
      </c>
      <c r="N146" s="196">
        <v>0</v>
      </c>
      <c r="O146" s="196">
        <v>0</v>
      </c>
      <c r="P146" s="196">
        <v>2</v>
      </c>
      <c r="Q146" s="196">
        <v>395</v>
      </c>
      <c r="R146" s="196">
        <v>395</v>
      </c>
      <c r="S146" s="196">
        <v>3.2842820000000002E-2</v>
      </c>
      <c r="T146" s="196">
        <v>3.2842820000000002E-2</v>
      </c>
      <c r="U146" s="196">
        <v>0</v>
      </c>
      <c r="V146" s="196">
        <v>0</v>
      </c>
      <c r="W146" s="196">
        <v>0</v>
      </c>
      <c r="X146" s="196" t="s">
        <v>192</v>
      </c>
    </row>
    <row r="147" spans="2:24" x14ac:dyDescent="0.2">
      <c r="B147" s="196" t="s">
        <v>687</v>
      </c>
      <c r="C147" s="196" t="s">
        <v>178</v>
      </c>
      <c r="D147" s="196" t="s">
        <v>2</v>
      </c>
      <c r="E147" s="196">
        <v>151.14937370000001</v>
      </c>
      <c r="F147" s="196">
        <v>4.8499999999999996</v>
      </c>
      <c r="G147" s="196">
        <v>2.42</v>
      </c>
      <c r="H147" s="196">
        <v>9.7200000000000006</v>
      </c>
      <c r="I147" s="196">
        <v>3.141241371</v>
      </c>
      <c r="J147" s="196">
        <v>5.1165342149999997</v>
      </c>
      <c r="K147" s="196">
        <v>2</v>
      </c>
      <c r="L147" s="196">
        <v>7048.0230220000003</v>
      </c>
      <c r="M147" s="196">
        <v>7048.0230220000003</v>
      </c>
      <c r="N147" s="196">
        <v>0.87767482399999996</v>
      </c>
      <c r="O147" s="196">
        <v>0.87767482399999996</v>
      </c>
      <c r="P147" s="196">
        <v>5</v>
      </c>
      <c r="Q147" s="196">
        <v>11480</v>
      </c>
      <c r="R147" s="196">
        <v>11480</v>
      </c>
      <c r="S147" s="196">
        <v>0.20509512699999999</v>
      </c>
      <c r="T147" s="196">
        <v>0.20509512699999999</v>
      </c>
      <c r="U147" s="196">
        <v>0</v>
      </c>
      <c r="V147" s="196">
        <v>0</v>
      </c>
      <c r="W147" s="196">
        <v>0</v>
      </c>
      <c r="X147" s="196" t="s">
        <v>192</v>
      </c>
    </row>
    <row r="148" spans="2:24" x14ac:dyDescent="0.2">
      <c r="B148" s="196" t="s">
        <v>688</v>
      </c>
      <c r="C148" s="196" t="s">
        <v>178</v>
      </c>
      <c r="D148" s="196" t="s">
        <v>2</v>
      </c>
      <c r="E148" s="196">
        <v>158.10781800000001</v>
      </c>
      <c r="F148" s="196">
        <v>3.52</v>
      </c>
      <c r="G148" s="196">
        <v>1.82</v>
      </c>
      <c r="H148" s="196">
        <v>8.56</v>
      </c>
      <c r="I148" s="196">
        <v>0</v>
      </c>
      <c r="J148" s="196">
        <v>12.218491240000001</v>
      </c>
      <c r="K148" s="196">
        <v>0</v>
      </c>
      <c r="L148" s="196">
        <v>0</v>
      </c>
      <c r="M148" s="196">
        <v>0</v>
      </c>
      <c r="N148" s="196">
        <v>0</v>
      </c>
      <c r="O148" s="196">
        <v>0</v>
      </c>
      <c r="P148" s="196">
        <v>4</v>
      </c>
      <c r="Q148" s="196">
        <v>24630</v>
      </c>
      <c r="R148" s="196">
        <v>24630</v>
      </c>
      <c r="S148" s="196">
        <v>0.56290701600000004</v>
      </c>
      <c r="T148" s="196">
        <v>0.56290701600000004</v>
      </c>
      <c r="U148" s="196">
        <v>1</v>
      </c>
      <c r="V148" s="196">
        <v>0.98034367899999997</v>
      </c>
      <c r="W148" s="196">
        <v>0.98034367899999997</v>
      </c>
      <c r="X148" s="196" t="s">
        <v>192</v>
      </c>
    </row>
    <row r="149" spans="2:24" x14ac:dyDescent="0.2">
      <c r="B149" s="196" t="s">
        <v>689</v>
      </c>
      <c r="C149" s="196" t="s">
        <v>178</v>
      </c>
      <c r="D149" s="196" t="s">
        <v>2</v>
      </c>
      <c r="E149" s="196">
        <v>170.55067890000001</v>
      </c>
      <c r="F149" s="196">
        <v>2.91</v>
      </c>
      <c r="G149" s="196">
        <v>2.1800000000000002</v>
      </c>
      <c r="H149" s="196">
        <v>6.05</v>
      </c>
      <c r="I149" s="196">
        <v>0.103005711</v>
      </c>
      <c r="J149" s="196">
        <v>6.0120827779999999</v>
      </c>
      <c r="K149" s="196">
        <v>2</v>
      </c>
      <c r="L149" s="196">
        <v>288.95</v>
      </c>
      <c r="M149" s="196">
        <v>288.95</v>
      </c>
      <c r="N149" s="196">
        <v>1.172672E-2</v>
      </c>
      <c r="O149" s="196">
        <v>1.172672E-2</v>
      </c>
      <c r="P149" s="196">
        <v>4</v>
      </c>
      <c r="Q149" s="196">
        <v>16865</v>
      </c>
      <c r="R149" s="196">
        <v>16865</v>
      </c>
      <c r="S149" s="196">
        <v>0.60392606299999996</v>
      </c>
      <c r="T149" s="196">
        <v>0.60392606299999996</v>
      </c>
      <c r="U149" s="196">
        <v>0</v>
      </c>
      <c r="V149" s="196">
        <v>0</v>
      </c>
      <c r="W149" s="196">
        <v>0</v>
      </c>
      <c r="X149" s="196" t="s">
        <v>192</v>
      </c>
    </row>
    <row r="150" spans="2:24" x14ac:dyDescent="0.2">
      <c r="B150" s="196" t="s">
        <v>690</v>
      </c>
      <c r="C150" s="196" t="s">
        <v>178</v>
      </c>
      <c r="D150" s="196" t="s">
        <v>8</v>
      </c>
      <c r="E150" s="196">
        <v>1350.493737</v>
      </c>
      <c r="F150" s="196">
        <v>25.21</v>
      </c>
      <c r="G150" s="196">
        <v>14.97</v>
      </c>
      <c r="H150" s="196">
        <v>7.96</v>
      </c>
      <c r="I150" s="196">
        <v>3.1900353510000001</v>
      </c>
      <c r="J150" s="196">
        <v>0.53312376800000005</v>
      </c>
      <c r="K150" s="196">
        <v>6</v>
      </c>
      <c r="L150" s="196">
        <v>59477.654699999999</v>
      </c>
      <c r="M150" s="196">
        <v>59477.654699999999</v>
      </c>
      <c r="N150" s="196">
        <v>0.88107035700000003</v>
      </c>
      <c r="O150" s="196">
        <v>0.88107035700000003</v>
      </c>
      <c r="P150" s="196">
        <v>5</v>
      </c>
      <c r="Q150" s="196">
        <v>9940</v>
      </c>
      <c r="R150" s="196">
        <v>9940</v>
      </c>
      <c r="S150" s="196">
        <v>0.10736814</v>
      </c>
      <c r="T150" s="196">
        <v>0.10736814</v>
      </c>
      <c r="U150" s="196">
        <v>2</v>
      </c>
      <c r="V150" s="196">
        <v>1.9141147629999999</v>
      </c>
      <c r="W150" s="196">
        <v>1.9141147629999999</v>
      </c>
      <c r="X150" s="196" t="s">
        <v>192</v>
      </c>
    </row>
    <row r="151" spans="2:24" x14ac:dyDescent="0.2">
      <c r="B151" s="196" t="s">
        <v>691</v>
      </c>
      <c r="C151" s="196" t="s">
        <v>178</v>
      </c>
      <c r="D151" s="196" t="s">
        <v>2</v>
      </c>
      <c r="E151" s="196">
        <v>184.53249829999999</v>
      </c>
      <c r="F151" s="196">
        <v>2.14</v>
      </c>
      <c r="G151" s="196">
        <v>2.2400000000000002</v>
      </c>
      <c r="H151" s="196">
        <v>8.76</v>
      </c>
      <c r="I151" s="196">
        <v>0.286199961</v>
      </c>
      <c r="J151" s="196">
        <v>7.3170972550000002</v>
      </c>
      <c r="K151" s="196">
        <v>4</v>
      </c>
      <c r="L151" s="196">
        <v>851.9</v>
      </c>
      <c r="M151" s="196">
        <v>851.9</v>
      </c>
      <c r="N151" s="196">
        <v>2.1676398999999999E-2</v>
      </c>
      <c r="O151" s="196">
        <v>2.1676398999999999E-2</v>
      </c>
      <c r="P151" s="196">
        <v>3</v>
      </c>
      <c r="Q151" s="196">
        <v>21780</v>
      </c>
      <c r="R151" s="196">
        <v>21780</v>
      </c>
      <c r="S151" s="196">
        <v>0.26011678399999999</v>
      </c>
      <c r="T151" s="196">
        <v>0.26011678399999999</v>
      </c>
      <c r="U151" s="196">
        <v>0</v>
      </c>
      <c r="V151" s="196">
        <v>0</v>
      </c>
      <c r="W151" s="196">
        <v>0</v>
      </c>
      <c r="X151" s="196" t="s">
        <v>192</v>
      </c>
    </row>
    <row r="152" spans="2:24" x14ac:dyDescent="0.2">
      <c r="B152" s="196" t="s">
        <v>692</v>
      </c>
      <c r="C152" s="196" t="s">
        <v>178</v>
      </c>
      <c r="D152" s="196" t="s">
        <v>2</v>
      </c>
      <c r="E152" s="196">
        <v>139.6389848</v>
      </c>
      <c r="F152" s="196">
        <v>3.53</v>
      </c>
      <c r="G152" s="196">
        <v>2.2999999999999998</v>
      </c>
      <c r="H152" s="196">
        <v>6.03</v>
      </c>
      <c r="I152" s="196">
        <v>0.17266061299999999</v>
      </c>
      <c r="J152" s="196">
        <v>0.16820322800000001</v>
      </c>
      <c r="K152" s="196">
        <v>3</v>
      </c>
      <c r="L152" s="196">
        <v>615.9</v>
      </c>
      <c r="M152" s="196">
        <v>615.9</v>
      </c>
      <c r="N152" s="196">
        <v>2.1483972E-2</v>
      </c>
      <c r="O152" s="196">
        <v>2.1483972E-2</v>
      </c>
      <c r="P152" s="196">
        <v>2</v>
      </c>
      <c r="Q152" s="196">
        <v>600</v>
      </c>
      <c r="R152" s="196">
        <v>600</v>
      </c>
      <c r="S152" s="196">
        <v>4.2967943000000001E-2</v>
      </c>
      <c r="T152" s="196">
        <v>4.2967943000000001E-2</v>
      </c>
      <c r="U152" s="196">
        <v>0</v>
      </c>
      <c r="V152" s="196">
        <v>0</v>
      </c>
      <c r="W152" s="196">
        <v>0</v>
      </c>
      <c r="X152" s="196" t="s">
        <v>192</v>
      </c>
    </row>
    <row r="153" spans="2:24" x14ac:dyDescent="0.2">
      <c r="B153" s="196" t="s">
        <v>693</v>
      </c>
      <c r="C153" s="196" t="s">
        <v>178</v>
      </c>
      <c r="D153" s="196" t="s">
        <v>2</v>
      </c>
      <c r="E153" s="196">
        <v>71.820791029999995</v>
      </c>
      <c r="F153" s="196">
        <v>1.3</v>
      </c>
      <c r="G153" s="196">
        <v>4.47</v>
      </c>
      <c r="H153" s="196">
        <v>7.34</v>
      </c>
      <c r="I153" s="196">
        <v>1.1781094489999999</v>
      </c>
      <c r="J153" s="196">
        <v>8.4756202930000004</v>
      </c>
      <c r="K153" s="196">
        <v>3</v>
      </c>
      <c r="L153" s="196">
        <v>1647.8425219999999</v>
      </c>
      <c r="M153" s="196">
        <v>1647.8425219999999</v>
      </c>
      <c r="N153" s="196">
        <v>0.10665435299999999</v>
      </c>
      <c r="O153" s="196">
        <v>0.10665435299999999</v>
      </c>
      <c r="P153" s="196">
        <v>4</v>
      </c>
      <c r="Q153" s="196">
        <v>11855</v>
      </c>
      <c r="R153" s="196">
        <v>11855</v>
      </c>
      <c r="S153" s="196">
        <v>0.72402432900000002</v>
      </c>
      <c r="T153" s="196">
        <v>0.72402432900000002</v>
      </c>
      <c r="U153" s="196">
        <v>1</v>
      </c>
      <c r="V153" s="196">
        <v>0.66833014899999998</v>
      </c>
      <c r="W153" s="196">
        <v>0.66833014899999998</v>
      </c>
      <c r="X153" s="196" t="s">
        <v>192</v>
      </c>
    </row>
    <row r="154" spans="2:24" x14ac:dyDescent="0.2">
      <c r="B154" s="196" t="s">
        <v>694</v>
      </c>
      <c r="C154" s="196" t="s">
        <v>178</v>
      </c>
      <c r="D154" s="196" t="s">
        <v>2</v>
      </c>
      <c r="E154" s="196">
        <v>698.22089640000002</v>
      </c>
      <c r="F154" s="196">
        <v>19.45</v>
      </c>
      <c r="G154" s="196">
        <v>6.89</v>
      </c>
      <c r="H154" s="196">
        <v>9.9600000000000009</v>
      </c>
      <c r="I154" s="196">
        <v>26.265927909999998</v>
      </c>
      <c r="J154" s="196">
        <v>9.8608619999999998E-3</v>
      </c>
      <c r="K154" s="196">
        <v>5</v>
      </c>
      <c r="L154" s="196">
        <v>239728.88010000001</v>
      </c>
      <c r="M154" s="196">
        <v>239728.88010000001</v>
      </c>
      <c r="N154" s="196">
        <v>1.6570687099999999</v>
      </c>
      <c r="O154" s="196">
        <v>1.6570687099999999</v>
      </c>
      <c r="P154" s="196">
        <v>1</v>
      </c>
      <c r="Q154" s="196">
        <v>90</v>
      </c>
      <c r="R154" s="196">
        <v>90</v>
      </c>
      <c r="S154" s="196">
        <v>1.432212E-3</v>
      </c>
      <c r="T154" s="196">
        <v>1.432212E-3</v>
      </c>
      <c r="U154" s="196">
        <v>1</v>
      </c>
      <c r="V154" s="196">
        <v>1.0297600710000001</v>
      </c>
      <c r="W154" s="196">
        <v>1.0297600710000001</v>
      </c>
      <c r="X154" s="196" t="s">
        <v>559</v>
      </c>
    </row>
    <row r="155" spans="2:24" x14ac:dyDescent="0.2">
      <c r="B155" s="196" t="s">
        <v>695</v>
      </c>
      <c r="C155" s="196" t="s">
        <v>178</v>
      </c>
      <c r="D155" s="196" t="s">
        <v>2</v>
      </c>
      <c r="E155" s="196">
        <v>1362.4158210000001</v>
      </c>
      <c r="F155" s="196">
        <v>4.26</v>
      </c>
      <c r="G155" s="196">
        <v>1.81</v>
      </c>
      <c r="H155" s="196">
        <v>7.29</v>
      </c>
      <c r="I155" s="196">
        <v>2.5602969E-2</v>
      </c>
      <c r="J155" s="196">
        <v>1.7058521200000001</v>
      </c>
      <c r="K155" s="196">
        <v>7</v>
      </c>
      <c r="L155" s="196">
        <v>604.18340000000001</v>
      </c>
      <c r="M155" s="196">
        <v>604.18340000000001</v>
      </c>
      <c r="N155" s="196">
        <v>5.1379319999999996E-3</v>
      </c>
      <c r="O155" s="196">
        <v>5.1379319999999996E-3</v>
      </c>
      <c r="P155" s="196">
        <v>4</v>
      </c>
      <c r="Q155" s="196">
        <v>40255</v>
      </c>
      <c r="R155" s="196">
        <v>40255</v>
      </c>
      <c r="S155" s="196">
        <v>8.8078835999999994E-2</v>
      </c>
      <c r="T155" s="196">
        <v>8.8078835999999994E-2</v>
      </c>
      <c r="U155" s="196">
        <v>0</v>
      </c>
      <c r="V155" s="196">
        <v>0</v>
      </c>
      <c r="W155" s="196">
        <v>0</v>
      </c>
      <c r="X155" s="196" t="s">
        <v>192</v>
      </c>
    </row>
    <row r="156" spans="2:24" x14ac:dyDescent="0.2">
      <c r="B156" s="196" t="s">
        <v>696</v>
      </c>
      <c r="C156" s="196" t="s">
        <v>178</v>
      </c>
      <c r="D156" s="196" t="s">
        <v>2</v>
      </c>
      <c r="E156" s="196">
        <v>1829.150969</v>
      </c>
      <c r="F156" s="196">
        <v>8.31</v>
      </c>
      <c r="G156" s="196">
        <v>0.34</v>
      </c>
      <c r="H156" s="196">
        <v>3.01</v>
      </c>
      <c r="I156" s="196">
        <v>1.2715563089999999</v>
      </c>
      <c r="J156" s="196">
        <v>2.34864585</v>
      </c>
      <c r="K156" s="196">
        <v>9</v>
      </c>
      <c r="L156" s="196">
        <v>113290.60769999999</v>
      </c>
      <c r="M156" s="196">
        <v>113290.60769999999</v>
      </c>
      <c r="N156" s="196">
        <v>1.0142574520000001</v>
      </c>
      <c r="O156" s="196">
        <v>1.0142574520000001</v>
      </c>
      <c r="P156" s="196">
        <v>5</v>
      </c>
      <c r="Q156" s="196">
        <v>209255</v>
      </c>
      <c r="R156" s="196">
        <v>209255</v>
      </c>
      <c r="S156" s="196">
        <v>0.27663107599999998</v>
      </c>
      <c r="T156" s="196">
        <v>0.27663107599999998</v>
      </c>
      <c r="U156" s="196">
        <v>1</v>
      </c>
      <c r="V156" s="196">
        <v>0.97094227300000002</v>
      </c>
      <c r="W156" s="196">
        <v>0</v>
      </c>
      <c r="X156" s="196" t="s">
        <v>192</v>
      </c>
    </row>
    <row r="157" spans="2:24" x14ac:dyDescent="0.2">
      <c r="B157" s="196" t="s">
        <v>697</v>
      </c>
      <c r="C157" s="196" t="s">
        <v>178</v>
      </c>
      <c r="D157" s="196" t="s">
        <v>2</v>
      </c>
      <c r="E157" s="196">
        <v>543.55593929999998</v>
      </c>
      <c r="F157" s="196">
        <v>3.55</v>
      </c>
      <c r="G157" s="196">
        <v>2.33</v>
      </c>
      <c r="H157" s="196">
        <v>3.92</v>
      </c>
      <c r="I157" s="196">
        <v>1.9707439170000001</v>
      </c>
      <c r="J157" s="196">
        <v>1.5043105429999999</v>
      </c>
      <c r="K157" s="196">
        <v>1</v>
      </c>
      <c r="L157" s="196">
        <v>25991.680700000001</v>
      </c>
      <c r="M157" s="196">
        <v>0</v>
      </c>
      <c r="N157" s="196">
        <v>3.8855246000000003E-2</v>
      </c>
      <c r="O157" s="196">
        <v>0</v>
      </c>
      <c r="P157" s="196">
        <v>2</v>
      </c>
      <c r="Q157" s="196">
        <v>19840</v>
      </c>
      <c r="R157" s="196">
        <v>19840</v>
      </c>
      <c r="S157" s="196">
        <v>0.136140542</v>
      </c>
      <c r="T157" s="196">
        <v>0.136140542</v>
      </c>
      <c r="U157" s="196">
        <v>0</v>
      </c>
      <c r="V157" s="196">
        <v>0</v>
      </c>
      <c r="W157" s="196">
        <v>0</v>
      </c>
      <c r="X157" s="196" t="s">
        <v>192</v>
      </c>
    </row>
    <row r="158" spans="2:24" x14ac:dyDescent="0.2">
      <c r="B158" s="196" t="s">
        <v>698</v>
      </c>
      <c r="C158" s="196" t="s">
        <v>178</v>
      </c>
      <c r="D158" s="196" t="s">
        <v>2</v>
      </c>
      <c r="E158" s="196">
        <v>2139.3510209999999</v>
      </c>
      <c r="F158" s="196">
        <v>6.88</v>
      </c>
      <c r="G158" s="196">
        <v>1.36</v>
      </c>
      <c r="H158" s="196">
        <v>3.55</v>
      </c>
      <c r="I158" s="196">
        <v>9.2549392019999992</v>
      </c>
      <c r="J158" s="196">
        <v>0</v>
      </c>
      <c r="K158" s="196">
        <v>12</v>
      </c>
      <c r="L158" s="196">
        <v>941608.50349999999</v>
      </c>
      <c r="M158" s="196">
        <v>53632.853539999996</v>
      </c>
      <c r="N158" s="196">
        <v>2.047840656</v>
      </c>
      <c r="O158" s="196">
        <v>1.0952153140000001</v>
      </c>
      <c r="P158" s="196">
        <v>0</v>
      </c>
      <c r="Q158" s="196">
        <v>0</v>
      </c>
      <c r="R158" s="196">
        <v>0</v>
      </c>
      <c r="S158" s="196">
        <v>0</v>
      </c>
      <c r="T158" s="196">
        <v>0</v>
      </c>
      <c r="U158" s="196">
        <v>1</v>
      </c>
      <c r="V158" s="196">
        <v>1.010119414</v>
      </c>
      <c r="W158" s="196">
        <v>1.010119414</v>
      </c>
      <c r="X158" s="196" t="s">
        <v>559</v>
      </c>
    </row>
    <row r="159" spans="2:24" x14ac:dyDescent="0.2">
      <c r="B159" s="196" t="s">
        <v>699</v>
      </c>
      <c r="C159" s="196" t="s">
        <v>178</v>
      </c>
      <c r="D159" s="196" t="s">
        <v>2</v>
      </c>
      <c r="E159" s="196">
        <v>1308.0352929999999</v>
      </c>
      <c r="F159" s="196">
        <v>6.53</v>
      </c>
      <c r="G159" s="196">
        <v>0.79</v>
      </c>
      <c r="H159" s="196">
        <v>3.63</v>
      </c>
      <c r="I159" s="196">
        <v>3.6927912E-2</v>
      </c>
      <c r="J159" s="196">
        <v>1.439679895</v>
      </c>
      <c r="K159" s="196">
        <v>4</v>
      </c>
      <c r="L159" s="196">
        <v>1637.1167</v>
      </c>
      <c r="M159" s="196">
        <v>1637.1167</v>
      </c>
      <c r="N159" s="196">
        <v>3.0580210000000002E-3</v>
      </c>
      <c r="O159" s="196">
        <v>3.0580210000000002E-3</v>
      </c>
      <c r="P159" s="196">
        <v>1</v>
      </c>
      <c r="Q159" s="196">
        <v>63825</v>
      </c>
      <c r="R159" s="196">
        <v>63825</v>
      </c>
      <c r="S159" s="196">
        <v>0.14143349299999999</v>
      </c>
      <c r="T159" s="196">
        <v>0.14143349299999999</v>
      </c>
      <c r="U159" s="196">
        <v>3</v>
      </c>
      <c r="V159" s="196">
        <v>2.999154549</v>
      </c>
      <c r="W159" s="196">
        <v>2.999154549</v>
      </c>
      <c r="X159" s="196" t="s">
        <v>192</v>
      </c>
    </row>
    <row r="160" spans="2:24" x14ac:dyDescent="0.2">
      <c r="B160" s="196" t="s">
        <v>700</v>
      </c>
      <c r="C160" s="196" t="s">
        <v>178</v>
      </c>
      <c r="D160" s="196" t="s">
        <v>2</v>
      </c>
      <c r="E160" s="196">
        <v>1973.2847589999999</v>
      </c>
      <c r="F160" s="196">
        <v>8.23</v>
      </c>
      <c r="G160" s="196">
        <v>0.39</v>
      </c>
      <c r="H160" s="196">
        <v>6</v>
      </c>
      <c r="I160" s="196">
        <v>1.6359916800000001</v>
      </c>
      <c r="J160" s="196">
        <v>1.1130325839999999</v>
      </c>
      <c r="K160" s="196">
        <v>19</v>
      </c>
      <c r="L160" s="196">
        <v>86089.153229999996</v>
      </c>
      <c r="M160" s="196">
        <v>84729.503230000002</v>
      </c>
      <c r="N160" s="196">
        <v>1.0570496680000001</v>
      </c>
      <c r="O160" s="196">
        <v>1.0565428990000001</v>
      </c>
      <c r="P160" s="196">
        <v>2</v>
      </c>
      <c r="Q160" s="196">
        <v>58570</v>
      </c>
      <c r="R160" s="196">
        <v>58570</v>
      </c>
      <c r="S160" s="196">
        <v>8.6150769000000002E-2</v>
      </c>
      <c r="T160" s="196">
        <v>8.6150769000000002E-2</v>
      </c>
      <c r="U160" s="196">
        <v>4</v>
      </c>
      <c r="V160" s="196">
        <v>3.92138031</v>
      </c>
      <c r="W160" s="196">
        <v>3.92138031</v>
      </c>
      <c r="X160" s="196" t="s">
        <v>192</v>
      </c>
    </row>
    <row r="161" spans="2:24" x14ac:dyDescent="0.2">
      <c r="B161" s="196" t="s">
        <v>701</v>
      </c>
      <c r="C161" s="196" t="s">
        <v>178</v>
      </c>
      <c r="D161" s="196" t="s">
        <v>2</v>
      </c>
      <c r="E161" s="196">
        <v>442.3468292</v>
      </c>
      <c r="F161" s="196">
        <v>2.7</v>
      </c>
      <c r="G161" s="196">
        <v>2.13</v>
      </c>
      <c r="H161" s="196">
        <v>6.63</v>
      </c>
      <c r="I161" s="196">
        <v>8.1962419999999994E-3</v>
      </c>
      <c r="J161" s="196">
        <v>0.34793111500000001</v>
      </c>
      <c r="K161" s="196">
        <v>1</v>
      </c>
      <c r="L161" s="196">
        <v>50.883299999999998</v>
      </c>
      <c r="M161" s="196">
        <v>50.883299999999998</v>
      </c>
      <c r="N161" s="196">
        <v>2.2606700000000002E-3</v>
      </c>
      <c r="O161" s="196">
        <v>2.2606700000000002E-3</v>
      </c>
      <c r="P161" s="196">
        <v>1</v>
      </c>
      <c r="Q161" s="196">
        <v>2160</v>
      </c>
      <c r="R161" s="196">
        <v>2160</v>
      </c>
      <c r="S161" s="196">
        <v>1.8085356E-2</v>
      </c>
      <c r="T161" s="196">
        <v>1.8085356E-2</v>
      </c>
      <c r="U161" s="196">
        <v>1</v>
      </c>
      <c r="V161" s="196">
        <v>0.99921593399999997</v>
      </c>
      <c r="W161" s="196">
        <v>0.99921593399999997</v>
      </c>
      <c r="X161" s="196" t="s">
        <v>192</v>
      </c>
    </row>
    <row r="162" spans="2:24" x14ac:dyDescent="0.2">
      <c r="B162" s="196" t="s">
        <v>702</v>
      </c>
      <c r="C162" s="196" t="s">
        <v>178</v>
      </c>
      <c r="D162" s="196" t="s">
        <v>2</v>
      </c>
      <c r="E162" s="196">
        <v>1082.132656</v>
      </c>
      <c r="F162" s="196">
        <v>2.98</v>
      </c>
      <c r="G162" s="196">
        <v>0.81</v>
      </c>
      <c r="H162" s="196">
        <v>2.0699999999999998</v>
      </c>
      <c r="I162" s="196">
        <v>0.16588797399999999</v>
      </c>
      <c r="J162" s="196">
        <v>0</v>
      </c>
      <c r="K162" s="196">
        <v>5</v>
      </c>
      <c r="L162" s="196">
        <v>12551.445400000001</v>
      </c>
      <c r="M162" s="196">
        <v>12551.445400000001</v>
      </c>
      <c r="N162" s="196">
        <v>0.133070561</v>
      </c>
      <c r="O162" s="196">
        <v>0.133070561</v>
      </c>
      <c r="P162" s="196">
        <v>0</v>
      </c>
      <c r="Q162" s="196">
        <v>0</v>
      </c>
      <c r="R162" s="196">
        <v>0</v>
      </c>
      <c r="S162" s="196">
        <v>0</v>
      </c>
      <c r="T162" s="196">
        <v>0</v>
      </c>
      <c r="U162" s="196">
        <v>0</v>
      </c>
      <c r="V162" s="196">
        <v>0</v>
      </c>
      <c r="W162" s="196">
        <v>0</v>
      </c>
      <c r="X162" s="196" t="s">
        <v>192</v>
      </c>
    </row>
    <row r="163" spans="2:24" x14ac:dyDescent="0.2">
      <c r="B163" s="196" t="s">
        <v>703</v>
      </c>
      <c r="C163" s="196" t="s">
        <v>178</v>
      </c>
      <c r="D163" s="196" t="s">
        <v>2</v>
      </c>
      <c r="E163" s="196">
        <v>2075.3328409999999</v>
      </c>
      <c r="F163" s="196">
        <v>6.36</v>
      </c>
      <c r="G163" s="196">
        <v>3.57</v>
      </c>
      <c r="H163" s="196">
        <v>6.15</v>
      </c>
      <c r="I163" s="196">
        <v>2.568481894</v>
      </c>
      <c r="J163" s="196">
        <v>0.19083344299999999</v>
      </c>
      <c r="K163" s="196">
        <v>7</v>
      </c>
      <c r="L163" s="196">
        <v>103030.8345</v>
      </c>
      <c r="M163" s="196">
        <v>103030.8345</v>
      </c>
      <c r="N163" s="196">
        <v>0.96345991399999997</v>
      </c>
      <c r="O163" s="196">
        <v>0.96345991399999997</v>
      </c>
      <c r="P163" s="196">
        <v>2</v>
      </c>
      <c r="Q163" s="196">
        <v>7655</v>
      </c>
      <c r="R163" s="196">
        <v>7655</v>
      </c>
      <c r="S163" s="196">
        <v>1.5419212999999999E-2</v>
      </c>
      <c r="T163" s="196">
        <v>1.5419212999999999E-2</v>
      </c>
      <c r="U163" s="196">
        <v>0</v>
      </c>
      <c r="V163" s="196">
        <v>0</v>
      </c>
      <c r="W163" s="196">
        <v>0</v>
      </c>
      <c r="X163" s="196" t="s">
        <v>192</v>
      </c>
    </row>
    <row r="164" spans="2:24" x14ac:dyDescent="0.2">
      <c r="B164" s="196" t="s">
        <v>704</v>
      </c>
      <c r="C164" s="196" t="s">
        <v>178</v>
      </c>
      <c r="D164" s="196" t="s">
        <v>2</v>
      </c>
      <c r="E164" s="196">
        <v>3786.5474089999998</v>
      </c>
      <c r="F164" s="196">
        <v>19.13</v>
      </c>
      <c r="G164" s="196">
        <v>1.95</v>
      </c>
      <c r="H164" s="196">
        <v>6.93</v>
      </c>
      <c r="I164" s="196">
        <v>5.5618933740000003</v>
      </c>
      <c r="J164" s="196">
        <v>0.96436244699999996</v>
      </c>
      <c r="K164" s="196">
        <v>21</v>
      </c>
      <c r="L164" s="196">
        <v>467952.0073</v>
      </c>
      <c r="M164" s="196">
        <v>47941.059959999999</v>
      </c>
      <c r="N164" s="196">
        <v>2.0175186460000001</v>
      </c>
      <c r="O164" s="196">
        <v>0.680416676</v>
      </c>
      <c r="P164" s="196">
        <v>14</v>
      </c>
      <c r="Q164" s="196">
        <v>81137</v>
      </c>
      <c r="R164" s="196">
        <v>81137</v>
      </c>
      <c r="S164" s="196">
        <v>8.0020125999999997E-2</v>
      </c>
      <c r="T164" s="196">
        <v>8.0020125999999997E-2</v>
      </c>
      <c r="U164" s="196">
        <v>0</v>
      </c>
      <c r="V164" s="196">
        <v>0</v>
      </c>
      <c r="W164" s="196">
        <v>0</v>
      </c>
      <c r="X164" s="196" t="s">
        <v>192</v>
      </c>
    </row>
    <row r="165" spans="2:24" x14ac:dyDescent="0.2">
      <c r="B165" s="196" t="s">
        <v>705</v>
      </c>
      <c r="C165" s="196" t="s">
        <v>178</v>
      </c>
      <c r="D165" s="196" t="s">
        <v>2</v>
      </c>
      <c r="E165" s="196">
        <v>2503.4238099999998</v>
      </c>
      <c r="F165" s="196">
        <v>7.95</v>
      </c>
      <c r="G165" s="196">
        <v>1.7</v>
      </c>
      <c r="H165" s="196">
        <v>6.5</v>
      </c>
      <c r="I165" s="196">
        <v>3.604181122</v>
      </c>
      <c r="J165" s="196">
        <v>0.35332020400000003</v>
      </c>
      <c r="K165" s="196">
        <v>18</v>
      </c>
      <c r="L165" s="196">
        <v>190246.62969999999</v>
      </c>
      <c r="M165" s="196">
        <v>188060.2463</v>
      </c>
      <c r="N165" s="196">
        <v>1.4494549370000001</v>
      </c>
      <c r="O165" s="196">
        <v>1.4486560310000001</v>
      </c>
      <c r="P165" s="196">
        <v>3</v>
      </c>
      <c r="Q165" s="196">
        <v>18650</v>
      </c>
      <c r="R165" s="196">
        <v>18650</v>
      </c>
      <c r="S165" s="196">
        <v>6.2314659000000001E-2</v>
      </c>
      <c r="T165" s="196">
        <v>6.2314659000000001E-2</v>
      </c>
      <c r="U165" s="196">
        <v>0</v>
      </c>
      <c r="V165" s="196">
        <v>0</v>
      </c>
      <c r="W165" s="196">
        <v>0</v>
      </c>
      <c r="X165" s="196" t="s">
        <v>192</v>
      </c>
    </row>
    <row r="166" spans="2:24" x14ac:dyDescent="0.2">
      <c r="B166" s="196" t="s">
        <v>706</v>
      </c>
      <c r="C166" s="196" t="s">
        <v>178</v>
      </c>
      <c r="D166" s="196" t="s">
        <v>2</v>
      </c>
      <c r="E166" s="196">
        <v>820.3391034</v>
      </c>
      <c r="F166" s="196">
        <v>1.1000000000000001</v>
      </c>
      <c r="G166" s="196">
        <v>3.47</v>
      </c>
      <c r="H166" s="196">
        <v>2.15</v>
      </c>
      <c r="I166" s="196">
        <v>0.12674897199999999</v>
      </c>
      <c r="J166" s="196">
        <v>0.75365506199999999</v>
      </c>
      <c r="K166" s="196">
        <v>4</v>
      </c>
      <c r="L166" s="196">
        <v>6639.7078069999998</v>
      </c>
      <c r="M166" s="196">
        <v>6639.7078069999998</v>
      </c>
      <c r="N166" s="196">
        <v>2.9000201999999999E-2</v>
      </c>
      <c r="O166" s="196">
        <v>2.9000201999999999E-2</v>
      </c>
      <c r="P166" s="196">
        <v>1</v>
      </c>
      <c r="Q166" s="196">
        <v>39480</v>
      </c>
      <c r="R166" s="196">
        <v>39480</v>
      </c>
      <c r="S166" s="196">
        <v>0.11458676</v>
      </c>
      <c r="T166" s="196">
        <v>0.11458676</v>
      </c>
      <c r="U166" s="196">
        <v>1</v>
      </c>
      <c r="V166" s="196">
        <v>1.008119687</v>
      </c>
      <c r="W166" s="196">
        <v>1.008119687</v>
      </c>
      <c r="X166" s="196" t="s">
        <v>192</v>
      </c>
    </row>
    <row r="167" spans="2:24" x14ac:dyDescent="0.2">
      <c r="B167" s="196" t="s">
        <v>707</v>
      </c>
      <c r="C167" s="196" t="s">
        <v>178</v>
      </c>
      <c r="D167" s="196" t="s">
        <v>2</v>
      </c>
      <c r="E167" s="196">
        <v>1518.5106519999999</v>
      </c>
      <c r="F167" s="196">
        <v>3.67</v>
      </c>
      <c r="G167" s="196">
        <v>0.27</v>
      </c>
      <c r="H167" s="196">
        <v>3.13</v>
      </c>
      <c r="I167" s="196">
        <v>1.823091673</v>
      </c>
      <c r="J167" s="196">
        <v>0.75703040399999999</v>
      </c>
      <c r="K167" s="196">
        <v>11</v>
      </c>
      <c r="L167" s="196">
        <v>157721.19899999999</v>
      </c>
      <c r="M167" s="196">
        <v>157721.19899999999</v>
      </c>
      <c r="N167" s="196">
        <v>2.0368642100000001</v>
      </c>
      <c r="O167" s="196">
        <v>2.0368642100000001</v>
      </c>
      <c r="P167" s="196">
        <v>1</v>
      </c>
      <c r="Q167" s="196">
        <v>65493</v>
      </c>
      <c r="R167" s="196">
        <v>65493</v>
      </c>
      <c r="S167" s="196">
        <v>0.112610339</v>
      </c>
      <c r="T167" s="196">
        <v>0.112610339</v>
      </c>
      <c r="U167" s="196">
        <v>0</v>
      </c>
      <c r="V167" s="196">
        <v>0</v>
      </c>
      <c r="W167" s="196">
        <v>0</v>
      </c>
      <c r="X167" s="196" t="s">
        <v>192</v>
      </c>
    </row>
    <row r="168" spans="2:24" x14ac:dyDescent="0.2">
      <c r="B168" s="196" t="s">
        <v>708</v>
      </c>
      <c r="C168" s="196" t="s">
        <v>178</v>
      </c>
      <c r="D168" s="196" t="s">
        <v>2</v>
      </c>
      <c r="E168" s="196">
        <v>348.12733020000002</v>
      </c>
      <c r="F168" s="196">
        <v>1.2</v>
      </c>
      <c r="G168" s="196">
        <v>1.34</v>
      </c>
      <c r="H168" s="196">
        <v>1.59</v>
      </c>
      <c r="I168" s="196">
        <v>0</v>
      </c>
      <c r="J168" s="196">
        <v>0</v>
      </c>
      <c r="K168" s="196">
        <v>0</v>
      </c>
      <c r="L168" s="196">
        <v>0</v>
      </c>
      <c r="M168" s="196">
        <v>0</v>
      </c>
      <c r="N168" s="196">
        <v>0</v>
      </c>
      <c r="O168" s="196">
        <v>0</v>
      </c>
      <c r="P168" s="196">
        <v>0</v>
      </c>
      <c r="Q168" s="196">
        <v>0</v>
      </c>
      <c r="R168" s="196">
        <v>0</v>
      </c>
      <c r="S168" s="196">
        <v>0</v>
      </c>
      <c r="T168" s="196">
        <v>0</v>
      </c>
      <c r="U168" s="196">
        <v>0</v>
      </c>
      <c r="V168" s="196">
        <v>0</v>
      </c>
      <c r="W168" s="196">
        <v>0</v>
      </c>
      <c r="X168" s="196" t="s">
        <v>192</v>
      </c>
    </row>
    <row r="169" spans="2:24" x14ac:dyDescent="0.2">
      <c r="B169" s="196" t="s">
        <v>709</v>
      </c>
      <c r="C169" s="196" t="s">
        <v>178</v>
      </c>
      <c r="D169" s="196" t="s">
        <v>2</v>
      </c>
      <c r="E169" s="196">
        <v>1374.402834</v>
      </c>
      <c r="F169" s="196">
        <v>3.46</v>
      </c>
      <c r="G169" s="196">
        <v>0.21</v>
      </c>
      <c r="H169" s="196">
        <v>2.77</v>
      </c>
      <c r="I169" s="196">
        <v>0.75486922000000001</v>
      </c>
      <c r="J169" s="196">
        <v>0</v>
      </c>
      <c r="K169" s="196">
        <v>6</v>
      </c>
      <c r="L169" s="196">
        <v>52048.752999999997</v>
      </c>
      <c r="M169" s="196">
        <v>52048.752999999997</v>
      </c>
      <c r="N169" s="196">
        <v>0.17534888200000001</v>
      </c>
      <c r="O169" s="196">
        <v>0.17534888200000001</v>
      </c>
      <c r="P169" s="196">
        <v>0</v>
      </c>
      <c r="Q169" s="196">
        <v>0</v>
      </c>
      <c r="R169" s="196">
        <v>0</v>
      </c>
      <c r="S169" s="196">
        <v>0</v>
      </c>
      <c r="T169" s="196">
        <v>0</v>
      </c>
      <c r="U169" s="196">
        <v>0</v>
      </c>
      <c r="V169" s="196">
        <v>0</v>
      </c>
      <c r="W169" s="196">
        <v>0</v>
      </c>
      <c r="X169" s="196" t="s">
        <v>192</v>
      </c>
    </row>
    <row r="170" spans="2:24" x14ac:dyDescent="0.2">
      <c r="B170" s="196" t="s">
        <v>710</v>
      </c>
      <c r="C170" s="196" t="s">
        <v>178</v>
      </c>
      <c r="D170" s="196" t="s">
        <v>2</v>
      </c>
      <c r="E170" s="196">
        <v>836.32871450000005</v>
      </c>
      <c r="F170" s="196">
        <v>2.31</v>
      </c>
      <c r="G170" s="196">
        <v>1.29</v>
      </c>
      <c r="H170" s="196">
        <v>2.84</v>
      </c>
      <c r="I170" s="196">
        <v>1.0306841000000001E-2</v>
      </c>
      <c r="J170" s="196">
        <v>0</v>
      </c>
      <c r="K170" s="196">
        <v>4</v>
      </c>
      <c r="L170" s="196">
        <v>512.4</v>
      </c>
      <c r="M170" s="196">
        <v>512.4</v>
      </c>
      <c r="N170" s="196">
        <v>4.7828080000000004E-3</v>
      </c>
      <c r="O170" s="196">
        <v>4.7828080000000004E-3</v>
      </c>
      <c r="P170" s="196">
        <v>0</v>
      </c>
      <c r="Q170" s="196">
        <v>0</v>
      </c>
      <c r="R170" s="196">
        <v>0</v>
      </c>
      <c r="S170" s="196">
        <v>0</v>
      </c>
      <c r="T170" s="196">
        <v>0</v>
      </c>
      <c r="U170" s="196">
        <v>0</v>
      </c>
      <c r="V170" s="196">
        <v>0</v>
      </c>
      <c r="W170" s="196">
        <v>0</v>
      </c>
      <c r="X170" s="196" t="s">
        <v>192</v>
      </c>
    </row>
    <row r="171" spans="2:24" x14ac:dyDescent="0.2">
      <c r="B171" s="196" t="s">
        <v>711</v>
      </c>
      <c r="C171" s="196" t="s">
        <v>178</v>
      </c>
      <c r="D171" s="196" t="s">
        <v>2</v>
      </c>
      <c r="E171" s="196">
        <v>1303.6106130000001</v>
      </c>
      <c r="F171" s="196">
        <v>2.37</v>
      </c>
      <c r="G171" s="196">
        <v>1</v>
      </c>
      <c r="H171" s="196">
        <v>3.15</v>
      </c>
      <c r="I171" s="196">
        <v>6.4803784000000003E-2</v>
      </c>
      <c r="J171" s="196">
        <v>0.13000888099999999</v>
      </c>
      <c r="K171" s="196">
        <v>13</v>
      </c>
      <c r="L171" s="196">
        <v>3234.9832999999999</v>
      </c>
      <c r="M171" s="196">
        <v>3234.9832999999999</v>
      </c>
      <c r="N171" s="196">
        <v>9.4583459999999994E-3</v>
      </c>
      <c r="O171" s="196">
        <v>9.4583459999999994E-3</v>
      </c>
      <c r="P171" s="196">
        <v>1</v>
      </c>
      <c r="Q171" s="196">
        <v>6490</v>
      </c>
      <c r="R171" s="196">
        <v>6490</v>
      </c>
      <c r="S171" s="196">
        <v>1.6876204999999998E-2</v>
      </c>
      <c r="T171" s="196">
        <v>1.6876204999999998E-2</v>
      </c>
      <c r="U171" s="196">
        <v>0</v>
      </c>
      <c r="V171" s="196">
        <v>0</v>
      </c>
      <c r="W171" s="196">
        <v>0</v>
      </c>
      <c r="X171" s="196" t="s">
        <v>192</v>
      </c>
    </row>
    <row r="172" spans="2:24" x14ac:dyDescent="0.2">
      <c r="B172" s="196" t="s">
        <v>712</v>
      </c>
      <c r="C172" s="196" t="s">
        <v>178</v>
      </c>
      <c r="D172" s="196" t="s">
        <v>2</v>
      </c>
      <c r="E172" s="196">
        <v>213.43120630000001</v>
      </c>
      <c r="F172" s="196">
        <v>2.6</v>
      </c>
      <c r="G172" s="196">
        <v>0.05</v>
      </c>
      <c r="H172" s="196">
        <v>3.56</v>
      </c>
      <c r="I172" s="196">
        <v>9.5030303999999996E-2</v>
      </c>
      <c r="J172" s="196">
        <v>0.72478431099999996</v>
      </c>
      <c r="K172" s="196">
        <v>3</v>
      </c>
      <c r="L172" s="196">
        <v>1046.3</v>
      </c>
      <c r="M172" s="196">
        <v>1046.3</v>
      </c>
      <c r="N172" s="196">
        <v>1.4056051E-2</v>
      </c>
      <c r="O172" s="196">
        <v>1.4056051E-2</v>
      </c>
      <c r="P172" s="196">
        <v>1</v>
      </c>
      <c r="Q172" s="196">
        <v>7980</v>
      </c>
      <c r="R172" s="196">
        <v>7980</v>
      </c>
      <c r="S172" s="196">
        <v>8.9021659000000003E-2</v>
      </c>
      <c r="T172" s="196">
        <v>8.9021659000000003E-2</v>
      </c>
      <c r="U172" s="196">
        <v>0</v>
      </c>
      <c r="V172" s="196">
        <v>0</v>
      </c>
      <c r="W172" s="196">
        <v>0</v>
      </c>
      <c r="X172" s="196" t="s">
        <v>192</v>
      </c>
    </row>
    <row r="173" spans="2:24" x14ac:dyDescent="0.2">
      <c r="B173" s="196" t="s">
        <v>713</v>
      </c>
      <c r="C173" s="196" t="s">
        <v>178</v>
      </c>
      <c r="D173" s="196" t="s">
        <v>2</v>
      </c>
      <c r="E173" s="196">
        <v>308.15070530000003</v>
      </c>
      <c r="F173" s="196">
        <v>0.53</v>
      </c>
      <c r="G173" s="196">
        <v>0.82</v>
      </c>
      <c r="H173" s="196">
        <v>2.69</v>
      </c>
      <c r="I173" s="196">
        <v>2.6517155000000001E-2</v>
      </c>
      <c r="J173" s="196">
        <v>3.3828419310000002</v>
      </c>
      <c r="K173" s="196">
        <v>3</v>
      </c>
      <c r="L173" s="196">
        <v>388.01670000000001</v>
      </c>
      <c r="M173" s="196">
        <v>388.01670000000001</v>
      </c>
      <c r="N173" s="196">
        <v>9.7354959999999997E-3</v>
      </c>
      <c r="O173" s="196">
        <v>9.7354959999999997E-3</v>
      </c>
      <c r="P173" s="196">
        <v>1</v>
      </c>
      <c r="Q173" s="196">
        <v>49500</v>
      </c>
      <c r="R173" s="196">
        <v>49500</v>
      </c>
      <c r="S173" s="196">
        <v>0.42836183</v>
      </c>
      <c r="T173" s="196">
        <v>0.42836183</v>
      </c>
      <c r="U173" s="196">
        <v>0</v>
      </c>
      <c r="V173" s="196">
        <v>0</v>
      </c>
      <c r="W173" s="196">
        <v>0</v>
      </c>
      <c r="X173" s="196" t="s">
        <v>192</v>
      </c>
    </row>
    <row r="174" spans="2:24" x14ac:dyDescent="0.2">
      <c r="B174" s="196" t="s">
        <v>714</v>
      </c>
      <c r="C174" s="196" t="s">
        <v>178</v>
      </c>
      <c r="D174" s="196" t="s">
        <v>2</v>
      </c>
      <c r="E174" s="196">
        <v>1128.078115</v>
      </c>
      <c r="F174" s="196">
        <v>3.39</v>
      </c>
      <c r="G174" s="196">
        <v>0.69</v>
      </c>
      <c r="H174" s="196">
        <v>3</v>
      </c>
      <c r="I174" s="196">
        <v>1.2276942000000001E-2</v>
      </c>
      <c r="J174" s="196">
        <v>0.51298622100000002</v>
      </c>
      <c r="K174" s="196">
        <v>5</v>
      </c>
      <c r="L174" s="196">
        <v>589.88340000000005</v>
      </c>
      <c r="M174" s="196">
        <v>589.88340000000005</v>
      </c>
      <c r="N174" s="196">
        <v>4.4323169999999999E-3</v>
      </c>
      <c r="O174" s="196">
        <v>4.4323169999999999E-3</v>
      </c>
      <c r="P174" s="196">
        <v>1</v>
      </c>
      <c r="Q174" s="196">
        <v>24648</v>
      </c>
      <c r="R174" s="196">
        <v>24648</v>
      </c>
      <c r="S174" s="196">
        <v>6.9144148000000002E-2</v>
      </c>
      <c r="T174" s="196">
        <v>6.9144148000000002E-2</v>
      </c>
      <c r="U174" s="196">
        <v>0</v>
      </c>
      <c r="V174" s="196">
        <v>0</v>
      </c>
      <c r="W174" s="196">
        <v>0</v>
      </c>
      <c r="X174" s="196" t="s">
        <v>192</v>
      </c>
    </row>
    <row r="175" spans="2:24" x14ac:dyDescent="0.2">
      <c r="B175" s="196" t="s">
        <v>715</v>
      </c>
      <c r="C175" s="196" t="s">
        <v>178</v>
      </c>
      <c r="D175" s="196" t="s">
        <v>2</v>
      </c>
      <c r="E175" s="196">
        <v>1204.87553</v>
      </c>
      <c r="F175" s="196">
        <v>2.92</v>
      </c>
      <c r="G175" s="196">
        <v>0.95</v>
      </c>
      <c r="H175" s="196">
        <v>3.07</v>
      </c>
      <c r="I175" s="196">
        <v>1.0606761300000001</v>
      </c>
      <c r="J175" s="196">
        <v>0</v>
      </c>
      <c r="K175" s="196">
        <v>9</v>
      </c>
      <c r="L175" s="196">
        <v>66738.369160000002</v>
      </c>
      <c r="M175" s="196">
        <v>14759.864</v>
      </c>
      <c r="N175" s="196">
        <v>0.112733636</v>
      </c>
      <c r="O175" s="196">
        <v>7.1376667000000005E-2</v>
      </c>
      <c r="P175" s="196">
        <v>0</v>
      </c>
      <c r="Q175" s="196">
        <v>0</v>
      </c>
      <c r="R175" s="196">
        <v>0</v>
      </c>
      <c r="S175" s="196">
        <v>0</v>
      </c>
      <c r="T175" s="196">
        <v>0</v>
      </c>
      <c r="U175" s="196">
        <v>0</v>
      </c>
      <c r="V175" s="196">
        <v>0</v>
      </c>
      <c r="W175" s="196">
        <v>0</v>
      </c>
      <c r="X175" s="196" t="s">
        <v>192</v>
      </c>
    </row>
    <row r="176" spans="2:24" x14ac:dyDescent="0.2">
      <c r="B176" s="196" t="s">
        <v>716</v>
      </c>
      <c r="C176" s="196" t="s">
        <v>178</v>
      </c>
      <c r="D176" s="196" t="s">
        <v>2</v>
      </c>
      <c r="E176" s="196">
        <v>1918.435399</v>
      </c>
      <c r="F176" s="196">
        <v>4.63</v>
      </c>
      <c r="G176" s="196">
        <v>0.66</v>
      </c>
      <c r="H176" s="196">
        <v>2.91</v>
      </c>
      <c r="I176" s="196">
        <v>4.3945439000000003E-2</v>
      </c>
      <c r="J176" s="196">
        <v>0.95772283599999997</v>
      </c>
      <c r="K176" s="196">
        <v>15</v>
      </c>
      <c r="L176" s="196">
        <v>3313.109003</v>
      </c>
      <c r="M176" s="196">
        <v>3313.109003</v>
      </c>
      <c r="N176" s="196">
        <v>1.1942023E-2</v>
      </c>
      <c r="O176" s="196">
        <v>1.1942023E-2</v>
      </c>
      <c r="P176" s="196">
        <v>5</v>
      </c>
      <c r="Q176" s="196">
        <v>72204.083499999993</v>
      </c>
      <c r="R176" s="196">
        <v>72204.083499999993</v>
      </c>
      <c r="S176" s="196">
        <v>0.153771141</v>
      </c>
      <c r="T176" s="196">
        <v>0.153771141</v>
      </c>
      <c r="U176" s="196">
        <v>0</v>
      </c>
      <c r="V176" s="196">
        <v>0</v>
      </c>
      <c r="W176" s="196">
        <v>0</v>
      </c>
      <c r="X176" s="196" t="s">
        <v>192</v>
      </c>
    </row>
    <row r="177" spans="2:24" x14ac:dyDescent="0.2">
      <c r="B177" s="196" t="s">
        <v>717</v>
      </c>
      <c r="C177" s="196" t="s">
        <v>178</v>
      </c>
      <c r="D177" s="196" t="s">
        <v>2</v>
      </c>
      <c r="E177" s="196">
        <v>607.41049429999998</v>
      </c>
      <c r="F177" s="196">
        <v>3.44</v>
      </c>
      <c r="G177" s="196">
        <v>0.7</v>
      </c>
      <c r="H177" s="196">
        <v>3.71</v>
      </c>
      <c r="I177" s="196">
        <v>0.62619138900000004</v>
      </c>
      <c r="J177" s="196">
        <v>0.90960120700000002</v>
      </c>
      <c r="K177" s="196">
        <v>7</v>
      </c>
      <c r="L177" s="196">
        <v>14167.767900000001</v>
      </c>
      <c r="M177" s="196">
        <v>14167.767900000001</v>
      </c>
      <c r="N177" s="196">
        <v>7.2685606E-2</v>
      </c>
      <c r="O177" s="196">
        <v>7.2685606E-2</v>
      </c>
      <c r="P177" s="196">
        <v>1</v>
      </c>
      <c r="Q177" s="196">
        <v>20580</v>
      </c>
      <c r="R177" s="196">
        <v>20580</v>
      </c>
      <c r="S177" s="196">
        <v>0.13829198000000001</v>
      </c>
      <c r="T177" s="196">
        <v>0.13829198000000001</v>
      </c>
      <c r="U177" s="196">
        <v>0</v>
      </c>
      <c r="V177" s="196">
        <v>0</v>
      </c>
      <c r="W177" s="196">
        <v>0</v>
      </c>
      <c r="X177" s="196" t="s">
        <v>192</v>
      </c>
    </row>
    <row r="178" spans="2:24" x14ac:dyDescent="0.2">
      <c r="B178" s="196" t="s">
        <v>718</v>
      </c>
      <c r="C178" s="196" t="s">
        <v>178</v>
      </c>
      <c r="D178" s="196" t="s">
        <v>2</v>
      </c>
      <c r="E178" s="196">
        <v>388.94292680000001</v>
      </c>
      <c r="F178" s="196">
        <v>1.51</v>
      </c>
      <c r="G178" s="196">
        <v>0.75</v>
      </c>
      <c r="H178" s="196">
        <v>3.74</v>
      </c>
      <c r="I178" s="196">
        <v>2.4231325020000001</v>
      </c>
      <c r="J178" s="196">
        <v>0.61315214900000004</v>
      </c>
      <c r="K178" s="196">
        <v>3</v>
      </c>
      <c r="L178" s="196">
        <v>37543.305999999997</v>
      </c>
      <c r="M178" s="196">
        <v>37543.305999999997</v>
      </c>
      <c r="N178" s="196">
        <v>1.173848317</v>
      </c>
      <c r="O178" s="196">
        <v>1.173848317</v>
      </c>
      <c r="P178" s="196">
        <v>1</v>
      </c>
      <c r="Q178" s="196">
        <v>9500</v>
      </c>
      <c r="R178" s="196">
        <v>9500</v>
      </c>
      <c r="S178" s="196">
        <v>6.4276783000000004E-2</v>
      </c>
      <c r="T178" s="196">
        <v>6.4276783000000004E-2</v>
      </c>
      <c r="U178" s="196">
        <v>0</v>
      </c>
      <c r="V178" s="196">
        <v>0</v>
      </c>
      <c r="W178" s="196">
        <v>0</v>
      </c>
      <c r="X178" s="196" t="s">
        <v>192</v>
      </c>
    </row>
    <row r="179" spans="2:24" x14ac:dyDescent="0.2">
      <c r="B179" s="196" t="s">
        <v>719</v>
      </c>
      <c r="C179" s="196" t="s">
        <v>178</v>
      </c>
      <c r="D179" s="196" t="s">
        <v>2</v>
      </c>
      <c r="E179" s="196">
        <v>1646.883454</v>
      </c>
      <c r="F179" s="196">
        <v>3.86</v>
      </c>
      <c r="G179" s="196">
        <v>0.55000000000000004</v>
      </c>
      <c r="H179" s="196">
        <v>4.5</v>
      </c>
      <c r="I179" s="196">
        <v>6.9216182210000001</v>
      </c>
      <c r="J179" s="196">
        <v>0.82329224700000003</v>
      </c>
      <c r="K179" s="196">
        <v>19</v>
      </c>
      <c r="L179" s="196">
        <v>348732.45179999998</v>
      </c>
      <c r="M179" s="196">
        <v>348732.45179999998</v>
      </c>
      <c r="N179" s="196">
        <v>3.4336856</v>
      </c>
      <c r="O179" s="196">
        <v>3.4336856</v>
      </c>
      <c r="P179" s="196">
        <v>2</v>
      </c>
      <c r="Q179" s="196">
        <v>41480</v>
      </c>
      <c r="R179" s="196">
        <v>41480</v>
      </c>
      <c r="S179" s="196">
        <v>7.5293731000000003E-2</v>
      </c>
      <c r="T179" s="196">
        <v>7.5293731000000003E-2</v>
      </c>
      <c r="U179" s="196">
        <v>1</v>
      </c>
      <c r="V179" s="196">
        <v>0.791191384</v>
      </c>
      <c r="W179" s="196">
        <v>0.791191384</v>
      </c>
      <c r="X179" s="196" t="s">
        <v>192</v>
      </c>
    </row>
    <row r="180" spans="2:24" x14ac:dyDescent="0.2">
      <c r="B180" s="196" t="s">
        <v>720</v>
      </c>
      <c r="C180" s="196" t="s">
        <v>178</v>
      </c>
      <c r="D180" s="196" t="s">
        <v>2</v>
      </c>
      <c r="E180" s="196">
        <v>1307.043085</v>
      </c>
      <c r="F180" s="196">
        <v>2.99</v>
      </c>
      <c r="G180" s="196">
        <v>1.1599999999999999</v>
      </c>
      <c r="H180" s="196">
        <v>2.23</v>
      </c>
      <c r="I180" s="196">
        <v>0.44586947500000002</v>
      </c>
      <c r="J180" s="196">
        <v>3.6221770750000002</v>
      </c>
      <c r="K180" s="196">
        <v>10</v>
      </c>
      <c r="L180" s="196">
        <v>27611.290059999999</v>
      </c>
      <c r="M180" s="196">
        <v>27611.290059999999</v>
      </c>
      <c r="N180" s="196">
        <v>0.137730731</v>
      </c>
      <c r="O180" s="196">
        <v>0.137730731</v>
      </c>
      <c r="P180" s="196">
        <v>6</v>
      </c>
      <c r="Q180" s="196">
        <v>224310</v>
      </c>
      <c r="R180" s="196">
        <v>224310</v>
      </c>
      <c r="S180" s="196">
        <v>0.50954708999999998</v>
      </c>
      <c r="T180" s="196">
        <v>0.50954708999999998</v>
      </c>
      <c r="U180" s="196">
        <v>0</v>
      </c>
      <c r="V180" s="196">
        <v>0</v>
      </c>
      <c r="W180" s="196">
        <v>0</v>
      </c>
      <c r="X180" s="196" t="s">
        <v>192</v>
      </c>
    </row>
    <row r="181" spans="2:24" x14ac:dyDescent="0.2">
      <c r="B181" s="196" t="s">
        <v>721</v>
      </c>
      <c r="C181" s="196" t="s">
        <v>178</v>
      </c>
      <c r="D181" s="196" t="s">
        <v>2</v>
      </c>
      <c r="E181" s="196">
        <v>1559.9327350000001</v>
      </c>
      <c r="F181" s="196">
        <v>5.55</v>
      </c>
      <c r="G181" s="196">
        <v>1.1100000000000001</v>
      </c>
      <c r="H181" s="196">
        <v>3.38</v>
      </c>
      <c r="I181" s="196">
        <v>2.4754608720000002</v>
      </c>
      <c r="J181" s="196">
        <v>0.175083128</v>
      </c>
      <c r="K181" s="196">
        <v>14</v>
      </c>
      <c r="L181" s="196">
        <v>143084.39850000001</v>
      </c>
      <c r="M181" s="196">
        <v>143084.39850000001</v>
      </c>
      <c r="N181" s="196">
        <v>1.025044198</v>
      </c>
      <c r="O181" s="196">
        <v>1.025044198</v>
      </c>
      <c r="P181" s="196">
        <v>1</v>
      </c>
      <c r="Q181" s="196">
        <v>10120</v>
      </c>
      <c r="R181" s="196">
        <v>10120</v>
      </c>
      <c r="S181" s="196">
        <v>2.9488450999999999E-2</v>
      </c>
      <c r="T181" s="196">
        <v>2.9488450999999999E-2</v>
      </c>
      <c r="U181" s="196">
        <v>0</v>
      </c>
      <c r="V181" s="196">
        <v>0</v>
      </c>
      <c r="W181" s="196">
        <v>0</v>
      </c>
      <c r="X181" s="196" t="s">
        <v>192</v>
      </c>
    </row>
    <row r="182" spans="2:24" x14ac:dyDescent="0.2">
      <c r="B182" s="196" t="s">
        <v>722</v>
      </c>
      <c r="C182" s="196" t="s">
        <v>178</v>
      </c>
      <c r="D182" s="196" t="s">
        <v>2</v>
      </c>
      <c r="E182" s="196">
        <v>1689.340567</v>
      </c>
      <c r="F182" s="196">
        <v>4.7</v>
      </c>
      <c r="G182" s="196">
        <v>1.19</v>
      </c>
      <c r="H182" s="196">
        <v>3.48</v>
      </c>
      <c r="I182" s="196">
        <v>1.7697208179999999</v>
      </c>
      <c r="J182" s="196">
        <v>1.601776195</v>
      </c>
      <c r="K182" s="196">
        <v>10</v>
      </c>
      <c r="L182" s="196">
        <v>141016.2965</v>
      </c>
      <c r="M182" s="196">
        <v>141016.2965</v>
      </c>
      <c r="N182" s="196">
        <v>0.965293815</v>
      </c>
      <c r="O182" s="196">
        <v>0.965293815</v>
      </c>
      <c r="P182" s="196">
        <v>7</v>
      </c>
      <c r="Q182" s="196">
        <v>127634</v>
      </c>
      <c r="R182" s="196">
        <v>127634</v>
      </c>
      <c r="S182" s="196">
        <v>0.239146569</v>
      </c>
      <c r="T182" s="196">
        <v>0.239146569</v>
      </c>
      <c r="U182" s="196">
        <v>2</v>
      </c>
      <c r="V182" s="196">
        <v>1.3999545419999999</v>
      </c>
      <c r="W182" s="196">
        <v>1.3999545419999999</v>
      </c>
      <c r="X182" s="196" t="s">
        <v>192</v>
      </c>
    </row>
    <row r="183" spans="2:24" x14ac:dyDescent="0.2">
      <c r="B183" s="196" t="s">
        <v>723</v>
      </c>
      <c r="C183" s="196" t="s">
        <v>178</v>
      </c>
      <c r="D183" s="196" t="s">
        <v>2</v>
      </c>
      <c r="E183" s="196">
        <v>1169.9222810000001</v>
      </c>
      <c r="F183" s="196">
        <v>3.28</v>
      </c>
      <c r="G183" s="196">
        <v>0.83</v>
      </c>
      <c r="H183" s="196">
        <v>2.17</v>
      </c>
      <c r="I183" s="196">
        <v>0.23219629999999999</v>
      </c>
      <c r="J183" s="196">
        <v>0.47947601099999998</v>
      </c>
      <c r="K183" s="196">
        <v>15</v>
      </c>
      <c r="L183" s="196">
        <v>17138.832920000001</v>
      </c>
      <c r="M183" s="196">
        <v>17138.832920000001</v>
      </c>
      <c r="N183" s="196">
        <v>0.139137448</v>
      </c>
      <c r="O183" s="196">
        <v>0.139137448</v>
      </c>
      <c r="P183" s="196">
        <v>4</v>
      </c>
      <c r="Q183" s="196">
        <v>35391</v>
      </c>
      <c r="R183" s="196">
        <v>35391</v>
      </c>
      <c r="S183" s="196">
        <v>9.9151884999999995E-2</v>
      </c>
      <c r="T183" s="196">
        <v>9.9151884999999995E-2</v>
      </c>
      <c r="U183" s="196">
        <v>1</v>
      </c>
      <c r="V183" s="196">
        <v>0.98126176300000001</v>
      </c>
      <c r="W183" s="196">
        <v>0.98126176300000001</v>
      </c>
      <c r="X183" s="196" t="s">
        <v>192</v>
      </c>
    </row>
    <row r="184" spans="2:24" x14ac:dyDescent="0.2">
      <c r="B184" s="196" t="s">
        <v>724</v>
      </c>
      <c r="C184" s="196" t="s">
        <v>178</v>
      </c>
      <c r="D184" s="196" t="s">
        <v>2</v>
      </c>
      <c r="E184" s="196">
        <v>2077.5562030000001</v>
      </c>
      <c r="F184" s="196">
        <v>4.41</v>
      </c>
      <c r="G184" s="196">
        <v>0.6</v>
      </c>
      <c r="H184" s="196">
        <v>3.09</v>
      </c>
      <c r="I184" s="196">
        <v>2.1596178639999999</v>
      </c>
      <c r="J184" s="196">
        <v>0.31334269199999998</v>
      </c>
      <c r="K184" s="196">
        <v>14</v>
      </c>
      <c r="L184" s="196">
        <v>193960.05540000001</v>
      </c>
      <c r="M184" s="196">
        <v>193960.05540000001</v>
      </c>
      <c r="N184" s="196">
        <v>1.102737917</v>
      </c>
      <c r="O184" s="196">
        <v>1.102737917</v>
      </c>
      <c r="P184" s="196">
        <v>3</v>
      </c>
      <c r="Q184" s="196">
        <v>28142</v>
      </c>
      <c r="R184" s="196">
        <v>28142</v>
      </c>
      <c r="S184" s="196">
        <v>5.1021483999999999E-2</v>
      </c>
      <c r="T184" s="196">
        <v>5.1021483999999999E-2</v>
      </c>
      <c r="U184" s="196">
        <v>0</v>
      </c>
      <c r="V184" s="196">
        <v>0</v>
      </c>
      <c r="W184" s="196">
        <v>0</v>
      </c>
      <c r="X184" s="196" t="s">
        <v>192</v>
      </c>
    </row>
    <row r="185" spans="2:24" x14ac:dyDescent="0.2">
      <c r="B185" s="196" t="s">
        <v>725</v>
      </c>
      <c r="C185" s="196" t="s">
        <v>178</v>
      </c>
      <c r="D185" s="196" t="s">
        <v>2</v>
      </c>
      <c r="E185" s="196">
        <v>934.57678299999998</v>
      </c>
      <c r="F185" s="196">
        <v>3.72</v>
      </c>
      <c r="G185" s="196">
        <v>1.2</v>
      </c>
      <c r="H185" s="196">
        <v>2.44</v>
      </c>
      <c r="I185" s="196">
        <v>0.58728586900000002</v>
      </c>
      <c r="J185" s="196">
        <v>0</v>
      </c>
      <c r="K185" s="196">
        <v>7</v>
      </c>
      <c r="L185" s="196">
        <v>22845.000100000001</v>
      </c>
      <c r="M185" s="196">
        <v>22845.000100000001</v>
      </c>
      <c r="N185" s="196">
        <v>8.8810252000000006E-2</v>
      </c>
      <c r="O185" s="196">
        <v>8.8810252000000006E-2</v>
      </c>
      <c r="P185" s="196">
        <v>0</v>
      </c>
      <c r="Q185" s="196">
        <v>0</v>
      </c>
      <c r="R185" s="196">
        <v>0</v>
      </c>
      <c r="S185" s="196">
        <v>0</v>
      </c>
      <c r="T185" s="196">
        <v>0</v>
      </c>
      <c r="U185" s="196">
        <v>1</v>
      </c>
      <c r="V185" s="196">
        <v>1.017572892</v>
      </c>
      <c r="W185" s="196">
        <v>1.017572892</v>
      </c>
      <c r="X185" s="196" t="s">
        <v>192</v>
      </c>
    </row>
    <row r="186" spans="2:24" x14ac:dyDescent="0.2">
      <c r="B186" s="196" t="s">
        <v>726</v>
      </c>
      <c r="C186" s="196" t="s">
        <v>178</v>
      </c>
      <c r="D186" s="196" t="s">
        <v>2</v>
      </c>
      <c r="E186" s="196">
        <v>3035.0342909999999</v>
      </c>
      <c r="F186" s="196">
        <v>3.36</v>
      </c>
      <c r="G186" s="196">
        <v>2.77</v>
      </c>
      <c r="H186" s="196">
        <v>3.76</v>
      </c>
      <c r="I186" s="196">
        <v>5.1291478540000002</v>
      </c>
      <c r="J186" s="196">
        <v>2.1718128079999999</v>
      </c>
      <c r="K186" s="196">
        <v>18</v>
      </c>
      <c r="L186" s="196">
        <v>392229.41889999999</v>
      </c>
      <c r="M186" s="196">
        <v>392229.41889999999</v>
      </c>
      <c r="N186" s="196">
        <v>1.117509614</v>
      </c>
      <c r="O186" s="196">
        <v>1.117509614</v>
      </c>
      <c r="P186" s="196">
        <v>6</v>
      </c>
      <c r="Q186" s="196">
        <v>166080</v>
      </c>
      <c r="R186" s="196">
        <v>166080</v>
      </c>
      <c r="S186" s="196">
        <v>0.13937239600000001</v>
      </c>
      <c r="T186" s="196">
        <v>0.13937239600000001</v>
      </c>
      <c r="U186" s="196">
        <v>0</v>
      </c>
      <c r="V186" s="196">
        <v>0</v>
      </c>
      <c r="W186" s="196">
        <v>0</v>
      </c>
      <c r="X186" s="196" t="s">
        <v>192</v>
      </c>
    </row>
    <row r="187" spans="2:24" x14ac:dyDescent="0.2">
      <c r="B187" s="196" t="s">
        <v>727</v>
      </c>
      <c r="C187" s="196" t="s">
        <v>178</v>
      </c>
      <c r="D187" s="196" t="s">
        <v>2</v>
      </c>
      <c r="E187" s="196">
        <v>2243.3510209999999</v>
      </c>
      <c r="F187" s="196">
        <v>2.93</v>
      </c>
      <c r="G187" s="196">
        <v>0.84</v>
      </c>
      <c r="H187" s="196">
        <v>2.5499999999999998</v>
      </c>
      <c r="I187" s="196">
        <v>0.63804130800000003</v>
      </c>
      <c r="J187" s="196">
        <v>1.005933666</v>
      </c>
      <c r="K187" s="196">
        <v>11</v>
      </c>
      <c r="L187" s="196">
        <v>62203.615599999997</v>
      </c>
      <c r="M187" s="196">
        <v>62203.615599999997</v>
      </c>
      <c r="N187" s="196">
        <v>0.97354358699999999</v>
      </c>
      <c r="O187" s="196">
        <v>0.97354358699999999</v>
      </c>
      <c r="P187" s="196">
        <v>3</v>
      </c>
      <c r="Q187" s="196">
        <v>98070</v>
      </c>
      <c r="R187" s="196">
        <v>98070</v>
      </c>
      <c r="S187" s="196">
        <v>0.105645527</v>
      </c>
      <c r="T187" s="196">
        <v>0.105645527</v>
      </c>
      <c r="U187" s="196">
        <v>0</v>
      </c>
      <c r="V187" s="196">
        <v>0</v>
      </c>
      <c r="W187" s="196">
        <v>0</v>
      </c>
      <c r="X187" s="196" t="s">
        <v>192</v>
      </c>
    </row>
    <row r="188" spans="2:24" x14ac:dyDescent="0.2">
      <c r="B188" s="196" t="s">
        <v>728</v>
      </c>
      <c r="C188" s="196" t="s">
        <v>178</v>
      </c>
      <c r="D188" s="196" t="s">
        <v>2</v>
      </c>
      <c r="E188" s="196">
        <v>1085.171615</v>
      </c>
      <c r="F188" s="196">
        <v>2.15</v>
      </c>
      <c r="G188" s="196">
        <v>0.98</v>
      </c>
      <c r="H188" s="196">
        <v>1.89</v>
      </c>
      <c r="I188" s="196">
        <v>6.3876689090000003</v>
      </c>
      <c r="J188" s="196">
        <v>0.516379107</v>
      </c>
      <c r="K188" s="196">
        <v>15</v>
      </c>
      <c r="L188" s="196">
        <v>405059.41350000002</v>
      </c>
      <c r="M188" s="196">
        <v>405059.41350000002</v>
      </c>
      <c r="N188" s="196">
        <v>6.1446502179999998</v>
      </c>
      <c r="O188" s="196">
        <v>6.1446502179999998</v>
      </c>
      <c r="P188" s="196">
        <v>2</v>
      </c>
      <c r="Q188" s="196">
        <v>32745</v>
      </c>
      <c r="R188" s="196">
        <v>32745</v>
      </c>
      <c r="S188" s="196">
        <v>6.4505926000000005E-2</v>
      </c>
      <c r="T188" s="196">
        <v>6.4505926000000005E-2</v>
      </c>
      <c r="U188" s="196">
        <v>0</v>
      </c>
      <c r="V188" s="196">
        <v>0</v>
      </c>
      <c r="W188" s="196">
        <v>0</v>
      </c>
      <c r="X188" s="196" t="s">
        <v>559</v>
      </c>
    </row>
    <row r="189" spans="2:24" x14ac:dyDescent="0.2">
      <c r="B189" s="196" t="s">
        <v>729</v>
      </c>
      <c r="C189" s="196" t="s">
        <v>178</v>
      </c>
      <c r="D189" s="196" t="s">
        <v>2</v>
      </c>
      <c r="E189" s="196">
        <v>1616.313263</v>
      </c>
      <c r="F189" s="196">
        <v>1.62</v>
      </c>
      <c r="G189" s="196">
        <v>2.5099999999999998</v>
      </c>
      <c r="H189" s="196">
        <v>1.3</v>
      </c>
      <c r="I189" s="196">
        <v>5.9704372999999998E-2</v>
      </c>
      <c r="J189" s="196">
        <v>0.37112161300000002</v>
      </c>
      <c r="K189" s="196">
        <v>13</v>
      </c>
      <c r="L189" s="196">
        <v>7060.8253999999997</v>
      </c>
      <c r="M189" s="196">
        <v>7060.8253999999997</v>
      </c>
      <c r="N189" s="196">
        <v>0.58560430200000002</v>
      </c>
      <c r="O189" s="196">
        <v>0.58560430200000002</v>
      </c>
      <c r="P189" s="196">
        <v>1</v>
      </c>
      <c r="Q189" s="196">
        <v>43890</v>
      </c>
      <c r="R189" s="196">
        <v>43890</v>
      </c>
      <c r="S189" s="196">
        <v>8.2286028999999997E-2</v>
      </c>
      <c r="T189" s="196">
        <v>8.2286028999999997E-2</v>
      </c>
      <c r="U189" s="196">
        <v>0</v>
      </c>
      <c r="V189" s="196">
        <v>0</v>
      </c>
      <c r="W189" s="196">
        <v>0</v>
      </c>
      <c r="X189" s="196" t="s">
        <v>192</v>
      </c>
    </row>
    <row r="190" spans="2:24" x14ac:dyDescent="0.2">
      <c r="B190" s="196" t="s">
        <v>730</v>
      </c>
      <c r="C190" s="196" t="s">
        <v>178</v>
      </c>
      <c r="D190" s="196" t="s">
        <v>2</v>
      </c>
      <c r="E190" s="196">
        <v>2612.7082399999999</v>
      </c>
      <c r="F190" s="196">
        <v>2.31</v>
      </c>
      <c r="G190" s="196">
        <v>1.56</v>
      </c>
      <c r="H190" s="196">
        <v>2.75</v>
      </c>
      <c r="I190" s="196">
        <v>1.5729447190000001</v>
      </c>
      <c r="J190" s="196">
        <v>0.68564868599999995</v>
      </c>
      <c r="K190" s="196">
        <v>14</v>
      </c>
      <c r="L190" s="196">
        <v>131658.23730000001</v>
      </c>
      <c r="M190" s="196">
        <v>131658.23730000001</v>
      </c>
      <c r="N190" s="196">
        <v>0.72491829399999996</v>
      </c>
      <c r="O190" s="196">
        <v>0.72491829399999996</v>
      </c>
      <c r="P190" s="196">
        <v>2</v>
      </c>
      <c r="Q190" s="196">
        <v>57390</v>
      </c>
      <c r="R190" s="196">
        <v>57390</v>
      </c>
      <c r="S190" s="196">
        <v>8.8796749999999994E-2</v>
      </c>
      <c r="T190" s="196">
        <v>8.8796749999999994E-2</v>
      </c>
      <c r="U190" s="196">
        <v>0</v>
      </c>
      <c r="V190" s="196">
        <v>0</v>
      </c>
      <c r="W190" s="196">
        <v>0</v>
      </c>
      <c r="X190" s="196" t="s">
        <v>192</v>
      </c>
    </row>
    <row r="191" spans="2:24" x14ac:dyDescent="0.2">
      <c r="B191" s="196" t="s">
        <v>731</v>
      </c>
      <c r="C191" s="196" t="s">
        <v>178</v>
      </c>
      <c r="D191" s="196" t="s">
        <v>2</v>
      </c>
      <c r="E191" s="196">
        <v>2792.693988</v>
      </c>
      <c r="F191" s="196">
        <v>3.9</v>
      </c>
      <c r="G191" s="196">
        <v>1.05</v>
      </c>
      <c r="H191" s="196">
        <v>3.22</v>
      </c>
      <c r="I191" s="196">
        <v>0.42901862800000001</v>
      </c>
      <c r="J191" s="196">
        <v>0.300823707</v>
      </c>
      <c r="K191" s="196">
        <v>16</v>
      </c>
      <c r="L191" s="196">
        <v>38891.010600000001</v>
      </c>
      <c r="M191" s="196">
        <v>38891.010600000001</v>
      </c>
      <c r="N191" s="196">
        <v>0.27297297999999998</v>
      </c>
      <c r="O191" s="196">
        <v>0.27297297999999998</v>
      </c>
      <c r="P191" s="196">
        <v>1</v>
      </c>
      <c r="Q191" s="196">
        <v>27270</v>
      </c>
      <c r="R191" s="196">
        <v>27270</v>
      </c>
      <c r="S191" s="196">
        <v>3.6165796E-2</v>
      </c>
      <c r="T191" s="196">
        <v>3.6165796E-2</v>
      </c>
      <c r="U191" s="196">
        <v>1</v>
      </c>
      <c r="V191" s="196">
        <v>1.0090615060000001</v>
      </c>
      <c r="W191" s="196">
        <v>1.0090615060000001</v>
      </c>
      <c r="X191" s="196" t="s">
        <v>192</v>
      </c>
    </row>
    <row r="192" spans="2:24" x14ac:dyDescent="0.2">
      <c r="B192" s="196" t="s">
        <v>732</v>
      </c>
      <c r="C192" s="196" t="s">
        <v>178</v>
      </c>
      <c r="D192" s="196" t="s">
        <v>2</v>
      </c>
      <c r="E192" s="196">
        <v>1879.8652729999999</v>
      </c>
      <c r="F192" s="196">
        <v>4.3</v>
      </c>
      <c r="G192" s="196">
        <v>2.99</v>
      </c>
      <c r="H192" s="196">
        <v>3.7</v>
      </c>
      <c r="I192" s="196">
        <v>0.14526619099999999</v>
      </c>
      <c r="J192" s="196">
        <v>2.5011455480000002</v>
      </c>
      <c r="K192" s="196">
        <v>6</v>
      </c>
      <c r="L192" s="196">
        <v>10199.695159999999</v>
      </c>
      <c r="M192" s="196">
        <v>10199.695159999999</v>
      </c>
      <c r="N192" s="196">
        <v>5.5897623E-2</v>
      </c>
      <c r="O192" s="196">
        <v>5.5897623E-2</v>
      </c>
      <c r="P192" s="196">
        <v>6</v>
      </c>
      <c r="Q192" s="196">
        <v>175615</v>
      </c>
      <c r="R192" s="196">
        <v>175615</v>
      </c>
      <c r="S192" s="196">
        <v>0.24310252800000001</v>
      </c>
      <c r="T192" s="196">
        <v>0.24310252800000001</v>
      </c>
      <c r="U192" s="196">
        <v>0</v>
      </c>
      <c r="V192" s="196">
        <v>0</v>
      </c>
      <c r="W192" s="196">
        <v>0</v>
      </c>
      <c r="X192" s="196" t="s">
        <v>192</v>
      </c>
    </row>
    <row r="193" spans="2:24" x14ac:dyDescent="0.2">
      <c r="B193" s="196" t="s">
        <v>733</v>
      </c>
      <c r="C193" s="196" t="s">
        <v>589</v>
      </c>
      <c r="D193" s="196" t="s">
        <v>2</v>
      </c>
      <c r="E193" s="196">
        <v>38.401305200000003</v>
      </c>
      <c r="F193" s="196">
        <v>0.08</v>
      </c>
      <c r="G193" s="196">
        <v>1.42</v>
      </c>
      <c r="H193" s="196">
        <v>0</v>
      </c>
      <c r="I193" s="196">
        <v>0</v>
      </c>
      <c r="J193" s="196">
        <v>0</v>
      </c>
      <c r="K193" s="196">
        <v>0</v>
      </c>
      <c r="L193" s="196">
        <v>0</v>
      </c>
      <c r="M193" s="196">
        <v>0</v>
      </c>
      <c r="N193" s="196">
        <v>0</v>
      </c>
      <c r="O193" s="196">
        <v>0</v>
      </c>
      <c r="P193" s="196">
        <v>0</v>
      </c>
      <c r="Q193" s="196">
        <v>0</v>
      </c>
      <c r="R193" s="196">
        <v>0</v>
      </c>
      <c r="S193" s="196">
        <v>0</v>
      </c>
      <c r="T193" s="196">
        <v>0</v>
      </c>
      <c r="U193" s="196">
        <v>0</v>
      </c>
      <c r="V193" s="196">
        <v>0</v>
      </c>
      <c r="W193" s="196">
        <v>0</v>
      </c>
      <c r="X193" s="196" t="s">
        <v>192</v>
      </c>
    </row>
    <row r="194" spans="2:24" x14ac:dyDescent="0.2">
      <c r="B194" s="196" t="s">
        <v>734</v>
      </c>
      <c r="C194" s="196" t="s">
        <v>589</v>
      </c>
      <c r="D194" s="196" t="s">
        <v>2</v>
      </c>
      <c r="E194" s="196">
        <v>24.437666440000001</v>
      </c>
      <c r="F194" s="196">
        <v>0.52</v>
      </c>
      <c r="G194" s="196">
        <v>0.05</v>
      </c>
      <c r="H194" s="196">
        <v>0</v>
      </c>
      <c r="I194" s="196">
        <v>0</v>
      </c>
      <c r="J194" s="196">
        <v>0</v>
      </c>
      <c r="K194" s="196">
        <v>0</v>
      </c>
      <c r="L194" s="196">
        <v>0</v>
      </c>
      <c r="M194" s="196">
        <v>0</v>
      </c>
      <c r="N194" s="196">
        <v>0</v>
      </c>
      <c r="O194" s="196">
        <v>0</v>
      </c>
      <c r="P194" s="196">
        <v>0</v>
      </c>
      <c r="Q194" s="196">
        <v>0</v>
      </c>
      <c r="R194" s="196">
        <v>0</v>
      </c>
      <c r="S194" s="196">
        <v>0</v>
      </c>
      <c r="T194" s="196">
        <v>0</v>
      </c>
      <c r="U194" s="196">
        <v>0</v>
      </c>
      <c r="V194" s="196">
        <v>0</v>
      </c>
      <c r="W194" s="196">
        <v>0</v>
      </c>
      <c r="X194" s="196" t="s">
        <v>192</v>
      </c>
    </row>
    <row r="195" spans="2:24" x14ac:dyDescent="0.2">
      <c r="B195" s="196" t="s">
        <v>535</v>
      </c>
      <c r="C195" s="196" t="s">
        <v>178</v>
      </c>
      <c r="D195" s="196" t="s">
        <v>2</v>
      </c>
      <c r="E195" s="196">
        <v>1479.285959</v>
      </c>
      <c r="F195" s="196">
        <v>6.87</v>
      </c>
      <c r="G195" s="196">
        <v>1.1100000000000001</v>
      </c>
      <c r="H195" s="196">
        <v>5.64</v>
      </c>
      <c r="I195" s="196">
        <v>8.9654173999999998</v>
      </c>
      <c r="J195" s="196">
        <v>7.4080581539999999</v>
      </c>
      <c r="K195" s="196">
        <v>7</v>
      </c>
      <c r="L195" s="196">
        <v>268706.26329999999</v>
      </c>
      <c r="M195" s="196">
        <v>20515.264060000001</v>
      </c>
      <c r="N195" s="196">
        <v>0.97198245599999999</v>
      </c>
      <c r="O195" s="196">
        <v>3.6828579E-2</v>
      </c>
      <c r="P195" s="196">
        <v>5</v>
      </c>
      <c r="Q195" s="196">
        <v>222030</v>
      </c>
      <c r="R195" s="196">
        <v>222030</v>
      </c>
      <c r="S195" s="196">
        <v>0.357604963</v>
      </c>
      <c r="T195" s="196">
        <v>0.357604963</v>
      </c>
      <c r="U195" s="196">
        <v>0</v>
      </c>
      <c r="V195" s="196">
        <v>0</v>
      </c>
      <c r="W195" s="196">
        <v>0</v>
      </c>
      <c r="X195" s="196" t="s">
        <v>559</v>
      </c>
    </row>
    <row r="196" spans="2:24" x14ac:dyDescent="0.2">
      <c r="B196" s="196" t="s">
        <v>545</v>
      </c>
      <c r="C196" s="196" t="s">
        <v>178</v>
      </c>
      <c r="D196" s="196" t="s">
        <v>2</v>
      </c>
      <c r="E196" s="196">
        <v>2393.782228</v>
      </c>
      <c r="F196" s="196">
        <v>22.77</v>
      </c>
      <c r="G196" s="196">
        <v>5.32</v>
      </c>
      <c r="H196" s="196">
        <v>6.02</v>
      </c>
      <c r="I196" s="196">
        <v>4.3305196959999996</v>
      </c>
      <c r="J196" s="196">
        <v>8.1653089869999995</v>
      </c>
      <c r="K196" s="196">
        <v>21</v>
      </c>
      <c r="L196" s="196">
        <v>256530.49110000001</v>
      </c>
      <c r="M196" s="196">
        <v>256253.72440000001</v>
      </c>
      <c r="N196" s="196">
        <v>2.9677720540000001</v>
      </c>
      <c r="O196" s="196">
        <v>2.9673543059999998</v>
      </c>
      <c r="P196" s="196">
        <v>17</v>
      </c>
      <c r="Q196" s="196">
        <v>483695</v>
      </c>
      <c r="R196" s="196">
        <v>483695</v>
      </c>
      <c r="S196" s="196">
        <v>0.52385717700000001</v>
      </c>
      <c r="T196" s="196">
        <v>0.52385717700000001</v>
      </c>
      <c r="U196" s="196">
        <v>1</v>
      </c>
      <c r="V196" s="196">
        <v>0.89816023199999995</v>
      </c>
      <c r="W196" s="196">
        <v>0</v>
      </c>
      <c r="X196" s="196" t="s">
        <v>559</v>
      </c>
    </row>
    <row r="197" spans="2:24" x14ac:dyDescent="0.2">
      <c r="B197" s="196" t="s">
        <v>451</v>
      </c>
      <c r="C197" s="196" t="s">
        <v>178</v>
      </c>
      <c r="D197" s="196" t="s">
        <v>8</v>
      </c>
      <c r="E197" s="196">
        <v>3275.4940670000001</v>
      </c>
      <c r="F197" s="196">
        <v>25.35</v>
      </c>
      <c r="G197" s="196">
        <v>2.2000000000000002</v>
      </c>
      <c r="H197" s="196">
        <v>8.16</v>
      </c>
      <c r="I197" s="196">
        <v>1.0560040079999999</v>
      </c>
      <c r="J197" s="196">
        <v>5.4362390810000001</v>
      </c>
      <c r="K197" s="196">
        <v>31</v>
      </c>
      <c r="L197" s="196">
        <v>66478.123259999993</v>
      </c>
      <c r="M197" s="196">
        <v>41924.193160000003</v>
      </c>
      <c r="N197" s="196">
        <v>0.203111343</v>
      </c>
      <c r="O197" s="196">
        <v>0.17349749</v>
      </c>
      <c r="P197" s="196">
        <v>27</v>
      </c>
      <c r="Q197" s="196">
        <v>342225</v>
      </c>
      <c r="R197" s="196">
        <v>342225</v>
      </c>
      <c r="S197" s="196">
        <v>0.35048147699999999</v>
      </c>
      <c r="T197" s="196">
        <v>0.35048147699999999</v>
      </c>
      <c r="U197" s="196">
        <v>3</v>
      </c>
      <c r="V197" s="196">
        <v>2.9122324160000002</v>
      </c>
      <c r="W197" s="196">
        <v>0.96626644299999997</v>
      </c>
      <c r="X197" s="196" t="s">
        <v>192</v>
      </c>
    </row>
    <row r="198" spans="2:24" x14ac:dyDescent="0.2">
      <c r="B198" s="196" t="s">
        <v>504</v>
      </c>
      <c r="C198" s="196" t="s">
        <v>178</v>
      </c>
      <c r="D198" s="196" t="s">
        <v>8</v>
      </c>
      <c r="E198" s="196">
        <v>2077.0094530000001</v>
      </c>
      <c r="F198" s="196">
        <v>20.48</v>
      </c>
      <c r="G198" s="196">
        <v>3.37</v>
      </c>
      <c r="H198" s="196">
        <v>4.3600000000000003</v>
      </c>
      <c r="I198" s="196">
        <v>5.8163164260000002</v>
      </c>
      <c r="J198" s="196">
        <v>6.4204040310000003</v>
      </c>
      <c r="K198" s="196">
        <v>11</v>
      </c>
      <c r="L198" s="196">
        <v>461906.94870000001</v>
      </c>
      <c r="M198" s="196">
        <v>9009.5499</v>
      </c>
      <c r="N198" s="196">
        <v>0.998021457</v>
      </c>
      <c r="O198" s="196">
        <v>5.2431153000000001E-2</v>
      </c>
      <c r="P198" s="196">
        <v>14</v>
      </c>
      <c r="Q198" s="196">
        <v>509881</v>
      </c>
      <c r="R198" s="196">
        <v>509281</v>
      </c>
      <c r="S198" s="196">
        <v>0.629751587</v>
      </c>
      <c r="T198" s="196">
        <v>0.62878866499999997</v>
      </c>
      <c r="U198" s="196">
        <v>1</v>
      </c>
      <c r="V198" s="196">
        <v>0.95088638000000003</v>
      </c>
      <c r="W198" s="196">
        <v>0</v>
      </c>
      <c r="X198" s="196" t="s">
        <v>192</v>
      </c>
    </row>
    <row r="199" spans="2:24" x14ac:dyDescent="0.2">
      <c r="B199" s="196" t="s">
        <v>540</v>
      </c>
      <c r="C199" s="196" t="s">
        <v>178</v>
      </c>
      <c r="D199" s="196" t="s">
        <v>2</v>
      </c>
      <c r="E199" s="196">
        <v>2540.4641000000001</v>
      </c>
      <c r="F199" s="196">
        <v>10.1</v>
      </c>
      <c r="G199" s="196">
        <v>3.1</v>
      </c>
      <c r="H199" s="196">
        <v>8.0299999999999994</v>
      </c>
      <c r="I199" s="196">
        <v>6.6968304710000002</v>
      </c>
      <c r="J199" s="196">
        <v>4.9021431350000002</v>
      </c>
      <c r="K199" s="196">
        <v>13</v>
      </c>
      <c r="L199" s="196">
        <v>335943.75420000002</v>
      </c>
      <c r="M199" s="196">
        <v>332828.29070000001</v>
      </c>
      <c r="N199" s="196">
        <v>1.50245776</v>
      </c>
      <c r="O199" s="196">
        <v>1.4962226780000001</v>
      </c>
      <c r="P199" s="196">
        <v>9</v>
      </c>
      <c r="Q199" s="196">
        <v>245914</v>
      </c>
      <c r="R199" s="196">
        <v>243295</v>
      </c>
      <c r="S199" s="196">
        <v>0.32435018500000001</v>
      </c>
      <c r="T199" s="196">
        <v>0.32080752499999998</v>
      </c>
      <c r="U199" s="196">
        <v>1</v>
      </c>
      <c r="V199" s="196">
        <v>0.90337824499999997</v>
      </c>
      <c r="W199" s="196">
        <v>0.90337824499999997</v>
      </c>
      <c r="X199" s="196" t="s">
        <v>192</v>
      </c>
    </row>
    <row r="200" spans="2:24" x14ac:dyDescent="0.2">
      <c r="B200" s="196" t="s">
        <v>444</v>
      </c>
      <c r="C200" s="196" t="s">
        <v>178</v>
      </c>
      <c r="D200" s="196" t="s">
        <v>2</v>
      </c>
      <c r="E200" s="196">
        <v>1051.706645</v>
      </c>
      <c r="F200" s="196">
        <v>11.4</v>
      </c>
      <c r="G200" s="196">
        <v>3.36</v>
      </c>
      <c r="H200" s="196">
        <v>9.4</v>
      </c>
      <c r="I200" s="196">
        <v>26.852503460000001</v>
      </c>
      <c r="J200" s="196">
        <v>1.3192799200000001</v>
      </c>
      <c r="K200" s="196">
        <v>16</v>
      </c>
      <c r="L200" s="196">
        <v>420104.68209999998</v>
      </c>
      <c r="M200" s="196">
        <v>40780.620699999999</v>
      </c>
      <c r="N200" s="196">
        <v>5.4296319510000002</v>
      </c>
      <c r="O200" s="196">
        <v>2.03764045</v>
      </c>
      <c r="P200" s="196">
        <v>1</v>
      </c>
      <c r="Q200" s="196">
        <v>20640</v>
      </c>
      <c r="R200" s="196">
        <v>20640</v>
      </c>
      <c r="S200" s="196">
        <v>8.1771852000000006E-2</v>
      </c>
      <c r="T200" s="196">
        <v>8.1771852000000006E-2</v>
      </c>
      <c r="U200" s="196">
        <v>0</v>
      </c>
      <c r="V200" s="196">
        <v>0</v>
      </c>
      <c r="W200" s="196">
        <v>0</v>
      </c>
      <c r="X200" s="196" t="s">
        <v>559</v>
      </c>
    </row>
    <row r="201" spans="2:24" x14ac:dyDescent="0.2">
      <c r="B201" s="196" t="s">
        <v>735</v>
      </c>
      <c r="C201" s="196" t="s">
        <v>178</v>
      </c>
      <c r="D201" s="196" t="s">
        <v>2</v>
      </c>
      <c r="E201" s="196">
        <v>3760.9928669999999</v>
      </c>
      <c r="F201" s="196">
        <v>15.67</v>
      </c>
      <c r="G201" s="196">
        <v>1.59</v>
      </c>
      <c r="H201" s="196">
        <v>7.55</v>
      </c>
      <c r="I201" s="196">
        <v>5.0557602360000002</v>
      </c>
      <c r="J201" s="196">
        <v>8.7120071620000008</v>
      </c>
      <c r="K201" s="196">
        <v>30</v>
      </c>
      <c r="L201" s="196">
        <v>400656.48259999999</v>
      </c>
      <c r="M201" s="196">
        <v>400656.48259999999</v>
      </c>
      <c r="N201" s="196">
        <v>0.70013161199999996</v>
      </c>
      <c r="O201" s="196">
        <v>0.70013161199999996</v>
      </c>
      <c r="P201" s="196">
        <v>23</v>
      </c>
      <c r="Q201" s="196">
        <v>690405</v>
      </c>
      <c r="R201" s="196">
        <v>690405</v>
      </c>
      <c r="S201" s="196">
        <v>0.52964737500000003</v>
      </c>
      <c r="T201" s="196">
        <v>0.52964737500000003</v>
      </c>
      <c r="U201" s="196">
        <v>0</v>
      </c>
      <c r="V201" s="196">
        <v>0</v>
      </c>
      <c r="W201" s="196">
        <v>0</v>
      </c>
      <c r="X201" s="196" t="s">
        <v>559</v>
      </c>
    </row>
    <row r="202" spans="2:24" x14ac:dyDescent="0.2">
      <c r="B202" s="196" t="s">
        <v>537</v>
      </c>
      <c r="C202" s="196" t="s">
        <v>178</v>
      </c>
      <c r="D202" s="196" t="s">
        <v>8</v>
      </c>
      <c r="E202" s="196">
        <v>1093.76385</v>
      </c>
      <c r="F202" s="196">
        <v>37.92</v>
      </c>
      <c r="G202" s="196">
        <v>2.7</v>
      </c>
      <c r="H202" s="196">
        <v>3.52</v>
      </c>
      <c r="I202" s="196">
        <v>3.2499841040000002</v>
      </c>
      <c r="J202" s="196">
        <v>0.343068498</v>
      </c>
      <c r="K202" s="196">
        <v>20</v>
      </c>
      <c r="L202" s="196">
        <v>89105.676139999996</v>
      </c>
      <c r="M202" s="196">
        <v>45605.958440000002</v>
      </c>
      <c r="N202" s="196">
        <v>0.96275809499999998</v>
      </c>
      <c r="O202" s="196">
        <v>0.93441559699999999</v>
      </c>
      <c r="P202" s="196">
        <v>6</v>
      </c>
      <c r="Q202" s="196">
        <v>9406</v>
      </c>
      <c r="R202" s="196">
        <v>9406</v>
      </c>
      <c r="S202" s="196">
        <v>6.4913464000000004E-2</v>
      </c>
      <c r="T202" s="196">
        <v>6.4913464000000004E-2</v>
      </c>
      <c r="U202" s="196">
        <v>0</v>
      </c>
      <c r="V202" s="196">
        <v>0</v>
      </c>
      <c r="W202" s="196">
        <v>0</v>
      </c>
      <c r="X202" s="196" t="s">
        <v>192</v>
      </c>
    </row>
    <row r="203" spans="2:24" x14ac:dyDescent="0.2">
      <c r="B203" s="196" t="s">
        <v>483</v>
      </c>
      <c r="C203" s="196" t="s">
        <v>178</v>
      </c>
      <c r="D203" s="196" t="s">
        <v>2</v>
      </c>
      <c r="E203" s="196">
        <v>3244.077178</v>
      </c>
      <c r="F203" s="196">
        <v>18.920000000000002</v>
      </c>
      <c r="G203" s="196">
        <v>5.49</v>
      </c>
      <c r="H203" s="196">
        <v>8.91</v>
      </c>
      <c r="I203" s="196">
        <v>0.576024867</v>
      </c>
      <c r="J203" s="196">
        <v>2.3612636409999999</v>
      </c>
      <c r="K203" s="196">
        <v>28</v>
      </c>
      <c r="L203" s="196">
        <v>31109.432229999999</v>
      </c>
      <c r="M203" s="196">
        <v>30845.115529999999</v>
      </c>
      <c r="N203" s="196">
        <v>5.8284679999999998E-2</v>
      </c>
      <c r="O203" s="196">
        <v>5.7976425999999998E-2</v>
      </c>
      <c r="P203" s="196">
        <v>10</v>
      </c>
      <c r="Q203" s="196">
        <v>127525</v>
      </c>
      <c r="R203" s="196">
        <v>127525</v>
      </c>
      <c r="S203" s="196">
        <v>0.10326511400000001</v>
      </c>
      <c r="T203" s="196">
        <v>0.10326511400000001</v>
      </c>
      <c r="U203" s="196">
        <v>2</v>
      </c>
      <c r="V203" s="196">
        <v>1.9789911419999999</v>
      </c>
      <c r="W203" s="196">
        <v>0.99658541499999997</v>
      </c>
      <c r="X203" s="196" t="s">
        <v>192</v>
      </c>
    </row>
    <row r="204" spans="2:24" x14ac:dyDescent="0.2">
      <c r="B204" s="196" t="s">
        <v>736</v>
      </c>
      <c r="C204" s="196" t="s">
        <v>178</v>
      </c>
      <c r="D204" s="196" t="s">
        <v>2</v>
      </c>
      <c r="E204" s="196">
        <v>3072.5667229999999</v>
      </c>
      <c r="F204" s="196">
        <v>6.27</v>
      </c>
      <c r="G204" s="196">
        <v>7.91</v>
      </c>
      <c r="H204" s="196">
        <v>6.31</v>
      </c>
      <c r="I204" s="196">
        <v>0.35938527100000001</v>
      </c>
      <c r="J204" s="196">
        <v>1.403333253</v>
      </c>
      <c r="K204" s="196">
        <v>18</v>
      </c>
      <c r="L204" s="196">
        <v>39598.539700000001</v>
      </c>
      <c r="M204" s="196">
        <v>39598.539700000001</v>
      </c>
      <c r="N204" s="196">
        <v>6.9059525999999996E-2</v>
      </c>
      <c r="O204" s="196">
        <v>6.9059525999999996E-2</v>
      </c>
      <c r="P204" s="196">
        <v>8</v>
      </c>
      <c r="Q204" s="196">
        <v>154625</v>
      </c>
      <c r="R204" s="196">
        <v>154625</v>
      </c>
      <c r="S204" s="196">
        <v>0.16565954299999999</v>
      </c>
      <c r="T204" s="196">
        <v>0.16565954299999999</v>
      </c>
      <c r="U204" s="196">
        <v>0</v>
      </c>
      <c r="V204" s="196">
        <v>0</v>
      </c>
      <c r="W204" s="196">
        <v>0</v>
      </c>
      <c r="X204" s="196" t="s">
        <v>192</v>
      </c>
    </row>
    <row r="205" spans="2:24" x14ac:dyDescent="0.2">
      <c r="B205" s="196" t="s">
        <v>498</v>
      </c>
      <c r="C205" s="196" t="s">
        <v>178</v>
      </c>
      <c r="D205" s="196" t="s">
        <v>2</v>
      </c>
      <c r="E205" s="196">
        <v>2098.5458140000001</v>
      </c>
      <c r="F205" s="196">
        <v>7.6</v>
      </c>
      <c r="G205" s="196">
        <v>1.6</v>
      </c>
      <c r="H205" s="196">
        <v>5.83</v>
      </c>
      <c r="I205" s="196">
        <v>0.41256207299999997</v>
      </c>
      <c r="J205" s="196">
        <v>3.1235125789999998</v>
      </c>
      <c r="K205" s="196">
        <v>19</v>
      </c>
      <c r="L205" s="196">
        <v>19624.85225</v>
      </c>
      <c r="M205" s="196">
        <v>18248.555769999999</v>
      </c>
      <c r="N205" s="196">
        <v>0.15368737599999999</v>
      </c>
      <c r="O205" s="196">
        <v>0.13198663499999999</v>
      </c>
      <c r="P205" s="196">
        <v>6</v>
      </c>
      <c r="Q205" s="196">
        <v>148580</v>
      </c>
      <c r="R205" s="196">
        <v>148580</v>
      </c>
      <c r="S205" s="196">
        <v>0.17154736300000001</v>
      </c>
      <c r="T205" s="196">
        <v>0.17154736300000001</v>
      </c>
      <c r="U205" s="196">
        <v>1</v>
      </c>
      <c r="V205" s="196">
        <v>1.024042452</v>
      </c>
      <c r="W205" s="196">
        <v>1.024042452</v>
      </c>
      <c r="X205" s="196" t="s">
        <v>192</v>
      </c>
    </row>
    <row r="206" spans="2:24" x14ac:dyDescent="0.2">
      <c r="B206" s="196" t="s">
        <v>465</v>
      </c>
      <c r="C206" s="196" t="s">
        <v>178</v>
      </c>
      <c r="D206" s="196" t="s">
        <v>2</v>
      </c>
      <c r="E206" s="196">
        <v>2594.669281</v>
      </c>
      <c r="F206" s="196">
        <v>12.01</v>
      </c>
      <c r="G206" s="196">
        <v>1.9</v>
      </c>
      <c r="H206" s="196">
        <v>5.17</v>
      </c>
      <c r="I206" s="196">
        <v>0.58466741700000002</v>
      </c>
      <c r="J206" s="196">
        <v>2.1174012000000002</v>
      </c>
      <c r="K206" s="196">
        <v>22</v>
      </c>
      <c r="L206" s="196">
        <v>40380.244579999999</v>
      </c>
      <c r="M206" s="196">
        <v>40160.077879999997</v>
      </c>
      <c r="N206" s="196">
        <v>0.121560772</v>
      </c>
      <c r="O206" s="196">
        <v>0.12117536600000001</v>
      </c>
      <c r="P206" s="196">
        <v>10</v>
      </c>
      <c r="Q206" s="196">
        <v>146239</v>
      </c>
      <c r="R206" s="196">
        <v>146239</v>
      </c>
      <c r="S206" s="196">
        <v>0.149151957</v>
      </c>
      <c r="T206" s="196">
        <v>0.149151957</v>
      </c>
      <c r="U206" s="196">
        <v>0</v>
      </c>
      <c r="V206" s="196">
        <v>0</v>
      </c>
      <c r="W206" s="196">
        <v>0</v>
      </c>
      <c r="X206" s="196" t="s">
        <v>192</v>
      </c>
    </row>
    <row r="207" spans="2:24" x14ac:dyDescent="0.2">
      <c r="B207" s="196" t="s">
        <v>737</v>
      </c>
      <c r="C207" s="196" t="s">
        <v>178</v>
      </c>
      <c r="D207" s="196" t="s">
        <v>8</v>
      </c>
      <c r="E207" s="196">
        <v>1832.221094</v>
      </c>
      <c r="F207" s="196">
        <v>11.09</v>
      </c>
      <c r="G207" s="196">
        <v>0.22</v>
      </c>
      <c r="H207" s="196">
        <v>3.26</v>
      </c>
      <c r="I207" s="196">
        <v>2.590541E-3</v>
      </c>
      <c r="J207" s="196">
        <v>2.2413228730000001</v>
      </c>
      <c r="K207" s="196">
        <v>2</v>
      </c>
      <c r="L207" s="196">
        <v>236.3167</v>
      </c>
      <c r="M207" s="196">
        <v>236.3167</v>
      </c>
      <c r="N207" s="196">
        <v>1.0915709999999999E-3</v>
      </c>
      <c r="O207" s="196">
        <v>1.0915709999999999E-3</v>
      </c>
      <c r="P207" s="196">
        <v>4</v>
      </c>
      <c r="Q207" s="196">
        <v>204460</v>
      </c>
      <c r="R207" s="196">
        <v>204460</v>
      </c>
      <c r="S207" s="196">
        <v>0.354214894</v>
      </c>
      <c r="T207" s="196">
        <v>0.354214894</v>
      </c>
      <c r="U207" s="196">
        <v>1</v>
      </c>
      <c r="V207" s="196">
        <v>0.91364519600000005</v>
      </c>
      <c r="W207" s="196">
        <v>0.91364519600000005</v>
      </c>
      <c r="X207" s="196" t="s">
        <v>192</v>
      </c>
    </row>
    <row r="208" spans="2:24" x14ac:dyDescent="0.2">
      <c r="B208" s="196" t="s">
        <v>440</v>
      </c>
      <c r="C208" s="196" t="s">
        <v>178</v>
      </c>
      <c r="D208" s="196" t="s">
        <v>2</v>
      </c>
      <c r="E208" s="196">
        <v>1775.8665390000001</v>
      </c>
      <c r="F208" s="196">
        <v>5.84</v>
      </c>
      <c r="G208" s="196">
        <v>3.31</v>
      </c>
      <c r="H208" s="196">
        <v>5.9</v>
      </c>
      <c r="I208" s="196">
        <v>20.436500049999999</v>
      </c>
      <c r="J208" s="196">
        <v>0.79233471499999997</v>
      </c>
      <c r="K208" s="196">
        <v>33</v>
      </c>
      <c r="L208" s="196">
        <v>774298.68940000003</v>
      </c>
      <c r="M208" s="196">
        <v>658494.46329999994</v>
      </c>
      <c r="N208" s="196">
        <v>4.5865439889999999</v>
      </c>
      <c r="O208" s="196">
        <v>3.7114782310000001</v>
      </c>
      <c r="P208" s="196">
        <v>5</v>
      </c>
      <c r="Q208" s="196">
        <v>30020</v>
      </c>
      <c r="R208" s="196">
        <v>30020</v>
      </c>
      <c r="S208" s="196">
        <v>5.4058116000000003E-2</v>
      </c>
      <c r="T208" s="196">
        <v>5.4058116000000003E-2</v>
      </c>
      <c r="U208" s="196">
        <v>0</v>
      </c>
      <c r="V208" s="196">
        <v>0</v>
      </c>
      <c r="W208" s="196">
        <v>0</v>
      </c>
      <c r="X208" s="196" t="s">
        <v>559</v>
      </c>
    </row>
    <row r="209" spans="2:24" x14ac:dyDescent="0.2">
      <c r="B209" s="196" t="s">
        <v>455</v>
      </c>
      <c r="C209" s="196" t="s">
        <v>178</v>
      </c>
      <c r="D209" s="196" t="s">
        <v>2</v>
      </c>
      <c r="E209" s="196">
        <v>1666.6574290000001</v>
      </c>
      <c r="F209" s="196">
        <v>8.73</v>
      </c>
      <c r="G209" s="196">
        <v>0.52</v>
      </c>
      <c r="H209" s="196">
        <v>3.08</v>
      </c>
      <c r="I209" s="196">
        <v>3.4506120980000001</v>
      </c>
      <c r="J209" s="196">
        <v>0.65717298599999996</v>
      </c>
      <c r="K209" s="196">
        <v>33</v>
      </c>
      <c r="L209" s="196">
        <v>189392.4143</v>
      </c>
      <c r="M209" s="196">
        <v>188353.78099999999</v>
      </c>
      <c r="N209" s="196">
        <v>1.565912679</v>
      </c>
      <c r="O209" s="196">
        <v>1.565312676</v>
      </c>
      <c r="P209" s="196">
        <v>6</v>
      </c>
      <c r="Q209" s="196">
        <v>36070</v>
      </c>
      <c r="R209" s="196">
        <v>36070</v>
      </c>
      <c r="S209" s="196">
        <v>7.3200405999999996E-2</v>
      </c>
      <c r="T209" s="196">
        <v>7.3200405999999996E-2</v>
      </c>
      <c r="U209" s="196">
        <v>1</v>
      </c>
      <c r="V209" s="196">
        <v>0.96900537099999995</v>
      </c>
      <c r="W209" s="196">
        <v>0</v>
      </c>
      <c r="X209" s="196" t="s">
        <v>192</v>
      </c>
    </row>
    <row r="210" spans="2:24" x14ac:dyDescent="0.2">
      <c r="B210" s="196" t="s">
        <v>738</v>
      </c>
      <c r="C210" s="196" t="s">
        <v>178</v>
      </c>
      <c r="D210" s="196" t="s">
        <v>2</v>
      </c>
      <c r="E210" s="196">
        <v>918.60275530000001</v>
      </c>
      <c r="F210" s="196">
        <v>3.25</v>
      </c>
      <c r="G210" s="196">
        <v>2.5499999999999998</v>
      </c>
      <c r="H210" s="196">
        <v>8.34</v>
      </c>
      <c r="I210" s="196">
        <v>4.4601908139999997</v>
      </c>
      <c r="J210" s="196">
        <v>1.82483185</v>
      </c>
      <c r="K210" s="196">
        <v>5</v>
      </c>
      <c r="L210" s="196">
        <v>69634.271399999998</v>
      </c>
      <c r="M210" s="196">
        <v>69634.271399999998</v>
      </c>
      <c r="N210" s="196">
        <v>1.025470471</v>
      </c>
      <c r="O210" s="196">
        <v>1.025470471</v>
      </c>
      <c r="P210" s="196">
        <v>6</v>
      </c>
      <c r="Q210" s="196">
        <v>28490</v>
      </c>
      <c r="R210" s="196">
        <v>28490</v>
      </c>
      <c r="S210" s="196">
        <v>9.2531837000000006E-2</v>
      </c>
      <c r="T210" s="196">
        <v>9.2531837000000006E-2</v>
      </c>
      <c r="U210" s="196">
        <v>0</v>
      </c>
      <c r="V210" s="196">
        <v>0</v>
      </c>
      <c r="W210" s="196">
        <v>0</v>
      </c>
      <c r="X210" s="196" t="s">
        <v>192</v>
      </c>
    </row>
    <row r="211" spans="2:24" x14ac:dyDescent="0.2">
      <c r="B211" s="196" t="s">
        <v>739</v>
      </c>
      <c r="C211" s="196" t="s">
        <v>178</v>
      </c>
      <c r="D211" s="196" t="s">
        <v>2</v>
      </c>
      <c r="E211" s="196">
        <v>3166.691456</v>
      </c>
      <c r="F211" s="196">
        <v>14.53</v>
      </c>
      <c r="G211" s="196">
        <v>6.12</v>
      </c>
      <c r="H211" s="196">
        <v>7.46</v>
      </c>
      <c r="I211" s="196">
        <v>1.6661394350000001</v>
      </c>
      <c r="J211" s="196">
        <v>2.8724000279999999</v>
      </c>
      <c r="K211" s="196">
        <v>11</v>
      </c>
      <c r="L211" s="196">
        <v>93283.853700000007</v>
      </c>
      <c r="M211" s="196">
        <v>93283.853700000007</v>
      </c>
      <c r="N211" s="196">
        <v>0.85897853899999999</v>
      </c>
      <c r="O211" s="196">
        <v>0.85897853899999999</v>
      </c>
      <c r="P211" s="196">
        <v>3</v>
      </c>
      <c r="Q211" s="196">
        <v>160820</v>
      </c>
      <c r="R211" s="196">
        <v>160820</v>
      </c>
      <c r="S211" s="196">
        <v>0.13168318000000001</v>
      </c>
      <c r="T211" s="196">
        <v>0.13168318000000001</v>
      </c>
      <c r="U211" s="196">
        <v>2</v>
      </c>
      <c r="V211" s="196">
        <v>1.9904054710000001</v>
      </c>
      <c r="W211" s="196">
        <v>1.9904054710000001</v>
      </c>
      <c r="X211" s="196" t="s">
        <v>192</v>
      </c>
    </row>
    <row r="212" spans="2:24" x14ac:dyDescent="0.2">
      <c r="B212" s="196" t="s">
        <v>740</v>
      </c>
      <c r="C212" s="196" t="s">
        <v>178</v>
      </c>
      <c r="D212" s="196" t="s">
        <v>2</v>
      </c>
      <c r="E212" s="196">
        <v>2538.900435</v>
      </c>
      <c r="F212" s="196">
        <v>8.74</v>
      </c>
      <c r="G212" s="196">
        <v>3.05</v>
      </c>
      <c r="H212" s="196">
        <v>5.3</v>
      </c>
      <c r="I212" s="196">
        <v>0.46658565800000001</v>
      </c>
      <c r="J212" s="196">
        <v>8.6641304199999993</v>
      </c>
      <c r="K212" s="196">
        <v>10</v>
      </c>
      <c r="L212" s="196">
        <v>30400.312239999999</v>
      </c>
      <c r="M212" s="196">
        <v>30400.312239999999</v>
      </c>
      <c r="N212" s="196">
        <v>0.13332149400000001</v>
      </c>
      <c r="O212" s="196">
        <v>0.13332149400000001</v>
      </c>
      <c r="P212" s="196">
        <v>10</v>
      </c>
      <c r="Q212" s="196">
        <v>564510</v>
      </c>
      <c r="R212" s="196">
        <v>564510</v>
      </c>
      <c r="S212" s="196">
        <v>0.48249233499999999</v>
      </c>
      <c r="T212" s="196">
        <v>0.48249233499999999</v>
      </c>
      <c r="U212" s="196">
        <v>0</v>
      </c>
      <c r="V212" s="196">
        <v>0</v>
      </c>
      <c r="W212" s="196">
        <v>0</v>
      </c>
      <c r="X212" s="196" t="s">
        <v>192</v>
      </c>
    </row>
    <row r="213" spans="2:24" x14ac:dyDescent="0.2">
      <c r="B213" s="196" t="s">
        <v>549</v>
      </c>
      <c r="C213" s="196" t="s">
        <v>178</v>
      </c>
      <c r="D213" s="196" t="s">
        <v>2</v>
      </c>
      <c r="E213" s="196">
        <v>3073.9771519999999</v>
      </c>
      <c r="F213" s="196">
        <v>13.49</v>
      </c>
      <c r="G213" s="196">
        <v>3.61</v>
      </c>
      <c r="H213" s="196">
        <v>6.7</v>
      </c>
      <c r="I213" s="196">
        <v>8.2060562000000004E-2</v>
      </c>
      <c r="J213" s="196">
        <v>0.78827191299999999</v>
      </c>
      <c r="K213" s="196">
        <v>13</v>
      </c>
      <c r="L213" s="196">
        <v>6517.8166000000001</v>
      </c>
      <c r="M213" s="196">
        <v>6517.8166000000001</v>
      </c>
      <c r="N213" s="196">
        <v>1.4313704E-2</v>
      </c>
      <c r="O213" s="196">
        <v>1.4313704E-2</v>
      </c>
      <c r="P213" s="196">
        <v>7</v>
      </c>
      <c r="Q213" s="196">
        <v>62610</v>
      </c>
      <c r="R213" s="196">
        <v>62610</v>
      </c>
      <c r="S213" s="196">
        <v>6.3435734999999993E-2</v>
      </c>
      <c r="T213" s="196">
        <v>6.3435734999999993E-2</v>
      </c>
      <c r="U213" s="196">
        <v>1</v>
      </c>
      <c r="V213" s="196">
        <v>0.97495845000000003</v>
      </c>
      <c r="W213" s="196">
        <v>0</v>
      </c>
      <c r="X213" s="196" t="s">
        <v>192</v>
      </c>
    </row>
    <row r="214" spans="2:24" x14ac:dyDescent="0.2">
      <c r="B214" s="196" t="s">
        <v>741</v>
      </c>
      <c r="C214" s="196" t="s">
        <v>178</v>
      </c>
      <c r="D214" s="196" t="s">
        <v>2</v>
      </c>
      <c r="E214" s="196">
        <v>733.55207640000003</v>
      </c>
      <c r="F214" s="196">
        <v>3.39</v>
      </c>
      <c r="G214" s="196">
        <v>1.05</v>
      </c>
      <c r="H214" s="196">
        <v>9.4499999999999993</v>
      </c>
      <c r="I214" s="196">
        <v>5.2485706E-2</v>
      </c>
      <c r="J214" s="196">
        <v>0</v>
      </c>
      <c r="K214" s="196">
        <v>4</v>
      </c>
      <c r="L214" s="196">
        <v>606.36670000000004</v>
      </c>
      <c r="M214" s="196">
        <v>606.36670000000004</v>
      </c>
      <c r="N214" s="196">
        <v>5.4529189999999996E-3</v>
      </c>
      <c r="O214" s="196">
        <v>5.4529189999999996E-3</v>
      </c>
      <c r="P214" s="196">
        <v>0</v>
      </c>
      <c r="Q214" s="196">
        <v>0</v>
      </c>
      <c r="R214" s="196">
        <v>0</v>
      </c>
      <c r="S214" s="196">
        <v>0</v>
      </c>
      <c r="T214" s="196">
        <v>0</v>
      </c>
      <c r="U214" s="196">
        <v>0</v>
      </c>
      <c r="V214" s="196">
        <v>0</v>
      </c>
      <c r="W214" s="196">
        <v>0</v>
      </c>
      <c r="X214" s="196" t="s">
        <v>192</v>
      </c>
    </row>
    <row r="215" spans="2:24" x14ac:dyDescent="0.2">
      <c r="B215" s="196" t="s">
        <v>742</v>
      </c>
      <c r="C215" s="196" t="s">
        <v>178</v>
      </c>
      <c r="D215" s="196" t="s">
        <v>2</v>
      </c>
      <c r="E215" s="196">
        <v>2601.1770729999998</v>
      </c>
      <c r="F215" s="196">
        <v>13.51</v>
      </c>
      <c r="G215" s="196">
        <v>4.38</v>
      </c>
      <c r="H215" s="196">
        <v>7.85</v>
      </c>
      <c r="I215" s="196">
        <v>0.99153817300000002</v>
      </c>
      <c r="J215" s="196">
        <v>1.799225694</v>
      </c>
      <c r="K215" s="196">
        <v>11</v>
      </c>
      <c r="L215" s="196">
        <v>52574.6901</v>
      </c>
      <c r="M215" s="196">
        <v>52574.6901</v>
      </c>
      <c r="N215" s="196">
        <v>9.5056966000000007E-2</v>
      </c>
      <c r="O215" s="196">
        <v>9.5056966000000007E-2</v>
      </c>
      <c r="P215" s="196">
        <v>7</v>
      </c>
      <c r="Q215" s="196">
        <v>95401</v>
      </c>
      <c r="R215" s="196">
        <v>95401</v>
      </c>
      <c r="S215" s="196">
        <v>0.121483464</v>
      </c>
      <c r="T215" s="196">
        <v>0.121483464</v>
      </c>
      <c r="U215" s="196">
        <v>1</v>
      </c>
      <c r="V215" s="196">
        <v>1.374762233</v>
      </c>
      <c r="W215" s="196">
        <v>1.374762233</v>
      </c>
      <c r="X215" s="196" t="s">
        <v>192</v>
      </c>
    </row>
    <row r="216" spans="2:24" x14ac:dyDescent="0.2">
      <c r="B216" s="196" t="s">
        <v>743</v>
      </c>
      <c r="C216" s="196" t="s">
        <v>178</v>
      </c>
      <c r="D216" s="196" t="s">
        <v>2</v>
      </c>
      <c r="E216" s="196">
        <v>1694.058734</v>
      </c>
      <c r="F216" s="196">
        <v>8.85</v>
      </c>
      <c r="G216" s="196">
        <v>1.34</v>
      </c>
      <c r="H216" s="196">
        <v>4.8499999999999996</v>
      </c>
      <c r="I216" s="196">
        <v>3.9233381619999999</v>
      </c>
      <c r="J216" s="196">
        <v>1.4999188649999999</v>
      </c>
      <c r="K216" s="196">
        <v>12</v>
      </c>
      <c r="L216" s="196">
        <v>152626.11009999999</v>
      </c>
      <c r="M216" s="196">
        <v>152626.11009999999</v>
      </c>
      <c r="N216" s="196">
        <v>1.0070489090000001</v>
      </c>
      <c r="O216" s="196">
        <v>1.0070489090000001</v>
      </c>
      <c r="P216" s="196">
        <v>3</v>
      </c>
      <c r="Q216" s="196">
        <v>58350</v>
      </c>
      <c r="R216" s="196">
        <v>58350</v>
      </c>
      <c r="S216" s="196">
        <v>8.7364149000000002E-2</v>
      </c>
      <c r="T216" s="196">
        <v>8.7364149000000002E-2</v>
      </c>
      <c r="U216" s="196">
        <v>0</v>
      </c>
      <c r="V216" s="196">
        <v>0</v>
      </c>
      <c r="W216" s="196">
        <v>0</v>
      </c>
      <c r="X216" s="196" t="s">
        <v>192</v>
      </c>
    </row>
    <row r="217" spans="2:24" x14ac:dyDescent="0.2">
      <c r="B217" s="196" t="s">
        <v>744</v>
      </c>
      <c r="C217" s="196" t="s">
        <v>178</v>
      </c>
      <c r="D217" s="196" t="s">
        <v>2</v>
      </c>
      <c r="E217" s="196">
        <v>1119.078115</v>
      </c>
      <c r="F217" s="196">
        <v>5.05</v>
      </c>
      <c r="G217" s="196">
        <v>1.35</v>
      </c>
      <c r="H217" s="196">
        <v>6.42</v>
      </c>
      <c r="I217" s="196">
        <v>1.101927619</v>
      </c>
      <c r="J217" s="196">
        <v>0.120716012</v>
      </c>
      <c r="K217" s="196">
        <v>5</v>
      </c>
      <c r="L217" s="196">
        <v>24098.616699999999</v>
      </c>
      <c r="M217" s="196">
        <v>24098.616699999999</v>
      </c>
      <c r="N217" s="196">
        <v>0.140294049</v>
      </c>
      <c r="O217" s="196">
        <v>0.140294049</v>
      </c>
      <c r="P217" s="196">
        <v>1</v>
      </c>
      <c r="Q217" s="196">
        <v>2640</v>
      </c>
      <c r="R217" s="196">
        <v>2640</v>
      </c>
      <c r="S217" s="196">
        <v>9.8295190000000001E-3</v>
      </c>
      <c r="T217" s="196">
        <v>9.8295190000000001E-3</v>
      </c>
      <c r="U217" s="196">
        <v>0</v>
      </c>
      <c r="V217" s="196">
        <v>0</v>
      </c>
      <c r="W217" s="196">
        <v>0</v>
      </c>
      <c r="X217" s="196" t="s">
        <v>192</v>
      </c>
    </row>
    <row r="218" spans="2:24" x14ac:dyDescent="0.2">
      <c r="B218" s="196" t="s">
        <v>745</v>
      </c>
      <c r="C218" s="196" t="s">
        <v>178</v>
      </c>
      <c r="D218" s="196" t="s">
        <v>2</v>
      </c>
      <c r="E218" s="196">
        <v>1514.065194</v>
      </c>
      <c r="F218" s="196">
        <v>7.14</v>
      </c>
      <c r="G218" s="196">
        <v>2.77</v>
      </c>
      <c r="H218" s="196">
        <v>3.67</v>
      </c>
      <c r="I218" s="196">
        <v>3.3222821999999999E-2</v>
      </c>
      <c r="J218" s="196">
        <v>0.56974503099999996</v>
      </c>
      <c r="K218" s="196">
        <v>6</v>
      </c>
      <c r="L218" s="196">
        <v>1486.074605</v>
      </c>
      <c r="M218" s="196">
        <v>1486.074605</v>
      </c>
      <c r="N218" s="196">
        <v>1.3103795E-2</v>
      </c>
      <c r="O218" s="196">
        <v>1.3103795E-2</v>
      </c>
      <c r="P218" s="196">
        <v>4</v>
      </c>
      <c r="Q218" s="196">
        <v>25485</v>
      </c>
      <c r="R218" s="196">
        <v>25485</v>
      </c>
      <c r="S218" s="196">
        <v>5.7461197999999998E-2</v>
      </c>
      <c r="T218" s="196">
        <v>5.7461197999999998E-2</v>
      </c>
      <c r="U218" s="196">
        <v>1</v>
      </c>
      <c r="V218" s="196">
        <v>1.001938362</v>
      </c>
      <c r="W218" s="196">
        <v>1.001938362</v>
      </c>
      <c r="X218" s="196" t="s">
        <v>192</v>
      </c>
    </row>
    <row r="219" spans="2:24" x14ac:dyDescent="0.2">
      <c r="B219" s="196" t="s">
        <v>746</v>
      </c>
      <c r="C219" s="196" t="s">
        <v>178</v>
      </c>
      <c r="D219" s="196" t="s">
        <v>2</v>
      </c>
      <c r="E219" s="196">
        <v>1183.880725</v>
      </c>
      <c r="F219" s="196">
        <v>8.2899999999999991</v>
      </c>
      <c r="G219" s="196">
        <v>1.0900000000000001</v>
      </c>
      <c r="H219" s="196">
        <v>6.54</v>
      </c>
      <c r="I219" s="196">
        <v>8.0852662000000006E-2</v>
      </c>
      <c r="J219" s="196">
        <v>2.1511314979999998</v>
      </c>
      <c r="K219" s="196">
        <v>8</v>
      </c>
      <c r="L219" s="196">
        <v>1641.5733</v>
      </c>
      <c r="M219" s="196">
        <v>1641.5733</v>
      </c>
      <c r="N219" s="196">
        <v>5.0376696999999998E-2</v>
      </c>
      <c r="O219" s="196">
        <v>5.0376696999999998E-2</v>
      </c>
      <c r="P219" s="196">
        <v>5</v>
      </c>
      <c r="Q219" s="196">
        <v>43675</v>
      </c>
      <c r="R219" s="196">
        <v>43675</v>
      </c>
      <c r="S219" s="196">
        <v>9.6293483999999999E-2</v>
      </c>
      <c r="T219" s="196">
        <v>9.6293483999999999E-2</v>
      </c>
      <c r="U219" s="196">
        <v>0</v>
      </c>
      <c r="V219" s="196">
        <v>0</v>
      </c>
      <c r="W219" s="196">
        <v>0</v>
      </c>
      <c r="X219" s="196" t="s">
        <v>192</v>
      </c>
    </row>
    <row r="220" spans="2:24" x14ac:dyDescent="0.2">
      <c r="B220" s="196" t="s">
        <v>747</v>
      </c>
      <c r="C220" s="196" t="s">
        <v>178</v>
      </c>
      <c r="D220" s="196" t="s">
        <v>2</v>
      </c>
      <c r="E220" s="196">
        <v>2454.5432820000001</v>
      </c>
      <c r="F220" s="196">
        <v>15.87</v>
      </c>
      <c r="G220" s="196">
        <v>6.52</v>
      </c>
      <c r="H220" s="196">
        <v>4.5999999999999996</v>
      </c>
      <c r="I220" s="196">
        <v>2.0495342999999999E-2</v>
      </c>
      <c r="J220" s="196">
        <v>0.90926233899999998</v>
      </c>
      <c r="K220" s="196">
        <v>10</v>
      </c>
      <c r="L220" s="196">
        <v>1454.0958410000001</v>
      </c>
      <c r="M220" s="196">
        <v>1454.0958410000001</v>
      </c>
      <c r="N220" s="196">
        <v>7.8344509999999992E-3</v>
      </c>
      <c r="O220" s="196">
        <v>7.8344509999999992E-3</v>
      </c>
      <c r="P220" s="196">
        <v>7</v>
      </c>
      <c r="Q220" s="196">
        <v>64510</v>
      </c>
      <c r="R220" s="196">
        <v>64510</v>
      </c>
      <c r="S220" s="196">
        <v>0.111629728</v>
      </c>
      <c r="T220" s="196">
        <v>0.111629728</v>
      </c>
      <c r="U220" s="196">
        <v>1</v>
      </c>
      <c r="V220" s="196">
        <v>1.016074973</v>
      </c>
      <c r="W220" s="196">
        <v>1.016074973</v>
      </c>
      <c r="X220" s="196" t="s">
        <v>192</v>
      </c>
    </row>
    <row r="221" spans="2:24" x14ac:dyDescent="0.2">
      <c r="B221" s="196" t="s">
        <v>748</v>
      </c>
      <c r="C221" s="196" t="s">
        <v>178</v>
      </c>
      <c r="D221" s="196" t="s">
        <v>2</v>
      </c>
      <c r="E221" s="196">
        <v>2287.9068950000001</v>
      </c>
      <c r="F221" s="196">
        <v>7.04</v>
      </c>
      <c r="G221" s="196">
        <v>1.23</v>
      </c>
      <c r="H221" s="196">
        <v>3.98</v>
      </c>
      <c r="I221" s="196">
        <v>0.94737192699999995</v>
      </c>
      <c r="J221" s="196">
        <v>4.2708748679999999</v>
      </c>
      <c r="K221" s="196">
        <v>10</v>
      </c>
      <c r="L221" s="196">
        <v>63247.5245</v>
      </c>
      <c r="M221" s="196">
        <v>12917.324500000001</v>
      </c>
      <c r="N221" s="196">
        <v>5.8341535E-2</v>
      </c>
      <c r="O221" s="196">
        <v>8.9514130000000001E-3</v>
      </c>
      <c r="P221" s="196">
        <v>8</v>
      </c>
      <c r="Q221" s="196">
        <v>285128</v>
      </c>
      <c r="R221" s="196">
        <v>285128</v>
      </c>
      <c r="S221" s="196">
        <v>0.34922749800000003</v>
      </c>
      <c r="T221" s="196">
        <v>0.34922749800000003</v>
      </c>
      <c r="U221" s="196">
        <v>0</v>
      </c>
      <c r="V221" s="196">
        <v>0</v>
      </c>
      <c r="W221" s="196">
        <v>0</v>
      </c>
      <c r="X221" s="196" t="s">
        <v>192</v>
      </c>
    </row>
    <row r="222" spans="2:24" x14ac:dyDescent="0.2">
      <c r="B222" s="196" t="s">
        <v>749</v>
      </c>
      <c r="C222" s="196" t="s">
        <v>178</v>
      </c>
      <c r="D222" s="196" t="s">
        <v>2</v>
      </c>
      <c r="E222" s="196">
        <v>917.10535249999998</v>
      </c>
      <c r="F222" s="196">
        <v>3.99</v>
      </c>
      <c r="G222" s="196">
        <v>0.98</v>
      </c>
      <c r="H222" s="196">
        <v>2.46</v>
      </c>
      <c r="I222" s="196">
        <v>1.4900026E-2</v>
      </c>
      <c r="J222" s="196">
        <v>0.31235365399999998</v>
      </c>
      <c r="K222" s="196">
        <v>4</v>
      </c>
      <c r="L222" s="196">
        <v>671.65009999999995</v>
      </c>
      <c r="M222" s="196">
        <v>671.65009999999995</v>
      </c>
      <c r="N222" s="196">
        <v>5.4519360000000001E-3</v>
      </c>
      <c r="O222" s="196">
        <v>5.4519360000000001E-3</v>
      </c>
      <c r="P222" s="196">
        <v>1</v>
      </c>
      <c r="Q222" s="196">
        <v>14080</v>
      </c>
      <c r="R222" s="196">
        <v>14080</v>
      </c>
      <c r="S222" s="196">
        <v>4.7977039999999999E-2</v>
      </c>
      <c r="T222" s="196">
        <v>4.7977039999999999E-2</v>
      </c>
      <c r="U222" s="196">
        <v>0</v>
      </c>
      <c r="V222" s="196">
        <v>0</v>
      </c>
      <c r="W222" s="196">
        <v>0</v>
      </c>
      <c r="X222" s="196" t="s">
        <v>192</v>
      </c>
    </row>
    <row r="223" spans="2:24" x14ac:dyDescent="0.2">
      <c r="B223" s="196" t="s">
        <v>750</v>
      </c>
      <c r="C223" s="196" t="s">
        <v>178</v>
      </c>
      <c r="D223" s="196" t="s">
        <v>2</v>
      </c>
      <c r="E223" s="196">
        <v>2441.5796439999999</v>
      </c>
      <c r="F223" s="196">
        <v>10.77</v>
      </c>
      <c r="G223" s="196">
        <v>1.89</v>
      </c>
      <c r="H223" s="196">
        <v>6.58</v>
      </c>
      <c r="I223" s="196">
        <v>1.420665286</v>
      </c>
      <c r="J223" s="196">
        <v>0.58939709699999998</v>
      </c>
      <c r="K223" s="196">
        <v>15</v>
      </c>
      <c r="L223" s="196">
        <v>85640.458499999993</v>
      </c>
      <c r="M223" s="196">
        <v>85640.458499999993</v>
      </c>
      <c r="N223" s="196">
        <v>0.53316302999999998</v>
      </c>
      <c r="O223" s="196">
        <v>0.53316302999999998</v>
      </c>
      <c r="P223" s="196">
        <v>6</v>
      </c>
      <c r="Q223" s="196">
        <v>35530</v>
      </c>
      <c r="R223" s="196">
        <v>35530</v>
      </c>
      <c r="S223" s="196">
        <v>4.3004946000000002E-2</v>
      </c>
      <c r="T223" s="196">
        <v>4.3004946000000002E-2</v>
      </c>
      <c r="U223" s="196">
        <v>2</v>
      </c>
      <c r="V223" s="196">
        <v>1.9958390509999999</v>
      </c>
      <c r="W223" s="196">
        <v>1.9958390509999999</v>
      </c>
      <c r="X223" s="196" t="s">
        <v>192</v>
      </c>
    </row>
    <row r="224" spans="2:24" x14ac:dyDescent="0.2">
      <c r="B224" s="196" t="s">
        <v>751</v>
      </c>
      <c r="C224" s="196" t="s">
        <v>178</v>
      </c>
      <c r="D224" s="196" t="s">
        <v>2</v>
      </c>
      <c r="E224" s="196">
        <v>2292.482215</v>
      </c>
      <c r="F224" s="196">
        <v>10.66</v>
      </c>
      <c r="G224" s="196">
        <v>1.1399999999999999</v>
      </c>
      <c r="H224" s="196">
        <v>5.41</v>
      </c>
      <c r="I224" s="196">
        <v>1.463868679</v>
      </c>
      <c r="J224" s="196">
        <v>0.38905147299999998</v>
      </c>
      <c r="K224" s="196">
        <v>12</v>
      </c>
      <c r="L224" s="196">
        <v>84373.903109999999</v>
      </c>
      <c r="M224" s="196">
        <v>22776.575110000002</v>
      </c>
      <c r="N224" s="196">
        <v>0.14257471599999999</v>
      </c>
      <c r="O224" s="196">
        <v>7.2781371999999997E-2</v>
      </c>
      <c r="P224" s="196">
        <v>4</v>
      </c>
      <c r="Q224" s="196">
        <v>22424</v>
      </c>
      <c r="R224" s="196">
        <v>22424</v>
      </c>
      <c r="S224" s="196">
        <v>3.3588047000000003E-2</v>
      </c>
      <c r="T224" s="196">
        <v>3.3588047000000003E-2</v>
      </c>
      <c r="U224" s="196">
        <v>0</v>
      </c>
      <c r="V224" s="196">
        <v>0</v>
      </c>
      <c r="W224" s="196">
        <v>0</v>
      </c>
      <c r="X224" s="196" t="s">
        <v>192</v>
      </c>
    </row>
    <row r="225" spans="2:24" x14ac:dyDescent="0.2">
      <c r="B225" s="196" t="s">
        <v>752</v>
      </c>
      <c r="C225" s="196" t="s">
        <v>178</v>
      </c>
      <c r="D225" s="196" t="s">
        <v>2</v>
      </c>
      <c r="E225" s="196">
        <v>2.4922083050000001</v>
      </c>
      <c r="F225" s="196">
        <v>4.32</v>
      </c>
      <c r="G225" s="196">
        <v>0.45</v>
      </c>
      <c r="H225" s="196">
        <v>3.51</v>
      </c>
      <c r="I225" s="196">
        <v>0</v>
      </c>
      <c r="J225" s="196">
        <v>0</v>
      </c>
      <c r="K225" s="196">
        <v>0</v>
      </c>
      <c r="L225" s="196">
        <v>0</v>
      </c>
      <c r="M225" s="196">
        <v>0</v>
      </c>
      <c r="N225" s="196">
        <v>0</v>
      </c>
      <c r="O225" s="196">
        <v>0</v>
      </c>
      <c r="P225" s="196">
        <v>0</v>
      </c>
      <c r="Q225" s="196">
        <v>0</v>
      </c>
      <c r="R225" s="196">
        <v>0</v>
      </c>
      <c r="S225" s="196">
        <v>0</v>
      </c>
      <c r="T225" s="196">
        <v>0</v>
      </c>
      <c r="U225" s="196">
        <v>0</v>
      </c>
      <c r="V225" s="196">
        <v>0</v>
      </c>
      <c r="W225" s="196">
        <v>0</v>
      </c>
      <c r="X225" s="196" t="s">
        <v>192</v>
      </c>
    </row>
    <row r="226" spans="2:24" x14ac:dyDescent="0.2">
      <c r="B226" s="196" t="s">
        <v>439</v>
      </c>
      <c r="C226" s="196" t="s">
        <v>178</v>
      </c>
      <c r="D226" s="196" t="s">
        <v>8</v>
      </c>
      <c r="E226" s="196">
        <v>2904.4680290000001</v>
      </c>
      <c r="F226" s="196">
        <v>69.22</v>
      </c>
      <c r="G226" s="196">
        <v>3.18</v>
      </c>
      <c r="H226" s="196">
        <v>6.92</v>
      </c>
      <c r="I226" s="196">
        <v>51.488966040000001</v>
      </c>
      <c r="J226" s="196">
        <v>5.0816380309999998</v>
      </c>
      <c r="K226" s="196">
        <v>80</v>
      </c>
      <c r="L226" s="196">
        <v>3192908.051</v>
      </c>
      <c r="M226" s="196">
        <v>601500.05889999995</v>
      </c>
      <c r="N226" s="196">
        <v>4.0867655909999998</v>
      </c>
      <c r="O226" s="196">
        <v>2.0778125080000001</v>
      </c>
      <c r="P226" s="196">
        <v>30</v>
      </c>
      <c r="Q226" s="196">
        <v>315120</v>
      </c>
      <c r="R226" s="196">
        <v>315120</v>
      </c>
      <c r="S226" s="196">
        <v>0.39146583400000001</v>
      </c>
      <c r="T226" s="196">
        <v>0.39146583400000001</v>
      </c>
      <c r="U226" s="196">
        <v>4</v>
      </c>
      <c r="V226" s="196">
        <v>3.8344371119999998</v>
      </c>
      <c r="W226" s="196">
        <v>2.8724709370000001</v>
      </c>
      <c r="X226" s="196" t="s">
        <v>559</v>
      </c>
    </row>
    <row r="227" spans="2:24" x14ac:dyDescent="0.2">
      <c r="B227" s="196" t="s">
        <v>470</v>
      </c>
      <c r="C227" s="196" t="s">
        <v>178</v>
      </c>
      <c r="D227" s="196" t="s">
        <v>8</v>
      </c>
      <c r="E227" s="196">
        <v>4860.4462489999996</v>
      </c>
      <c r="F227" s="196">
        <v>117.64</v>
      </c>
      <c r="G227" s="196">
        <v>3.22</v>
      </c>
      <c r="H227" s="196">
        <v>11.22</v>
      </c>
      <c r="I227" s="196">
        <v>45.46972658</v>
      </c>
      <c r="J227" s="196">
        <v>15.84384629</v>
      </c>
      <c r="K227" s="196">
        <v>111</v>
      </c>
      <c r="L227" s="196">
        <v>3176707.088</v>
      </c>
      <c r="M227" s="196">
        <v>2282493.2239999999</v>
      </c>
      <c r="N227" s="196">
        <v>7.686113186</v>
      </c>
      <c r="O227" s="196">
        <v>6.7633584080000002</v>
      </c>
      <c r="P227" s="196">
        <v>45</v>
      </c>
      <c r="Q227" s="196">
        <v>1106918</v>
      </c>
      <c r="R227" s="196">
        <v>1106918</v>
      </c>
      <c r="S227" s="196">
        <v>0.66866288299999999</v>
      </c>
      <c r="T227" s="196">
        <v>0.66866288299999999</v>
      </c>
      <c r="U227" s="196">
        <v>0</v>
      </c>
      <c r="V227" s="196">
        <v>0</v>
      </c>
      <c r="W227" s="196">
        <v>0</v>
      </c>
      <c r="X227" s="196" t="s">
        <v>559</v>
      </c>
    </row>
    <row r="228" spans="2:24" x14ac:dyDescent="0.2">
      <c r="B228" s="196" t="s">
        <v>552</v>
      </c>
      <c r="C228" s="196" t="s">
        <v>178</v>
      </c>
      <c r="D228" s="196" t="s">
        <v>8</v>
      </c>
      <c r="E228" s="196">
        <v>2067.035425</v>
      </c>
      <c r="F228" s="196">
        <v>33.630000000000003</v>
      </c>
      <c r="G228" s="196">
        <v>4.8</v>
      </c>
      <c r="H228" s="196">
        <v>4.8499999999999996</v>
      </c>
      <c r="I228" s="196">
        <v>17.44910222</v>
      </c>
      <c r="J228" s="196">
        <v>10.40582322</v>
      </c>
      <c r="K228" s="196">
        <v>28</v>
      </c>
      <c r="L228" s="196">
        <v>760604.96730000002</v>
      </c>
      <c r="M228" s="196">
        <v>756495.18389999995</v>
      </c>
      <c r="N228" s="196">
        <v>1.5265641919999999</v>
      </c>
      <c r="O228" s="196">
        <v>1.525596623</v>
      </c>
      <c r="P228" s="196">
        <v>16</v>
      </c>
      <c r="Q228" s="196">
        <v>453589</v>
      </c>
      <c r="R228" s="196">
        <v>453589</v>
      </c>
      <c r="S228" s="196">
        <v>0.64730385599999996</v>
      </c>
      <c r="T228" s="196">
        <v>0.64730385599999996</v>
      </c>
      <c r="U228" s="196">
        <v>1</v>
      </c>
      <c r="V228" s="196">
        <v>1.015947755</v>
      </c>
      <c r="W228" s="196">
        <v>1.015947755</v>
      </c>
      <c r="X228" s="196" t="s">
        <v>192</v>
      </c>
    </row>
    <row r="229" spans="2:24" x14ac:dyDescent="0.2">
      <c r="B229" s="196" t="s">
        <v>452</v>
      </c>
      <c r="C229" s="196" t="s">
        <v>178</v>
      </c>
      <c r="D229" s="196" t="s">
        <v>2</v>
      </c>
      <c r="E229" s="196">
        <v>3205.6888589999999</v>
      </c>
      <c r="F229" s="196">
        <v>17.96</v>
      </c>
      <c r="G229" s="196">
        <v>6.18</v>
      </c>
      <c r="H229" s="196">
        <v>9.7799999999999994</v>
      </c>
      <c r="I229" s="196">
        <v>16.52454251</v>
      </c>
      <c r="J229" s="196">
        <v>27.073387</v>
      </c>
      <c r="K229" s="196">
        <v>23</v>
      </c>
      <c r="L229" s="196">
        <v>607662.09219999996</v>
      </c>
      <c r="M229" s="196">
        <v>607500.02549999999</v>
      </c>
      <c r="N229" s="196">
        <v>3.0840193629999999</v>
      </c>
      <c r="O229" s="196">
        <v>3.0837074169999998</v>
      </c>
      <c r="P229" s="196">
        <v>24</v>
      </c>
      <c r="Q229" s="196">
        <v>995578</v>
      </c>
      <c r="R229" s="196">
        <v>995578</v>
      </c>
      <c r="S229" s="196">
        <v>0.43017275199999999</v>
      </c>
      <c r="T229" s="196">
        <v>0.43017275199999999</v>
      </c>
      <c r="U229" s="196">
        <v>4</v>
      </c>
      <c r="V229" s="196">
        <v>4.6317657929999996</v>
      </c>
      <c r="W229" s="196">
        <v>4.6317657929999996</v>
      </c>
      <c r="X229" s="196" t="s">
        <v>559</v>
      </c>
    </row>
    <row r="230" spans="2:24" x14ac:dyDescent="0.2">
      <c r="B230" s="196" t="s">
        <v>443</v>
      </c>
      <c r="C230" s="196" t="s">
        <v>178</v>
      </c>
      <c r="D230" s="196" t="s">
        <v>8</v>
      </c>
      <c r="E230" s="196">
        <v>3957.21756</v>
      </c>
      <c r="F230" s="196">
        <v>108.49</v>
      </c>
      <c r="G230" s="196">
        <v>5.21</v>
      </c>
      <c r="H230" s="196">
        <v>9.6</v>
      </c>
      <c r="I230" s="196">
        <v>55.005952639999997</v>
      </c>
      <c r="J230" s="196">
        <v>9.9330154989999997</v>
      </c>
      <c r="K230" s="196">
        <v>80</v>
      </c>
      <c r="L230" s="196">
        <v>3132464.7779999999</v>
      </c>
      <c r="M230" s="196">
        <v>901186.75719999999</v>
      </c>
      <c r="N230" s="196">
        <v>5.023393564</v>
      </c>
      <c r="O230" s="196">
        <v>3.6837350999999998</v>
      </c>
      <c r="P230" s="196">
        <v>41</v>
      </c>
      <c r="Q230" s="196">
        <v>565662.80000000005</v>
      </c>
      <c r="R230" s="196">
        <v>565662.80000000005</v>
      </c>
      <c r="S230" s="196">
        <v>0.43591234800000001</v>
      </c>
      <c r="T230" s="196">
        <v>0.43591234800000001</v>
      </c>
      <c r="U230" s="196">
        <v>4</v>
      </c>
      <c r="V230" s="196">
        <v>3.7642610680000002</v>
      </c>
      <c r="W230" s="196">
        <v>2.8833390699999999</v>
      </c>
      <c r="X230" s="196" t="s">
        <v>559</v>
      </c>
    </row>
    <row r="231" spans="2:24" x14ac:dyDescent="0.2">
      <c r="B231" s="196" t="s">
        <v>753</v>
      </c>
      <c r="C231" s="196" t="s">
        <v>589</v>
      </c>
      <c r="D231" s="196" t="s">
        <v>2</v>
      </c>
      <c r="E231" s="196">
        <v>3</v>
      </c>
      <c r="F231" s="196">
        <v>0</v>
      </c>
      <c r="G231" s="196">
        <v>0</v>
      </c>
      <c r="H231" s="196">
        <v>0</v>
      </c>
      <c r="I231" s="196">
        <v>0</v>
      </c>
      <c r="J231" s="196">
        <v>0</v>
      </c>
      <c r="K231" s="196">
        <v>0</v>
      </c>
      <c r="L231" s="196">
        <v>0</v>
      </c>
      <c r="M231" s="196">
        <v>0</v>
      </c>
      <c r="N231" s="196">
        <v>0</v>
      </c>
      <c r="O231" s="196">
        <v>0</v>
      </c>
      <c r="P231" s="196">
        <v>0</v>
      </c>
      <c r="Q231" s="196">
        <v>0</v>
      </c>
      <c r="R231" s="196">
        <v>0</v>
      </c>
      <c r="S231" s="196">
        <v>0</v>
      </c>
      <c r="T231" s="196">
        <v>0</v>
      </c>
      <c r="U231" s="196">
        <v>0</v>
      </c>
      <c r="V231" s="196">
        <v>0</v>
      </c>
      <c r="W231" s="196">
        <v>0</v>
      </c>
      <c r="X231" s="196" t="s">
        <v>192</v>
      </c>
    </row>
    <row r="232" spans="2:24" x14ac:dyDescent="0.2">
      <c r="B232" s="196" t="s">
        <v>754</v>
      </c>
      <c r="C232" s="196" t="s">
        <v>178</v>
      </c>
      <c r="D232" s="196" t="s">
        <v>2</v>
      </c>
      <c r="E232" s="196">
        <v>2015.2613839999999</v>
      </c>
      <c r="F232" s="196">
        <v>8.99</v>
      </c>
      <c r="G232" s="196">
        <v>3.44</v>
      </c>
      <c r="H232" s="196">
        <v>5.48</v>
      </c>
      <c r="I232" s="196">
        <v>1.4622744620000001</v>
      </c>
      <c r="J232" s="196">
        <v>2.3846886020000002</v>
      </c>
      <c r="K232" s="196">
        <v>7</v>
      </c>
      <c r="L232" s="196">
        <v>90777.098199999993</v>
      </c>
      <c r="M232" s="196">
        <v>90777.098199999993</v>
      </c>
      <c r="N232" s="196">
        <v>1.0126924559999999</v>
      </c>
      <c r="O232" s="196">
        <v>1.0126924559999999</v>
      </c>
      <c r="P232" s="196">
        <v>6</v>
      </c>
      <c r="Q232" s="196">
        <v>148040</v>
      </c>
      <c r="R232" s="196">
        <v>148040</v>
      </c>
      <c r="S232" s="196">
        <v>0.195508138</v>
      </c>
      <c r="T232" s="196">
        <v>0.195508138</v>
      </c>
      <c r="U232" s="196">
        <v>0</v>
      </c>
      <c r="V232" s="196">
        <v>0</v>
      </c>
      <c r="W232" s="196">
        <v>0</v>
      </c>
      <c r="X232" s="196" t="s">
        <v>192</v>
      </c>
    </row>
    <row r="233" spans="2:24" x14ac:dyDescent="0.2">
      <c r="B233" s="196" t="s">
        <v>755</v>
      </c>
      <c r="C233" s="196" t="s">
        <v>178</v>
      </c>
      <c r="D233" s="196" t="s">
        <v>2</v>
      </c>
      <c r="E233" s="196">
        <v>1250.743072</v>
      </c>
      <c r="F233" s="196">
        <v>6.46</v>
      </c>
      <c r="G233" s="196">
        <v>2.08</v>
      </c>
      <c r="H233" s="196">
        <v>4.3099999999999996</v>
      </c>
      <c r="I233" s="196">
        <v>8.4068799E-2</v>
      </c>
      <c r="J233" s="196">
        <v>1.460369061</v>
      </c>
      <c r="K233" s="196">
        <v>5</v>
      </c>
      <c r="L233" s="196">
        <v>2934.4684999999999</v>
      </c>
      <c r="M233" s="196">
        <v>2934.4684999999999</v>
      </c>
      <c r="N233" s="196">
        <v>4.7171958E-2</v>
      </c>
      <c r="O233" s="196">
        <v>4.7171958E-2</v>
      </c>
      <c r="P233" s="196">
        <v>4</v>
      </c>
      <c r="Q233" s="196">
        <v>50975</v>
      </c>
      <c r="R233" s="196">
        <v>50975</v>
      </c>
      <c r="S233" s="196">
        <v>0.11193346</v>
      </c>
      <c r="T233" s="196">
        <v>0.11193346</v>
      </c>
      <c r="U233" s="196">
        <v>0</v>
      </c>
      <c r="V233" s="196">
        <v>0</v>
      </c>
      <c r="W233" s="196">
        <v>0</v>
      </c>
      <c r="X233" s="196" t="s">
        <v>192</v>
      </c>
    </row>
    <row r="234" spans="2:24" x14ac:dyDescent="0.2">
      <c r="B234" s="196" t="s">
        <v>756</v>
      </c>
      <c r="C234" s="196" t="s">
        <v>178</v>
      </c>
      <c r="D234" s="196" t="s">
        <v>2</v>
      </c>
      <c r="E234" s="196">
        <v>379.01564930000001</v>
      </c>
      <c r="F234" s="196">
        <v>4.66</v>
      </c>
      <c r="G234" s="196">
        <v>0.96</v>
      </c>
      <c r="H234" s="196">
        <v>3.64</v>
      </c>
      <c r="I234" s="196">
        <v>3.3982287929999999</v>
      </c>
      <c r="J234" s="196">
        <v>0</v>
      </c>
      <c r="K234" s="196">
        <v>8</v>
      </c>
      <c r="L234" s="196">
        <v>54335.15</v>
      </c>
      <c r="M234" s="196">
        <v>3333.65</v>
      </c>
      <c r="N234" s="196">
        <v>0.99468188400000002</v>
      </c>
      <c r="O234" s="196">
        <v>3.6937788999999999E-2</v>
      </c>
      <c r="P234" s="196">
        <v>0</v>
      </c>
      <c r="Q234" s="196">
        <v>0</v>
      </c>
      <c r="R234" s="196">
        <v>0</v>
      </c>
      <c r="S234" s="196">
        <v>0</v>
      </c>
      <c r="T234" s="196">
        <v>0</v>
      </c>
      <c r="U234" s="196">
        <v>1</v>
      </c>
      <c r="V234" s="196">
        <v>0.89969899799999997</v>
      </c>
      <c r="W234" s="196">
        <v>0.89969899799999997</v>
      </c>
      <c r="X234" s="196" t="s">
        <v>192</v>
      </c>
    </row>
    <row r="235" spans="2:24" x14ac:dyDescent="0.2">
      <c r="B235" s="196" t="s">
        <v>757</v>
      </c>
      <c r="C235" s="196" t="s">
        <v>178</v>
      </c>
      <c r="D235" s="196" t="s">
        <v>2</v>
      </c>
      <c r="E235" s="196">
        <v>345.09616340000002</v>
      </c>
      <c r="F235" s="196">
        <v>3.8</v>
      </c>
      <c r="G235" s="196">
        <v>0.23</v>
      </c>
      <c r="H235" s="196">
        <v>1.02</v>
      </c>
      <c r="I235" s="196">
        <v>8.6215000000000007E-3</v>
      </c>
      <c r="J235" s="196">
        <v>2.2126603789999999</v>
      </c>
      <c r="K235" s="196">
        <v>2</v>
      </c>
      <c r="L235" s="196">
        <v>472.95</v>
      </c>
      <c r="M235" s="196">
        <v>472.95</v>
      </c>
      <c r="N235" s="196">
        <v>5.7954859999999999E-3</v>
      </c>
      <c r="O235" s="196">
        <v>5.7954859999999999E-3</v>
      </c>
      <c r="P235" s="196">
        <v>1</v>
      </c>
      <c r="Q235" s="196">
        <v>121380</v>
      </c>
      <c r="R235" s="196">
        <v>121380</v>
      </c>
      <c r="S235" s="196">
        <v>0.68966284</v>
      </c>
      <c r="T235" s="196">
        <v>0.68966284</v>
      </c>
      <c r="U235" s="196">
        <v>0</v>
      </c>
      <c r="V235" s="196">
        <v>0</v>
      </c>
      <c r="W235" s="196">
        <v>0</v>
      </c>
      <c r="X235" s="196" t="s">
        <v>559</v>
      </c>
    </row>
    <row r="236" spans="2:24" x14ac:dyDescent="0.2">
      <c r="B236" s="196" t="s">
        <v>758</v>
      </c>
      <c r="C236" s="196" t="s">
        <v>178</v>
      </c>
      <c r="D236" s="196" t="s">
        <v>2</v>
      </c>
      <c r="E236" s="196">
        <v>149.1104153</v>
      </c>
      <c r="F236" s="196">
        <v>2.5299999999999998</v>
      </c>
      <c r="G236" s="196">
        <v>1.04</v>
      </c>
      <c r="H236" s="196">
        <v>5.48</v>
      </c>
      <c r="I236" s="196">
        <v>1.2562718E-2</v>
      </c>
      <c r="J236" s="196">
        <v>8.1097544260000003</v>
      </c>
      <c r="K236" s="196">
        <v>1</v>
      </c>
      <c r="L236" s="196">
        <v>35.133299999999998</v>
      </c>
      <c r="M236" s="196">
        <v>35.133299999999998</v>
      </c>
      <c r="N236" s="196">
        <v>6.7064400000000001E-3</v>
      </c>
      <c r="O236" s="196">
        <v>6.7064400000000001E-3</v>
      </c>
      <c r="P236" s="196">
        <v>2</v>
      </c>
      <c r="Q236" s="196">
        <v>22680</v>
      </c>
      <c r="R236" s="196">
        <v>22680</v>
      </c>
      <c r="S236" s="196">
        <v>0.48957009400000001</v>
      </c>
      <c r="T236" s="196">
        <v>0.48957009400000001</v>
      </c>
      <c r="U236" s="196">
        <v>1</v>
      </c>
      <c r="V236" s="196">
        <v>0.99255306700000001</v>
      </c>
      <c r="W236" s="196">
        <v>0.99255306700000001</v>
      </c>
      <c r="X236" s="196" t="s">
        <v>192</v>
      </c>
    </row>
    <row r="237" spans="2:24" x14ac:dyDescent="0.2">
      <c r="B237" s="196" t="s">
        <v>759</v>
      </c>
      <c r="C237" s="196" t="s">
        <v>178</v>
      </c>
      <c r="D237" s="196" t="s">
        <v>2</v>
      </c>
      <c r="E237" s="196">
        <v>338.13252469999998</v>
      </c>
      <c r="F237" s="196">
        <v>3.63</v>
      </c>
      <c r="G237" s="196">
        <v>1.29</v>
      </c>
      <c r="H237" s="196">
        <v>3.77</v>
      </c>
      <c r="I237" s="196">
        <v>0.96592894100000004</v>
      </c>
      <c r="J237" s="196">
        <v>0.94974132</v>
      </c>
      <c r="K237" s="196">
        <v>3</v>
      </c>
      <c r="L237" s="196">
        <v>10190.783299999999</v>
      </c>
      <c r="M237" s="196">
        <v>10190.783299999999</v>
      </c>
      <c r="N237" s="196">
        <v>9.7594871E-2</v>
      </c>
      <c r="O237" s="196">
        <v>9.7594871E-2</v>
      </c>
      <c r="P237" s="196">
        <v>2</v>
      </c>
      <c r="Q237" s="196">
        <v>10020</v>
      </c>
      <c r="R237" s="196">
        <v>10020</v>
      </c>
      <c r="S237" s="196">
        <v>7.3935507999999997E-2</v>
      </c>
      <c r="T237" s="196">
        <v>7.3935507999999997E-2</v>
      </c>
      <c r="U237" s="196">
        <v>1</v>
      </c>
      <c r="V237" s="196">
        <v>1.0291822719999999</v>
      </c>
      <c r="W237" s="196">
        <v>1.0291822719999999</v>
      </c>
      <c r="X237" s="196" t="s">
        <v>192</v>
      </c>
    </row>
    <row r="238" spans="2:24" x14ac:dyDescent="0.2">
      <c r="B238" s="196" t="s">
        <v>760</v>
      </c>
      <c r="C238" s="196" t="s">
        <v>178</v>
      </c>
      <c r="D238" s="196" t="s">
        <v>2</v>
      </c>
      <c r="E238" s="196">
        <v>375.53123260000001</v>
      </c>
      <c r="F238" s="196">
        <v>5.88</v>
      </c>
      <c r="G238" s="196">
        <v>1.1100000000000001</v>
      </c>
      <c r="H238" s="196">
        <v>4.79</v>
      </c>
      <c r="I238" s="196">
        <v>5.1956254639999999</v>
      </c>
      <c r="J238" s="196">
        <v>5.5117018370000004</v>
      </c>
      <c r="K238" s="196">
        <v>10</v>
      </c>
      <c r="L238" s="196">
        <v>47495.600590000002</v>
      </c>
      <c r="M238" s="196">
        <v>47495.600590000002</v>
      </c>
      <c r="N238" s="196">
        <v>1.2018441099999999</v>
      </c>
      <c r="O238" s="196">
        <v>1.2018441099999999</v>
      </c>
      <c r="P238" s="196">
        <v>6</v>
      </c>
      <c r="Q238" s="196">
        <v>50385</v>
      </c>
      <c r="R238" s="196">
        <v>50385</v>
      </c>
      <c r="S238" s="196">
        <v>0.29291837900000001</v>
      </c>
      <c r="T238" s="196">
        <v>0.29291837900000001</v>
      </c>
      <c r="U238" s="196">
        <v>0</v>
      </c>
      <c r="V238" s="196">
        <v>0</v>
      </c>
      <c r="W238" s="196">
        <v>0</v>
      </c>
      <c r="X238" s="196" t="s">
        <v>192</v>
      </c>
    </row>
    <row r="239" spans="2:24" x14ac:dyDescent="0.2">
      <c r="B239" s="196" t="s">
        <v>761</v>
      </c>
      <c r="C239" s="196" t="s">
        <v>178</v>
      </c>
      <c r="D239" s="196" t="s">
        <v>2</v>
      </c>
      <c r="E239" s="196">
        <v>310.70264989999998</v>
      </c>
      <c r="F239" s="196">
        <v>4.7699999999999996</v>
      </c>
      <c r="G239" s="196">
        <v>3.51</v>
      </c>
      <c r="H239" s="196">
        <v>8.57</v>
      </c>
      <c r="I239" s="196">
        <v>0.14204599400000001</v>
      </c>
      <c r="J239" s="196">
        <v>6.7060504529999996</v>
      </c>
      <c r="K239" s="196">
        <v>5</v>
      </c>
      <c r="L239" s="196">
        <v>590.95010000000002</v>
      </c>
      <c r="M239" s="196">
        <v>590.95010000000002</v>
      </c>
      <c r="N239" s="196">
        <v>1.6092557E-2</v>
      </c>
      <c r="O239" s="196">
        <v>1.6092557E-2</v>
      </c>
      <c r="P239" s="196">
        <v>5</v>
      </c>
      <c r="Q239" s="196">
        <v>27899</v>
      </c>
      <c r="R239" s="196">
        <v>27899</v>
      </c>
      <c r="S239" s="196">
        <v>0.25748090699999998</v>
      </c>
      <c r="T239" s="196">
        <v>0.25748090699999998</v>
      </c>
      <c r="U239" s="196">
        <v>1</v>
      </c>
      <c r="V239" s="196">
        <v>1.0299236270000001</v>
      </c>
      <c r="W239" s="196">
        <v>1.0299236270000001</v>
      </c>
      <c r="X239" s="196" t="s">
        <v>192</v>
      </c>
    </row>
    <row r="240" spans="2:24" x14ac:dyDescent="0.2">
      <c r="B240" s="196" t="s">
        <v>762</v>
      </c>
      <c r="C240" s="196" t="s">
        <v>178</v>
      </c>
      <c r="D240" s="196" t="s">
        <v>2</v>
      </c>
      <c r="E240" s="196">
        <v>583.48061959999995</v>
      </c>
      <c r="F240" s="196">
        <v>3.53</v>
      </c>
      <c r="G240" s="196">
        <v>1.76</v>
      </c>
      <c r="H240" s="196">
        <v>3.07</v>
      </c>
      <c r="I240" s="196">
        <v>1.6611699980000001</v>
      </c>
      <c r="J240" s="196">
        <v>0</v>
      </c>
      <c r="K240" s="196">
        <v>5</v>
      </c>
      <c r="L240" s="196">
        <v>42209.07344</v>
      </c>
      <c r="M240" s="196">
        <v>41511.690139999999</v>
      </c>
      <c r="N240" s="196">
        <v>1.021456377</v>
      </c>
      <c r="O240" s="196">
        <v>1.0197425250000001</v>
      </c>
      <c r="P240" s="196">
        <v>0</v>
      </c>
      <c r="Q240" s="196">
        <v>0</v>
      </c>
      <c r="R240" s="196">
        <v>0</v>
      </c>
      <c r="S240" s="196">
        <v>0</v>
      </c>
      <c r="T240" s="196">
        <v>0</v>
      </c>
      <c r="U240" s="196">
        <v>3</v>
      </c>
      <c r="V240" s="196">
        <v>3.0198089549999998</v>
      </c>
      <c r="W240" s="196">
        <v>3.0198089549999998</v>
      </c>
      <c r="X240" s="196" t="s">
        <v>192</v>
      </c>
    </row>
    <row r="241" spans="2:24" x14ac:dyDescent="0.2">
      <c r="B241" s="196" t="s">
        <v>763</v>
      </c>
      <c r="C241" s="196" t="s">
        <v>178</v>
      </c>
      <c r="D241" s="196" t="s">
        <v>2</v>
      </c>
      <c r="E241" s="196">
        <v>2321.443256</v>
      </c>
      <c r="F241" s="196">
        <v>7.48</v>
      </c>
      <c r="G241" s="196">
        <v>0.94</v>
      </c>
      <c r="H241" s="196">
        <v>5.97</v>
      </c>
      <c r="I241" s="196">
        <v>0.11074645599999999</v>
      </c>
      <c r="J241" s="196">
        <v>0.61014416400000004</v>
      </c>
      <c r="K241" s="196">
        <v>14</v>
      </c>
      <c r="L241" s="196">
        <v>5160.4729989999996</v>
      </c>
      <c r="M241" s="196">
        <v>3645.0257470000001</v>
      </c>
      <c r="N241" s="196">
        <v>2.5350609E-2</v>
      </c>
      <c r="O241" s="196">
        <v>1.5684208000000002E-2</v>
      </c>
      <c r="P241" s="196">
        <v>1</v>
      </c>
      <c r="Q241" s="196">
        <v>28431</v>
      </c>
      <c r="R241" s="196">
        <v>28431</v>
      </c>
      <c r="S241" s="196">
        <v>3.4892087000000002E-2</v>
      </c>
      <c r="T241" s="196">
        <v>3.4892087000000002E-2</v>
      </c>
      <c r="U241" s="196">
        <v>0</v>
      </c>
      <c r="V241" s="196">
        <v>0</v>
      </c>
      <c r="W241" s="196">
        <v>0</v>
      </c>
      <c r="X241" s="196" t="s">
        <v>192</v>
      </c>
    </row>
    <row r="242" spans="2:24" x14ac:dyDescent="0.2">
      <c r="B242" s="196" t="s">
        <v>764</v>
      </c>
      <c r="C242" s="196" t="s">
        <v>178</v>
      </c>
      <c r="D242" s="196" t="s">
        <v>2</v>
      </c>
      <c r="E242" s="196">
        <v>287.74160840000002</v>
      </c>
      <c r="F242" s="196">
        <v>3.3</v>
      </c>
      <c r="G242" s="196">
        <v>1.33</v>
      </c>
      <c r="H242" s="196">
        <v>4.01</v>
      </c>
      <c r="I242" s="196">
        <v>1.424340478</v>
      </c>
      <c r="J242" s="196">
        <v>1.4816372689999999</v>
      </c>
      <c r="K242" s="196">
        <v>6</v>
      </c>
      <c r="L242" s="196">
        <v>12516.500099999999</v>
      </c>
      <c r="M242" s="196">
        <v>12516.500099999999</v>
      </c>
      <c r="N242" s="196">
        <v>0.78195156200000004</v>
      </c>
      <c r="O242" s="196">
        <v>0.78195156200000004</v>
      </c>
      <c r="P242" s="196">
        <v>2</v>
      </c>
      <c r="Q242" s="196">
        <v>13020</v>
      </c>
      <c r="R242" s="196">
        <v>13020</v>
      </c>
      <c r="S242" s="196">
        <v>0.114686229</v>
      </c>
      <c r="T242" s="196">
        <v>0.114686229</v>
      </c>
      <c r="U242" s="196">
        <v>2</v>
      </c>
      <c r="V242" s="196">
        <v>2.0747781430000001</v>
      </c>
      <c r="W242" s="196">
        <v>2.0747781430000001</v>
      </c>
      <c r="X242" s="196" t="s">
        <v>192</v>
      </c>
    </row>
    <row r="243" spans="2:24" x14ac:dyDescent="0.2">
      <c r="B243" s="196" t="s">
        <v>765</v>
      </c>
      <c r="C243" s="196" t="s">
        <v>178</v>
      </c>
      <c r="D243" s="196" t="s">
        <v>2</v>
      </c>
      <c r="E243" s="196">
        <v>1269.662558</v>
      </c>
      <c r="F243" s="196">
        <v>2.5299999999999998</v>
      </c>
      <c r="G243" s="196">
        <v>1.54</v>
      </c>
      <c r="H243" s="196">
        <v>2.65</v>
      </c>
      <c r="I243" s="196">
        <v>0.924227091</v>
      </c>
      <c r="J243" s="196">
        <v>0.81953834199999998</v>
      </c>
      <c r="K243" s="196">
        <v>5</v>
      </c>
      <c r="L243" s="196">
        <v>43305.259149999998</v>
      </c>
      <c r="M243" s="196">
        <v>43305.259149999998</v>
      </c>
      <c r="N243" s="196">
        <v>0.99573423500000002</v>
      </c>
      <c r="O243" s="196">
        <v>0.99573423500000002</v>
      </c>
      <c r="P243" s="196">
        <v>2</v>
      </c>
      <c r="Q243" s="196">
        <v>38400</v>
      </c>
      <c r="R243" s="196">
        <v>38400</v>
      </c>
      <c r="S243" s="196">
        <v>8.1911527999999997E-2</v>
      </c>
      <c r="T243" s="196">
        <v>8.1911527999999997E-2</v>
      </c>
      <c r="U243" s="196">
        <v>0</v>
      </c>
      <c r="V243" s="196">
        <v>0</v>
      </c>
      <c r="W243" s="196">
        <v>0</v>
      </c>
      <c r="X243" s="196" t="s">
        <v>192</v>
      </c>
    </row>
    <row r="244" spans="2:24" x14ac:dyDescent="0.2">
      <c r="B244" s="196" t="s">
        <v>766</v>
      </c>
      <c r="C244" s="196" t="s">
        <v>178</v>
      </c>
      <c r="D244" s="196" t="s">
        <v>2</v>
      </c>
      <c r="E244" s="196">
        <v>844.25079749999998</v>
      </c>
      <c r="F244" s="196">
        <v>2.54</v>
      </c>
      <c r="G244" s="196">
        <v>2.16</v>
      </c>
      <c r="H244" s="196">
        <v>2.9</v>
      </c>
      <c r="I244" s="196">
        <v>0.74506396699999999</v>
      </c>
      <c r="J244" s="196">
        <v>1.8747978709999999</v>
      </c>
      <c r="K244" s="196">
        <v>2</v>
      </c>
      <c r="L244" s="196">
        <v>27393.491330000001</v>
      </c>
      <c r="M244" s="196">
        <v>27393.491330000001</v>
      </c>
      <c r="N244" s="196">
        <v>0.99280167699999999</v>
      </c>
      <c r="O244" s="196">
        <v>0.99280167699999999</v>
      </c>
      <c r="P244" s="196">
        <v>3</v>
      </c>
      <c r="Q244" s="196">
        <v>68930</v>
      </c>
      <c r="R244" s="196">
        <v>68930</v>
      </c>
      <c r="S244" s="196">
        <v>0.228605055</v>
      </c>
      <c r="T244" s="196">
        <v>0.228605055</v>
      </c>
      <c r="U244" s="196">
        <v>0</v>
      </c>
      <c r="V244" s="196">
        <v>0</v>
      </c>
      <c r="W244" s="196">
        <v>0</v>
      </c>
      <c r="X244" s="196" t="s">
        <v>192</v>
      </c>
    </row>
    <row r="245" spans="2:24" x14ac:dyDescent="0.2">
      <c r="B245" s="196" t="s">
        <v>767</v>
      </c>
      <c r="C245" s="196" t="s">
        <v>178</v>
      </c>
      <c r="D245" s="196" t="s">
        <v>2</v>
      </c>
      <c r="E245" s="196">
        <v>768.97935389999998</v>
      </c>
      <c r="F245" s="196">
        <v>2.16</v>
      </c>
      <c r="G245" s="196">
        <v>1.1000000000000001</v>
      </c>
      <c r="H245" s="196">
        <v>2.89</v>
      </c>
      <c r="I245" s="196">
        <v>0.59385467000000003</v>
      </c>
      <c r="J245" s="196">
        <v>0.42832681</v>
      </c>
      <c r="K245" s="196">
        <v>6</v>
      </c>
      <c r="L245" s="196">
        <v>23042.836429999999</v>
      </c>
      <c r="M245" s="196">
        <v>23042.836429999999</v>
      </c>
      <c r="N245" s="196">
        <v>0.90018959700000001</v>
      </c>
      <c r="O245" s="196">
        <v>0.90018959700000001</v>
      </c>
      <c r="P245" s="196">
        <v>2</v>
      </c>
      <c r="Q245" s="196">
        <v>16620</v>
      </c>
      <c r="R245" s="196">
        <v>16620</v>
      </c>
      <c r="S245" s="196">
        <v>8.7128476999999996E-2</v>
      </c>
      <c r="T245" s="196">
        <v>8.7128476999999996E-2</v>
      </c>
      <c r="U245" s="196">
        <v>0</v>
      </c>
      <c r="V245" s="196">
        <v>0</v>
      </c>
      <c r="W245" s="196">
        <v>0</v>
      </c>
      <c r="X245" s="196" t="s">
        <v>192</v>
      </c>
    </row>
    <row r="246" spans="2:24" x14ac:dyDescent="0.2">
      <c r="B246" s="196" t="s">
        <v>768</v>
      </c>
      <c r="C246" s="196" t="s">
        <v>178</v>
      </c>
      <c r="D246" s="196" t="s">
        <v>2</v>
      </c>
      <c r="E246" s="196">
        <v>69.818193789999995</v>
      </c>
      <c r="F246" s="196">
        <v>0.9</v>
      </c>
      <c r="G246" s="196">
        <v>0.78</v>
      </c>
      <c r="H246" s="196">
        <v>3.27</v>
      </c>
      <c r="I246" s="196">
        <v>0.98521675799999997</v>
      </c>
      <c r="J246" s="196">
        <v>4.5471519310000001</v>
      </c>
      <c r="K246" s="196">
        <v>1</v>
      </c>
      <c r="L246" s="196">
        <v>2173.1677829999999</v>
      </c>
      <c r="M246" s="196">
        <v>2173.1677829999999</v>
      </c>
      <c r="N246" s="196">
        <v>0.98569795100000002</v>
      </c>
      <c r="O246" s="196">
        <v>0.98569795100000002</v>
      </c>
      <c r="P246" s="196">
        <v>1</v>
      </c>
      <c r="Q246" s="196">
        <v>10030</v>
      </c>
      <c r="R246" s="196">
        <v>10030</v>
      </c>
      <c r="S246" s="196">
        <v>0.48697908299999998</v>
      </c>
      <c r="T246" s="196">
        <v>0.48697908299999998</v>
      </c>
      <c r="U246" s="196">
        <v>0</v>
      </c>
      <c r="V246" s="196">
        <v>0</v>
      </c>
      <c r="W246" s="196">
        <v>0</v>
      </c>
      <c r="X246" s="196" t="s">
        <v>192</v>
      </c>
    </row>
    <row r="247" spans="2:24" x14ac:dyDescent="0.2">
      <c r="B247" s="196" t="s">
        <v>769</v>
      </c>
      <c r="C247" s="196" t="s">
        <v>178</v>
      </c>
      <c r="D247" s="196" t="s">
        <v>2</v>
      </c>
      <c r="E247" s="196">
        <v>2358.0822410000001</v>
      </c>
      <c r="F247" s="196">
        <v>4.8099999999999996</v>
      </c>
      <c r="G247" s="196">
        <v>2.73</v>
      </c>
      <c r="H247" s="196">
        <v>5.04</v>
      </c>
      <c r="I247" s="196">
        <v>6.7116039350000003</v>
      </c>
      <c r="J247" s="196">
        <v>0.50736765399999995</v>
      </c>
      <c r="K247" s="196">
        <v>12</v>
      </c>
      <c r="L247" s="196">
        <v>430183.82880000002</v>
      </c>
      <c r="M247" s="196">
        <v>426952.32880000002</v>
      </c>
      <c r="N247" s="196">
        <v>2.278733399</v>
      </c>
      <c r="O247" s="196">
        <v>2.2778852519999999</v>
      </c>
      <c r="P247" s="196">
        <v>3</v>
      </c>
      <c r="Q247" s="196">
        <v>32520</v>
      </c>
      <c r="R247" s="196">
        <v>32520</v>
      </c>
      <c r="S247" s="196">
        <v>7.3788775000000001E-2</v>
      </c>
      <c r="T247" s="196">
        <v>7.3788775000000001E-2</v>
      </c>
      <c r="U247" s="196">
        <v>0</v>
      </c>
      <c r="V247" s="196">
        <v>0</v>
      </c>
      <c r="W247" s="196">
        <v>0</v>
      </c>
      <c r="X247" s="196" t="s">
        <v>192</v>
      </c>
    </row>
    <row r="248" spans="2:24" x14ac:dyDescent="0.2">
      <c r="B248" s="196" t="s">
        <v>770</v>
      </c>
      <c r="C248" s="196" t="s">
        <v>178</v>
      </c>
      <c r="D248" s="196" t="s">
        <v>2</v>
      </c>
      <c r="E248" s="196">
        <v>1148.484614</v>
      </c>
      <c r="F248" s="196">
        <v>3.3</v>
      </c>
      <c r="G248" s="196">
        <v>3.29</v>
      </c>
      <c r="H248" s="196">
        <v>3.35</v>
      </c>
      <c r="I248" s="196">
        <v>0.89404526600000001</v>
      </c>
      <c r="J248" s="196">
        <v>9.6920366250000001</v>
      </c>
      <c r="K248" s="196">
        <v>8</v>
      </c>
      <c r="L248" s="196">
        <v>35743.226430000002</v>
      </c>
      <c r="M248" s="196">
        <v>35743.226430000002</v>
      </c>
      <c r="N248" s="196">
        <v>0.96574660599999995</v>
      </c>
      <c r="O248" s="196">
        <v>0.96574660599999995</v>
      </c>
      <c r="P248" s="196">
        <v>2</v>
      </c>
      <c r="Q248" s="196">
        <v>387480</v>
      </c>
      <c r="R248" s="196">
        <v>387480</v>
      </c>
      <c r="S248" s="196">
        <v>0.51546184699999997</v>
      </c>
      <c r="T248" s="196">
        <v>0.51546184699999997</v>
      </c>
      <c r="U248" s="196">
        <v>0</v>
      </c>
      <c r="V248" s="196">
        <v>0</v>
      </c>
      <c r="W248" s="196">
        <v>0</v>
      </c>
      <c r="X248" s="196" t="s">
        <v>559</v>
      </c>
    </row>
    <row r="249" spans="2:24" x14ac:dyDescent="0.2">
      <c r="B249" s="196" t="s">
        <v>771</v>
      </c>
      <c r="C249" s="196" t="s">
        <v>178</v>
      </c>
      <c r="D249" s="196" t="s">
        <v>2</v>
      </c>
      <c r="E249" s="196">
        <v>1184.948253</v>
      </c>
      <c r="F249" s="196">
        <v>2.94</v>
      </c>
      <c r="G249" s="196">
        <v>2.75</v>
      </c>
      <c r="H249" s="196">
        <v>2.77</v>
      </c>
      <c r="I249" s="196">
        <v>0.83195436099999998</v>
      </c>
      <c r="J249" s="196">
        <v>0.22474070600000001</v>
      </c>
      <c r="K249" s="196">
        <v>10</v>
      </c>
      <c r="L249" s="196">
        <v>45006.985159999997</v>
      </c>
      <c r="M249" s="196">
        <v>45006.985159999997</v>
      </c>
      <c r="N249" s="196">
        <v>1.061994138</v>
      </c>
      <c r="O249" s="196">
        <v>1.061994138</v>
      </c>
      <c r="P249" s="196">
        <v>3</v>
      </c>
      <c r="Q249" s="196">
        <v>12158.000599999999</v>
      </c>
      <c r="R249" s="196">
        <v>5018</v>
      </c>
      <c r="S249" s="196">
        <v>4.1352016999999998E-2</v>
      </c>
      <c r="T249" s="196">
        <v>2.6161480000000001E-2</v>
      </c>
      <c r="U249" s="196">
        <v>0</v>
      </c>
      <c r="V249" s="196">
        <v>0</v>
      </c>
      <c r="W249" s="196">
        <v>0</v>
      </c>
      <c r="X249" s="196" t="s">
        <v>192</v>
      </c>
    </row>
    <row r="250" spans="2:24" x14ac:dyDescent="0.2">
      <c r="B250" s="196" t="s">
        <v>772</v>
      </c>
      <c r="C250" s="196" t="s">
        <v>178</v>
      </c>
      <c r="D250" s="196" t="s">
        <v>2</v>
      </c>
      <c r="E250" s="196">
        <v>389.48707969999998</v>
      </c>
      <c r="F250" s="196">
        <v>0</v>
      </c>
      <c r="G250" s="196">
        <v>0.97</v>
      </c>
      <c r="H250" s="196">
        <v>2.11</v>
      </c>
      <c r="I250" s="196">
        <v>0.53289685099999995</v>
      </c>
      <c r="J250" s="196">
        <v>0</v>
      </c>
      <c r="K250" s="196">
        <v>2</v>
      </c>
      <c r="L250" s="196">
        <v>12019.01951</v>
      </c>
      <c r="M250" s="196">
        <v>12019.01951</v>
      </c>
      <c r="N250" s="196">
        <v>0.96815753500000001</v>
      </c>
      <c r="O250" s="196">
        <v>0.96815753500000001</v>
      </c>
      <c r="P250" s="196">
        <v>0</v>
      </c>
      <c r="Q250" s="196">
        <v>0</v>
      </c>
      <c r="R250" s="196">
        <v>0</v>
      </c>
      <c r="S250" s="196">
        <v>0</v>
      </c>
      <c r="T250" s="196">
        <v>0</v>
      </c>
      <c r="U250" s="196">
        <v>0</v>
      </c>
      <c r="V250" s="196">
        <v>0</v>
      </c>
      <c r="W250" s="196">
        <v>0</v>
      </c>
      <c r="X250" s="196" t="s">
        <v>192</v>
      </c>
    </row>
    <row r="251" spans="2:24" x14ac:dyDescent="0.2">
      <c r="B251" s="196" t="s">
        <v>773</v>
      </c>
      <c r="C251" s="196" t="s">
        <v>178</v>
      </c>
      <c r="D251" s="196" t="s">
        <v>2</v>
      </c>
      <c r="E251" s="196">
        <v>1892.570455</v>
      </c>
      <c r="F251" s="196">
        <v>3.41</v>
      </c>
      <c r="G251" s="196">
        <v>2.09</v>
      </c>
      <c r="H251" s="196">
        <v>3.47</v>
      </c>
      <c r="I251" s="196">
        <v>0.84669331800000003</v>
      </c>
      <c r="J251" s="196">
        <v>0.34283644000000002</v>
      </c>
      <c r="K251" s="196">
        <v>9</v>
      </c>
      <c r="L251" s="196">
        <v>60351.357709999997</v>
      </c>
      <c r="M251" s="196">
        <v>60351.357709999997</v>
      </c>
      <c r="N251" s="196">
        <v>0.97653941300000002</v>
      </c>
      <c r="O251" s="196">
        <v>0.97653941300000002</v>
      </c>
      <c r="P251" s="196">
        <v>3</v>
      </c>
      <c r="Q251" s="196">
        <v>24437</v>
      </c>
      <c r="R251" s="196">
        <v>24437</v>
      </c>
      <c r="S251" s="196">
        <v>7.1331558000000003E-2</v>
      </c>
      <c r="T251" s="196">
        <v>7.1331558000000003E-2</v>
      </c>
      <c r="U251" s="196">
        <v>0</v>
      </c>
      <c r="V251" s="196">
        <v>0</v>
      </c>
      <c r="W251" s="196">
        <v>0</v>
      </c>
      <c r="X251" s="196" t="s">
        <v>192</v>
      </c>
    </row>
    <row r="252" spans="2:24" x14ac:dyDescent="0.2">
      <c r="B252" s="196" t="s">
        <v>774</v>
      </c>
      <c r="C252" s="196" t="s">
        <v>178</v>
      </c>
      <c r="D252" s="196" t="s">
        <v>2</v>
      </c>
      <c r="E252" s="196">
        <v>0.99740276800000005</v>
      </c>
      <c r="F252" s="196">
        <v>0</v>
      </c>
      <c r="G252" s="196">
        <v>1.1399999999999999</v>
      </c>
      <c r="H252" s="196">
        <v>3.39</v>
      </c>
      <c r="I252" s="196">
        <v>0.60757464000000005</v>
      </c>
      <c r="J252" s="196">
        <v>0</v>
      </c>
      <c r="K252" s="196">
        <v>1</v>
      </c>
      <c r="L252" s="196">
        <v>30.60799694</v>
      </c>
      <c r="M252" s="196">
        <v>30.60799694</v>
      </c>
      <c r="N252" s="196">
        <v>0.97181488100000002</v>
      </c>
      <c r="O252" s="196">
        <v>0.97181488100000002</v>
      </c>
      <c r="P252" s="196">
        <v>0</v>
      </c>
      <c r="Q252" s="196">
        <v>0</v>
      </c>
      <c r="R252" s="196">
        <v>0</v>
      </c>
      <c r="S252" s="196">
        <v>0</v>
      </c>
      <c r="T252" s="196">
        <v>0</v>
      </c>
      <c r="U252" s="196">
        <v>0</v>
      </c>
      <c r="V252" s="196">
        <v>0</v>
      </c>
      <c r="W252" s="196">
        <v>0</v>
      </c>
      <c r="X252" s="196" t="s">
        <v>192</v>
      </c>
    </row>
    <row r="253" spans="2:24" x14ac:dyDescent="0.2">
      <c r="B253" s="196" t="s">
        <v>775</v>
      </c>
      <c r="C253" s="196" t="s">
        <v>178</v>
      </c>
      <c r="D253" s="196" t="s">
        <v>2</v>
      </c>
      <c r="E253" s="196">
        <v>1278.6261959999999</v>
      </c>
      <c r="F253" s="196">
        <v>0.35</v>
      </c>
      <c r="G253" s="196">
        <v>4.9800000000000004</v>
      </c>
      <c r="H253" s="196">
        <v>3.1</v>
      </c>
      <c r="I253" s="196">
        <v>0.97745452600000005</v>
      </c>
      <c r="J253" s="196">
        <v>0</v>
      </c>
      <c r="K253" s="196">
        <v>10</v>
      </c>
      <c r="L253" s="196">
        <v>51465.845860000001</v>
      </c>
      <c r="M253" s="196">
        <v>51465.845860000001</v>
      </c>
      <c r="N253" s="196">
        <v>1.039938751</v>
      </c>
      <c r="O253" s="196">
        <v>1.039938751</v>
      </c>
      <c r="P253" s="196">
        <v>0</v>
      </c>
      <c r="Q253" s="196">
        <v>0</v>
      </c>
      <c r="R253" s="196">
        <v>0</v>
      </c>
      <c r="S253" s="196">
        <v>0</v>
      </c>
      <c r="T253" s="196">
        <v>0</v>
      </c>
      <c r="U253" s="196">
        <v>0</v>
      </c>
      <c r="V253" s="196">
        <v>0</v>
      </c>
      <c r="W253" s="196">
        <v>0</v>
      </c>
      <c r="X253" s="196" t="s">
        <v>192</v>
      </c>
    </row>
    <row r="254" spans="2:24" x14ac:dyDescent="0.2">
      <c r="B254" s="196" t="s">
        <v>776</v>
      </c>
      <c r="C254" s="196" t="s">
        <v>178</v>
      </c>
      <c r="D254" s="196" t="s">
        <v>2</v>
      </c>
      <c r="E254" s="196">
        <v>1268.162558</v>
      </c>
      <c r="F254" s="196">
        <v>4.33</v>
      </c>
      <c r="G254" s="196">
        <v>1.0900000000000001</v>
      </c>
      <c r="H254" s="196">
        <v>2.73</v>
      </c>
      <c r="I254" s="196">
        <v>2.3456227200000002</v>
      </c>
      <c r="J254" s="196">
        <v>0.84833244900000004</v>
      </c>
      <c r="K254" s="196">
        <v>10</v>
      </c>
      <c r="L254" s="196">
        <v>159663.80170000001</v>
      </c>
      <c r="M254" s="196">
        <v>159663.80170000001</v>
      </c>
      <c r="N254" s="196">
        <v>2.0288979110000001</v>
      </c>
      <c r="O254" s="196">
        <v>2.0288979110000001</v>
      </c>
      <c r="P254" s="196">
        <v>3</v>
      </c>
      <c r="Q254" s="196">
        <v>57745</v>
      </c>
      <c r="R254" s="196">
        <v>57745</v>
      </c>
      <c r="S254" s="196">
        <v>0.13010950299999999</v>
      </c>
      <c r="T254" s="196">
        <v>0.13010950299999999</v>
      </c>
      <c r="U254" s="196">
        <v>0</v>
      </c>
      <c r="V254" s="196">
        <v>0</v>
      </c>
      <c r="W254" s="196">
        <v>0</v>
      </c>
      <c r="X254" s="196" t="s">
        <v>192</v>
      </c>
    </row>
    <row r="255" spans="2:24" x14ac:dyDescent="0.2">
      <c r="B255" s="196" t="s">
        <v>777</v>
      </c>
      <c r="C255" s="196" t="s">
        <v>178</v>
      </c>
      <c r="D255" s="196" t="s">
        <v>2</v>
      </c>
      <c r="E255" s="196">
        <v>772.60535249999998</v>
      </c>
      <c r="F255" s="196">
        <v>8.6999999999999993</v>
      </c>
      <c r="G255" s="196">
        <v>1.08</v>
      </c>
      <c r="H255" s="196">
        <v>4.74</v>
      </c>
      <c r="I255" s="196">
        <v>3.116317633</v>
      </c>
      <c r="J255" s="196">
        <v>9.8845048739999992</v>
      </c>
      <c r="K255" s="196">
        <v>9</v>
      </c>
      <c r="L255" s="196">
        <v>52117.781759999998</v>
      </c>
      <c r="M255" s="196">
        <v>52117.781759999998</v>
      </c>
      <c r="N255" s="196">
        <v>1.2535861930000001</v>
      </c>
      <c r="O255" s="196">
        <v>1.2535861930000001</v>
      </c>
      <c r="P255" s="196">
        <v>12</v>
      </c>
      <c r="Q255" s="196">
        <v>165310</v>
      </c>
      <c r="R255" s="196">
        <v>165310</v>
      </c>
      <c r="S255" s="196">
        <v>0.63551203499999998</v>
      </c>
      <c r="T255" s="196">
        <v>0.63551203499999998</v>
      </c>
      <c r="U255" s="196">
        <v>1</v>
      </c>
      <c r="V255" s="196">
        <v>1.2632581389999999</v>
      </c>
      <c r="W255" s="196">
        <v>1.2632581389999999</v>
      </c>
      <c r="X255" s="196" t="s">
        <v>559</v>
      </c>
    </row>
    <row r="256" spans="2:24" x14ac:dyDescent="0.2">
      <c r="B256" s="196" t="s">
        <v>778</v>
      </c>
      <c r="C256" s="196" t="s">
        <v>178</v>
      </c>
      <c r="D256" s="196" t="s">
        <v>2</v>
      </c>
      <c r="E256" s="196">
        <v>3474.3577449999998</v>
      </c>
      <c r="F256" s="196">
        <v>9.91</v>
      </c>
      <c r="G256" s="196">
        <v>4.7699999999999996</v>
      </c>
      <c r="H256" s="196">
        <v>5.33</v>
      </c>
      <c r="I256" s="196">
        <v>4.6538901450000001</v>
      </c>
      <c r="J256" s="196">
        <v>2.0224632950000001</v>
      </c>
      <c r="K256" s="196">
        <v>17</v>
      </c>
      <c r="L256" s="196">
        <v>306614.66220000002</v>
      </c>
      <c r="M256" s="196">
        <v>306614.66220000002</v>
      </c>
      <c r="N256" s="196">
        <v>1.5014743189999999</v>
      </c>
      <c r="O256" s="196">
        <v>1.5014743189999999</v>
      </c>
      <c r="P256" s="196">
        <v>8</v>
      </c>
      <c r="Q256" s="196">
        <v>133247</v>
      </c>
      <c r="R256" s="196">
        <v>133247</v>
      </c>
      <c r="S256" s="196">
        <v>0.11829524499999999</v>
      </c>
      <c r="T256" s="196">
        <v>0.11829524499999999</v>
      </c>
      <c r="U256" s="196">
        <v>0</v>
      </c>
      <c r="V256" s="196">
        <v>0</v>
      </c>
      <c r="W256" s="196">
        <v>0</v>
      </c>
      <c r="X256" s="196" t="s">
        <v>192</v>
      </c>
    </row>
    <row r="257" spans="2:24" x14ac:dyDescent="0.2">
      <c r="B257" s="196" t="s">
        <v>779</v>
      </c>
      <c r="C257" s="196" t="s">
        <v>178</v>
      </c>
      <c r="D257" s="196" t="s">
        <v>2</v>
      </c>
      <c r="E257" s="196">
        <v>113.60781799999999</v>
      </c>
      <c r="F257" s="196">
        <v>1.85</v>
      </c>
      <c r="G257" s="196">
        <v>1.49</v>
      </c>
      <c r="H257" s="196">
        <v>5.2</v>
      </c>
      <c r="I257" s="196">
        <v>2.8453103400000002</v>
      </c>
      <c r="J257" s="196">
        <v>1.0670028999999999E-2</v>
      </c>
      <c r="K257" s="196">
        <v>4</v>
      </c>
      <c r="L257" s="196">
        <v>7999.9135070000002</v>
      </c>
      <c r="M257" s="196">
        <v>7999.9135070000002</v>
      </c>
      <c r="N257" s="196">
        <v>0.89411463700000005</v>
      </c>
      <c r="O257" s="196">
        <v>0.89411463700000005</v>
      </c>
      <c r="P257" s="196">
        <v>1</v>
      </c>
      <c r="Q257" s="196">
        <v>30</v>
      </c>
      <c r="R257" s="196">
        <v>30</v>
      </c>
      <c r="S257" s="196">
        <v>8.8022110000000008E-3</v>
      </c>
      <c r="T257" s="196">
        <v>8.8022110000000008E-3</v>
      </c>
      <c r="U257" s="196">
        <v>0</v>
      </c>
      <c r="V257" s="196">
        <v>0</v>
      </c>
      <c r="W257" s="196">
        <v>0</v>
      </c>
      <c r="X257" s="196" t="s">
        <v>192</v>
      </c>
    </row>
    <row r="258" spans="2:24" x14ac:dyDescent="0.2">
      <c r="B258" s="196" t="s">
        <v>436</v>
      </c>
      <c r="C258" s="196" t="s">
        <v>178</v>
      </c>
      <c r="D258" s="196" t="s">
        <v>2</v>
      </c>
      <c r="E258" s="196">
        <v>3204.3069999999998</v>
      </c>
      <c r="F258" s="196">
        <v>16.100000000000001</v>
      </c>
      <c r="G258" s="196">
        <v>10.15</v>
      </c>
      <c r="H258" s="196">
        <v>7.93</v>
      </c>
      <c r="I258" s="196">
        <v>2.4983166059999999</v>
      </c>
      <c r="J258" s="196">
        <v>1.8602628130000001</v>
      </c>
      <c r="K258" s="196">
        <v>9</v>
      </c>
      <c r="L258" s="196">
        <v>133238.15789999999</v>
      </c>
      <c r="M258" s="196">
        <v>133179.4246</v>
      </c>
      <c r="N258" s="196">
        <v>0.92674466899999997</v>
      </c>
      <c r="O258" s="196">
        <v>0.92643258900000003</v>
      </c>
      <c r="P258" s="196">
        <v>10</v>
      </c>
      <c r="Q258" s="196">
        <v>99210</v>
      </c>
      <c r="R258" s="196">
        <v>99210</v>
      </c>
      <c r="S258" s="196">
        <v>7.0530071E-2</v>
      </c>
      <c r="T258" s="196">
        <v>7.0530071E-2</v>
      </c>
      <c r="U258" s="196">
        <v>1</v>
      </c>
      <c r="V258" s="196">
        <v>0.90035068399999996</v>
      </c>
      <c r="W258" s="196">
        <v>0.90035068399999996</v>
      </c>
      <c r="X258" s="196" t="s">
        <v>192</v>
      </c>
    </row>
    <row r="259" spans="2:24" x14ac:dyDescent="0.2">
      <c r="B259" s="196" t="s">
        <v>780</v>
      </c>
      <c r="C259" s="196" t="s">
        <v>178</v>
      </c>
      <c r="D259" s="196" t="s">
        <v>8</v>
      </c>
      <c r="E259" s="196">
        <v>639.21317060000001</v>
      </c>
      <c r="F259" s="196">
        <v>2.79</v>
      </c>
      <c r="G259" s="196">
        <v>12.18</v>
      </c>
      <c r="H259" s="196">
        <v>2.4</v>
      </c>
      <c r="I259" s="196">
        <v>2.1497948290000002</v>
      </c>
      <c r="J259" s="196">
        <v>0.33340354700000002</v>
      </c>
      <c r="K259" s="196">
        <v>3</v>
      </c>
      <c r="L259" s="196">
        <v>59192.881130000002</v>
      </c>
      <c r="M259" s="196">
        <v>59192.881130000002</v>
      </c>
      <c r="N259" s="196">
        <v>1.7362421219999999</v>
      </c>
      <c r="O259" s="196">
        <v>1.7362421219999999</v>
      </c>
      <c r="P259" s="196">
        <v>2</v>
      </c>
      <c r="Q259" s="196">
        <v>9180</v>
      </c>
      <c r="R259" s="196">
        <v>9180</v>
      </c>
      <c r="S259" s="196">
        <v>3.7546160000000002E-2</v>
      </c>
      <c r="T259" s="196">
        <v>3.7546160000000002E-2</v>
      </c>
      <c r="U259" s="196">
        <v>1</v>
      </c>
      <c r="V259" s="196">
        <v>0.33478659399999999</v>
      </c>
      <c r="W259" s="196">
        <v>0.33478659399999999</v>
      </c>
      <c r="X259" s="196" t="s">
        <v>192</v>
      </c>
    </row>
    <row r="260" spans="2:24" x14ac:dyDescent="0.2">
      <c r="B260" s="196" t="s">
        <v>781</v>
      </c>
      <c r="C260" s="196" t="s">
        <v>178</v>
      </c>
      <c r="D260" s="196" t="s">
        <v>2</v>
      </c>
      <c r="E260" s="196">
        <v>536.0897033</v>
      </c>
      <c r="F260" s="196">
        <v>3.74</v>
      </c>
      <c r="G260" s="196">
        <v>1.1499999999999999</v>
      </c>
      <c r="H260" s="196">
        <v>3.74</v>
      </c>
      <c r="I260" s="196">
        <v>2.095925689</v>
      </c>
      <c r="J260" s="196">
        <v>1.5573376619999999</v>
      </c>
      <c r="K260" s="196">
        <v>5</v>
      </c>
      <c r="L260" s="196">
        <v>42023.821300000003</v>
      </c>
      <c r="M260" s="196">
        <v>41422.787900000003</v>
      </c>
      <c r="N260" s="196">
        <v>1.199426133</v>
      </c>
      <c r="O260" s="196">
        <v>1.1956954150000001</v>
      </c>
      <c r="P260" s="196">
        <v>4</v>
      </c>
      <c r="Q260" s="196">
        <v>31225</v>
      </c>
      <c r="R260" s="196">
        <v>31225</v>
      </c>
      <c r="S260" s="196">
        <v>0.145498038</v>
      </c>
      <c r="T260" s="196">
        <v>0.145498038</v>
      </c>
      <c r="U260" s="196">
        <v>0</v>
      </c>
      <c r="V260" s="196">
        <v>0</v>
      </c>
      <c r="W260" s="196">
        <v>0</v>
      </c>
      <c r="X260" s="196" t="s">
        <v>192</v>
      </c>
    </row>
    <row r="261" spans="2:24" x14ac:dyDescent="0.2">
      <c r="B261" s="196" t="s">
        <v>782</v>
      </c>
      <c r="C261" s="196" t="s">
        <v>178</v>
      </c>
      <c r="D261" s="196" t="s">
        <v>2</v>
      </c>
      <c r="E261" s="196">
        <v>2685.4978639999999</v>
      </c>
      <c r="F261" s="196">
        <v>11.45</v>
      </c>
      <c r="G261" s="196">
        <v>3.33</v>
      </c>
      <c r="H261" s="196">
        <v>7.13</v>
      </c>
      <c r="I261" s="196">
        <v>3.6303246389999999</v>
      </c>
      <c r="J261" s="196">
        <v>4.9627431059999996</v>
      </c>
      <c r="K261" s="196">
        <v>25</v>
      </c>
      <c r="L261" s="196">
        <v>186320.71359999999</v>
      </c>
      <c r="M261" s="196">
        <v>184939.3339</v>
      </c>
      <c r="N261" s="196">
        <v>1.482890772</v>
      </c>
      <c r="O261" s="196">
        <v>1.4803102450000001</v>
      </c>
      <c r="P261" s="196">
        <v>15</v>
      </c>
      <c r="Q261" s="196">
        <v>254705</v>
      </c>
      <c r="R261" s="196">
        <v>254705</v>
      </c>
      <c r="S261" s="196">
        <v>0.35412428099999999</v>
      </c>
      <c r="T261" s="196">
        <v>0.35412428099999999</v>
      </c>
      <c r="U261" s="196">
        <v>2</v>
      </c>
      <c r="V261" s="196">
        <v>1.9992568500000001</v>
      </c>
      <c r="W261" s="196">
        <v>1.9992568500000001</v>
      </c>
      <c r="X261" s="196" t="s">
        <v>192</v>
      </c>
    </row>
    <row r="262" spans="2:24" x14ac:dyDescent="0.2">
      <c r="B262" s="196" t="s">
        <v>783</v>
      </c>
      <c r="C262" s="196" t="s">
        <v>178</v>
      </c>
      <c r="D262" s="196" t="s">
        <v>2</v>
      </c>
      <c r="E262" s="196">
        <v>1696.579512</v>
      </c>
      <c r="F262" s="196">
        <v>6.66</v>
      </c>
      <c r="G262" s="196">
        <v>1.25</v>
      </c>
      <c r="H262" s="196">
        <v>3.35</v>
      </c>
      <c r="I262" s="196">
        <v>3.5184517249999998</v>
      </c>
      <c r="J262" s="196">
        <v>5.4601183530000004</v>
      </c>
      <c r="K262" s="196">
        <v>9</v>
      </c>
      <c r="L262" s="196">
        <v>330881.94709999999</v>
      </c>
      <c r="M262" s="196">
        <v>330881.94709999999</v>
      </c>
      <c r="N262" s="196">
        <v>2.0175889050000002</v>
      </c>
      <c r="O262" s="196">
        <v>2.0175889050000002</v>
      </c>
      <c r="P262" s="196">
        <v>9</v>
      </c>
      <c r="Q262" s="196">
        <v>513480</v>
      </c>
      <c r="R262" s="196">
        <v>513480</v>
      </c>
      <c r="S262" s="196">
        <v>0.713789122</v>
      </c>
      <c r="T262" s="196">
        <v>0.713789122</v>
      </c>
      <c r="U262" s="196">
        <v>2</v>
      </c>
      <c r="V262" s="196">
        <v>2.006389902</v>
      </c>
      <c r="W262" s="196">
        <v>2.006389902</v>
      </c>
      <c r="X262" s="196" t="s">
        <v>559</v>
      </c>
    </row>
    <row r="263" spans="2:24" x14ac:dyDescent="0.2">
      <c r="B263" s="196" t="s">
        <v>784</v>
      </c>
      <c r="C263" s="196" t="s">
        <v>178</v>
      </c>
      <c r="D263" s="196" t="s">
        <v>2</v>
      </c>
      <c r="E263" s="196">
        <v>3950.2201580000001</v>
      </c>
      <c r="F263" s="196">
        <v>13.79</v>
      </c>
      <c r="G263" s="196">
        <v>0.87</v>
      </c>
      <c r="H263" s="196">
        <v>7.09</v>
      </c>
      <c r="I263" s="196">
        <v>10.076205209999999</v>
      </c>
      <c r="J263" s="196">
        <v>6.1884921049999999</v>
      </c>
      <c r="K263" s="196">
        <v>30</v>
      </c>
      <c r="L263" s="196">
        <v>672425.75190000003</v>
      </c>
      <c r="M263" s="196">
        <v>536287.69090000005</v>
      </c>
      <c r="N263" s="196">
        <v>2.2742884299999999</v>
      </c>
      <c r="O263" s="196">
        <v>2.1908475109999999</v>
      </c>
      <c r="P263" s="196">
        <v>16</v>
      </c>
      <c r="Q263" s="196">
        <v>412983</v>
      </c>
      <c r="R263" s="196">
        <v>412353</v>
      </c>
      <c r="S263" s="196">
        <v>0.30529943900000001</v>
      </c>
      <c r="T263" s="196">
        <v>0.30453998799999998</v>
      </c>
      <c r="U263" s="196">
        <v>0</v>
      </c>
      <c r="V263" s="196">
        <v>0</v>
      </c>
      <c r="W263" s="196">
        <v>0</v>
      </c>
      <c r="X263" s="196" t="s">
        <v>559</v>
      </c>
    </row>
    <row r="264" spans="2:24" x14ac:dyDescent="0.2">
      <c r="B264" s="196" t="s">
        <v>785</v>
      </c>
      <c r="C264" s="196" t="s">
        <v>178</v>
      </c>
      <c r="D264" s="196" t="s">
        <v>2</v>
      </c>
      <c r="E264" s="196">
        <v>1005.897574</v>
      </c>
      <c r="F264" s="196">
        <v>7.06</v>
      </c>
      <c r="G264" s="196">
        <v>2.0099999999999998</v>
      </c>
      <c r="H264" s="196">
        <v>10.82</v>
      </c>
      <c r="I264" s="196">
        <v>4.2817113390000001</v>
      </c>
      <c r="J264" s="196">
        <v>14.11715995</v>
      </c>
      <c r="K264" s="196">
        <v>7</v>
      </c>
      <c r="L264" s="196">
        <v>40437.252699999997</v>
      </c>
      <c r="M264" s="196">
        <v>38411.252699999997</v>
      </c>
      <c r="N264" s="196">
        <v>2.0061684729999998</v>
      </c>
      <c r="O264" s="196">
        <v>0.99910768800000005</v>
      </c>
      <c r="P264" s="196">
        <v>8</v>
      </c>
      <c r="Q264" s="196">
        <v>133325</v>
      </c>
      <c r="R264" s="196">
        <v>68885</v>
      </c>
      <c r="S264" s="196">
        <v>0.33900071799999998</v>
      </c>
      <c r="T264" s="196">
        <v>0.160056058</v>
      </c>
      <c r="U264" s="196">
        <v>1</v>
      </c>
      <c r="V264" s="196">
        <v>1.0070607840000001</v>
      </c>
      <c r="W264" s="196">
        <v>0</v>
      </c>
      <c r="X264" s="196" t="s">
        <v>192</v>
      </c>
    </row>
    <row r="265" spans="2:24" x14ac:dyDescent="0.2">
      <c r="B265" s="196" t="s">
        <v>786</v>
      </c>
      <c r="C265" s="196" t="s">
        <v>178</v>
      </c>
      <c r="D265" s="196" t="s">
        <v>2</v>
      </c>
      <c r="E265" s="196">
        <v>3472.4356619999999</v>
      </c>
      <c r="F265" s="196">
        <v>14.64</v>
      </c>
      <c r="G265" s="196">
        <v>4.8499999999999996</v>
      </c>
      <c r="H265" s="196">
        <v>8.14</v>
      </c>
      <c r="I265" s="196">
        <v>14.808733119999999</v>
      </c>
      <c r="J265" s="196">
        <v>8.5325837920000005</v>
      </c>
      <c r="K265" s="196">
        <v>21</v>
      </c>
      <c r="L265" s="196">
        <v>1067945.1869999999</v>
      </c>
      <c r="M265" s="196">
        <v>1066317.504</v>
      </c>
      <c r="N265" s="196">
        <v>2.1738401330000001</v>
      </c>
      <c r="O265" s="196">
        <v>2.1735521499999999</v>
      </c>
      <c r="P265" s="196">
        <v>11</v>
      </c>
      <c r="Q265" s="196">
        <v>615335</v>
      </c>
      <c r="R265" s="196">
        <v>615335</v>
      </c>
      <c r="S265" s="196">
        <v>0.46249957000000003</v>
      </c>
      <c r="T265" s="196">
        <v>0.46249957000000003</v>
      </c>
      <c r="U265" s="196">
        <v>1</v>
      </c>
      <c r="V265" s="196">
        <v>0.99325094400000002</v>
      </c>
      <c r="W265" s="196">
        <v>0.99325094400000002</v>
      </c>
      <c r="X265" s="196" t="s">
        <v>559</v>
      </c>
    </row>
    <row r="266" spans="2:24" x14ac:dyDescent="0.2">
      <c r="B266" s="196" t="s">
        <v>787</v>
      </c>
      <c r="C266" s="196" t="s">
        <v>178</v>
      </c>
      <c r="D266" s="196" t="s">
        <v>2</v>
      </c>
      <c r="E266" s="196">
        <v>2322.4744230000001</v>
      </c>
      <c r="F266" s="196">
        <v>8.0399999999999991</v>
      </c>
      <c r="G266" s="196">
        <v>2.66</v>
      </c>
      <c r="H266" s="196">
        <v>5.81</v>
      </c>
      <c r="I266" s="196">
        <v>1.865370296</v>
      </c>
      <c r="J266" s="196">
        <v>1.432898011</v>
      </c>
      <c r="K266" s="196">
        <v>19</v>
      </c>
      <c r="L266" s="196">
        <v>87618.760559999995</v>
      </c>
      <c r="M266" s="196">
        <v>87522.193859999999</v>
      </c>
      <c r="N266" s="196">
        <v>0.30970847000000001</v>
      </c>
      <c r="O266" s="196">
        <v>0.30927789500000002</v>
      </c>
      <c r="P266" s="196">
        <v>6</v>
      </c>
      <c r="Q266" s="196">
        <v>67305</v>
      </c>
      <c r="R266" s="196">
        <v>67305</v>
      </c>
      <c r="S266" s="196">
        <v>9.2573678000000006E-2</v>
      </c>
      <c r="T266" s="196">
        <v>9.2573678000000006E-2</v>
      </c>
      <c r="U266" s="196">
        <v>1</v>
      </c>
      <c r="V266" s="196">
        <v>1.0015180260000001</v>
      </c>
      <c r="W266" s="196">
        <v>1.0015180260000001</v>
      </c>
      <c r="X266" s="196" t="s">
        <v>192</v>
      </c>
    </row>
    <row r="267" spans="2:24" x14ac:dyDescent="0.2">
      <c r="B267" s="196" t="s">
        <v>788</v>
      </c>
      <c r="C267" s="196" t="s">
        <v>178</v>
      </c>
      <c r="D267" s="196" t="s">
        <v>8</v>
      </c>
      <c r="E267" s="196">
        <v>902.52743559999999</v>
      </c>
      <c r="F267" s="196">
        <v>4.6100000000000003</v>
      </c>
      <c r="G267" s="196">
        <v>2.0099999999999998</v>
      </c>
      <c r="H267" s="196">
        <v>1.87</v>
      </c>
      <c r="I267" s="196">
        <v>2.067922695</v>
      </c>
      <c r="J267" s="196">
        <v>2.9510841380000001</v>
      </c>
      <c r="K267" s="196">
        <v>1</v>
      </c>
      <c r="L267" s="196">
        <v>116566.97139999999</v>
      </c>
      <c r="M267" s="196">
        <v>116566.97139999999</v>
      </c>
      <c r="N267" s="196">
        <v>0.843187664</v>
      </c>
      <c r="O267" s="196">
        <v>0.843187664</v>
      </c>
      <c r="P267" s="196">
        <v>2</v>
      </c>
      <c r="Q267" s="196">
        <v>166350</v>
      </c>
      <c r="R267" s="196">
        <v>166350</v>
      </c>
      <c r="S267" s="196">
        <v>0.41217583600000002</v>
      </c>
      <c r="T267" s="196">
        <v>0.41217583600000002</v>
      </c>
      <c r="U267" s="196">
        <v>1</v>
      </c>
      <c r="V267" s="196">
        <v>0.93515162699999999</v>
      </c>
      <c r="W267" s="196">
        <v>0.93515162699999999</v>
      </c>
      <c r="X267" s="196" t="s">
        <v>192</v>
      </c>
    </row>
    <row r="268" spans="2:24" x14ac:dyDescent="0.2">
      <c r="B268" s="196" t="s">
        <v>789</v>
      </c>
      <c r="C268" s="196" t="s">
        <v>178</v>
      </c>
      <c r="D268" s="196" t="s">
        <v>2</v>
      </c>
      <c r="E268" s="196">
        <v>3003.0005270000001</v>
      </c>
      <c r="F268" s="196">
        <v>12.44</v>
      </c>
      <c r="G268" s="196">
        <v>9.44</v>
      </c>
      <c r="H268" s="196">
        <v>7.17</v>
      </c>
      <c r="I268" s="196">
        <v>1.315967648</v>
      </c>
      <c r="J268" s="196">
        <v>3.014831434</v>
      </c>
      <c r="K268" s="196">
        <v>5</v>
      </c>
      <c r="L268" s="196">
        <v>89073.947899999999</v>
      </c>
      <c r="M268" s="196">
        <v>89073.947899999999</v>
      </c>
      <c r="N268" s="196">
        <v>2.057352286</v>
      </c>
      <c r="O268" s="196">
        <v>2.057352286</v>
      </c>
      <c r="P268" s="196">
        <v>11</v>
      </c>
      <c r="Q268" s="196">
        <v>204065</v>
      </c>
      <c r="R268" s="196">
        <v>204065</v>
      </c>
      <c r="S268" s="196">
        <v>0.26273721700000002</v>
      </c>
      <c r="T268" s="196">
        <v>0.26273721700000002</v>
      </c>
      <c r="U268" s="196">
        <v>0</v>
      </c>
      <c r="V268" s="196">
        <v>0</v>
      </c>
      <c r="W268" s="196">
        <v>0</v>
      </c>
      <c r="X268" s="196" t="s">
        <v>192</v>
      </c>
    </row>
    <row r="269" spans="2:24" x14ac:dyDescent="0.2">
      <c r="B269" s="196" t="s">
        <v>472</v>
      </c>
      <c r="C269" s="196" t="s">
        <v>178</v>
      </c>
      <c r="D269" s="196" t="s">
        <v>8</v>
      </c>
      <c r="E269" s="196">
        <v>3674.8305070000001</v>
      </c>
      <c r="F269" s="196">
        <v>73.53</v>
      </c>
      <c r="G269" s="196">
        <v>17.559999999999999</v>
      </c>
      <c r="H269" s="196">
        <v>9.8000000000000007</v>
      </c>
      <c r="I269" s="196">
        <v>19.927346400000001</v>
      </c>
      <c r="J269" s="196">
        <v>1.1641679030000001</v>
      </c>
      <c r="K269" s="196">
        <v>40</v>
      </c>
      <c r="L269" s="196">
        <v>1270441.872</v>
      </c>
      <c r="M269" s="196">
        <v>107992.11440000001</v>
      </c>
      <c r="N269" s="196">
        <v>1.0809913520000001</v>
      </c>
      <c r="O269" s="196">
        <v>0.138090723</v>
      </c>
      <c r="P269" s="196">
        <v>7</v>
      </c>
      <c r="Q269" s="196">
        <v>74220</v>
      </c>
      <c r="R269" s="196">
        <v>74220</v>
      </c>
      <c r="S269" s="196">
        <v>6.1227313999999998E-2</v>
      </c>
      <c r="T269" s="196">
        <v>6.1227313999999998E-2</v>
      </c>
      <c r="U269" s="196">
        <v>2</v>
      </c>
      <c r="V269" s="196">
        <v>1.962811614</v>
      </c>
      <c r="W269" s="196">
        <v>1.962811614</v>
      </c>
      <c r="X269" s="196" t="s">
        <v>192</v>
      </c>
    </row>
    <row r="270" spans="2:24" x14ac:dyDescent="0.2">
      <c r="B270" s="196" t="s">
        <v>454</v>
      </c>
      <c r="C270" s="196" t="s">
        <v>178</v>
      </c>
      <c r="D270" s="196" t="s">
        <v>2</v>
      </c>
      <c r="E270" s="196">
        <v>2613.190059</v>
      </c>
      <c r="F270" s="196">
        <v>5.47</v>
      </c>
      <c r="G270" s="196">
        <v>11.84</v>
      </c>
      <c r="H270" s="196">
        <v>6.26</v>
      </c>
      <c r="I270" s="196">
        <v>4.1454950879999997</v>
      </c>
      <c r="J270" s="196">
        <v>9.6747186999999998E-2</v>
      </c>
      <c r="K270" s="196">
        <v>13</v>
      </c>
      <c r="L270" s="196">
        <v>299555.54330000002</v>
      </c>
      <c r="M270" s="196">
        <v>299062.09330000001</v>
      </c>
      <c r="N270" s="196">
        <v>1.143609892</v>
      </c>
      <c r="O270" s="196">
        <v>1.142844543</v>
      </c>
      <c r="P270" s="196">
        <v>3</v>
      </c>
      <c r="Q270" s="196">
        <v>6991</v>
      </c>
      <c r="R270" s="196">
        <v>6991</v>
      </c>
      <c r="S270" s="196">
        <v>1.5306962E-2</v>
      </c>
      <c r="T270" s="196">
        <v>1.5306962E-2</v>
      </c>
      <c r="U270" s="196">
        <v>0</v>
      </c>
      <c r="V270" s="196">
        <v>0</v>
      </c>
      <c r="W270" s="196">
        <v>0</v>
      </c>
      <c r="X270" s="196" t="s">
        <v>192</v>
      </c>
    </row>
    <row r="271" spans="2:24" x14ac:dyDescent="0.2">
      <c r="B271" s="196" t="s">
        <v>539</v>
      </c>
      <c r="C271" s="196" t="s">
        <v>178</v>
      </c>
      <c r="D271" s="196" t="s">
        <v>2</v>
      </c>
      <c r="E271" s="196">
        <v>1982.7640469999999</v>
      </c>
      <c r="F271" s="196">
        <v>8.91</v>
      </c>
      <c r="G271" s="196">
        <v>1.36</v>
      </c>
      <c r="H271" s="196">
        <v>3.37</v>
      </c>
      <c r="I271" s="196">
        <v>2.7436642729999998</v>
      </c>
      <c r="J271" s="196">
        <v>1.3869306379999999</v>
      </c>
      <c r="K271" s="196">
        <v>13</v>
      </c>
      <c r="L271" s="196">
        <v>194123.46059999999</v>
      </c>
      <c r="M271" s="196">
        <v>193841.09390000001</v>
      </c>
      <c r="N271" s="196">
        <v>1.164873855</v>
      </c>
      <c r="O271" s="196">
        <v>1.1643695089999999</v>
      </c>
      <c r="P271" s="196">
        <v>5</v>
      </c>
      <c r="Q271" s="196">
        <v>98130</v>
      </c>
      <c r="R271" s="196">
        <v>98130</v>
      </c>
      <c r="S271" s="196">
        <v>0.15231262700000001</v>
      </c>
      <c r="T271" s="196">
        <v>0.15231262700000001</v>
      </c>
      <c r="U271" s="196">
        <v>0</v>
      </c>
      <c r="V271" s="196">
        <v>0</v>
      </c>
      <c r="W271" s="196">
        <v>0</v>
      </c>
      <c r="X271" s="196" t="s">
        <v>192</v>
      </c>
    </row>
    <row r="272" spans="2:24" x14ac:dyDescent="0.2">
      <c r="B272" s="196" t="s">
        <v>790</v>
      </c>
      <c r="C272" s="196" t="s">
        <v>178</v>
      </c>
      <c r="D272" s="196" t="s">
        <v>8</v>
      </c>
      <c r="E272" s="196">
        <v>1412.8275149999999</v>
      </c>
      <c r="F272" s="196">
        <v>8.83</v>
      </c>
      <c r="G272" s="196">
        <v>7.04</v>
      </c>
      <c r="H272" s="196">
        <v>3.45</v>
      </c>
      <c r="I272" s="196">
        <v>0.52758525599999995</v>
      </c>
      <c r="J272" s="196">
        <v>0.44082985699999999</v>
      </c>
      <c r="K272" s="196">
        <v>10</v>
      </c>
      <c r="L272" s="196">
        <v>33893.381370000003</v>
      </c>
      <c r="M272" s="196">
        <v>33893.381370000003</v>
      </c>
      <c r="N272" s="196">
        <v>0.13603217500000001</v>
      </c>
      <c r="O272" s="196">
        <v>0.13603217500000001</v>
      </c>
      <c r="P272" s="196">
        <v>1</v>
      </c>
      <c r="Q272" s="196">
        <v>28320</v>
      </c>
      <c r="R272" s="196">
        <v>28320</v>
      </c>
      <c r="S272" s="196">
        <v>8.3520457000000006E-2</v>
      </c>
      <c r="T272" s="196">
        <v>8.3520457000000006E-2</v>
      </c>
      <c r="U272" s="196">
        <v>0</v>
      </c>
      <c r="V272" s="196">
        <v>0</v>
      </c>
      <c r="W272" s="196">
        <v>0</v>
      </c>
      <c r="X272" s="196" t="s">
        <v>192</v>
      </c>
    </row>
    <row r="273" spans="2:24" x14ac:dyDescent="0.2">
      <c r="B273" s="196" t="s">
        <v>791</v>
      </c>
      <c r="C273" s="196" t="s">
        <v>178</v>
      </c>
      <c r="D273" s="196" t="s">
        <v>2</v>
      </c>
      <c r="E273" s="196">
        <v>1897.0756490000001</v>
      </c>
      <c r="F273" s="196">
        <v>10.96</v>
      </c>
      <c r="G273" s="196">
        <v>0.57999999999999996</v>
      </c>
      <c r="H273" s="196">
        <v>5.97</v>
      </c>
      <c r="I273" s="196">
        <v>0.13721999700000001</v>
      </c>
      <c r="J273" s="196">
        <v>1.8168829550000001</v>
      </c>
      <c r="K273" s="196">
        <v>10</v>
      </c>
      <c r="L273" s="196">
        <v>6572.9365269999998</v>
      </c>
      <c r="M273" s="196">
        <v>6572.9365269999998</v>
      </c>
      <c r="N273" s="196">
        <v>4.6012925000000003E-2</v>
      </c>
      <c r="O273" s="196">
        <v>4.6012925000000003E-2</v>
      </c>
      <c r="P273" s="196">
        <v>8</v>
      </c>
      <c r="Q273" s="196">
        <v>87030</v>
      </c>
      <c r="R273" s="196">
        <v>87030</v>
      </c>
      <c r="S273" s="196">
        <v>0.15339398800000001</v>
      </c>
      <c r="T273" s="196">
        <v>0.15339398800000001</v>
      </c>
      <c r="U273" s="196">
        <v>0</v>
      </c>
      <c r="V273" s="196">
        <v>0</v>
      </c>
      <c r="W273" s="196">
        <v>0</v>
      </c>
      <c r="X273" s="196" t="s">
        <v>192</v>
      </c>
    </row>
    <row r="274" spans="2:24" x14ac:dyDescent="0.2">
      <c r="B274" s="196" t="s">
        <v>792</v>
      </c>
      <c r="C274" s="196" t="s">
        <v>178</v>
      </c>
      <c r="D274" s="196" t="s">
        <v>2</v>
      </c>
      <c r="E274" s="196">
        <v>1710.413223</v>
      </c>
      <c r="F274" s="196">
        <v>6.74</v>
      </c>
      <c r="G274" s="196">
        <v>1.84</v>
      </c>
      <c r="H274" s="196">
        <v>6.74</v>
      </c>
      <c r="I274" s="196">
        <v>0.80695393199999998</v>
      </c>
      <c r="J274" s="196">
        <v>0.43404314999999999</v>
      </c>
      <c r="K274" s="196">
        <v>6</v>
      </c>
      <c r="L274" s="196">
        <v>34496.639799999997</v>
      </c>
      <c r="M274" s="196">
        <v>34496.639799999997</v>
      </c>
      <c r="N274" s="196">
        <v>0.223922497</v>
      </c>
      <c r="O274" s="196">
        <v>0.223922497</v>
      </c>
      <c r="P274" s="196">
        <v>3</v>
      </c>
      <c r="Q274" s="196">
        <v>18555</v>
      </c>
      <c r="R274" s="196">
        <v>18555</v>
      </c>
      <c r="S274" s="196">
        <v>3.2155971999999998E-2</v>
      </c>
      <c r="T274" s="196">
        <v>3.2155971999999998E-2</v>
      </c>
      <c r="U274" s="196">
        <v>1</v>
      </c>
      <c r="V274" s="196">
        <v>0.77115867800000004</v>
      </c>
      <c r="W274" s="196">
        <v>0.77115867800000004</v>
      </c>
      <c r="X274" s="196" t="s">
        <v>192</v>
      </c>
    </row>
    <row r="275" spans="2:24" x14ac:dyDescent="0.2">
      <c r="B275" s="196" t="s">
        <v>793</v>
      </c>
      <c r="C275" s="196" t="s">
        <v>178</v>
      </c>
      <c r="D275" s="196" t="s">
        <v>2</v>
      </c>
      <c r="E275" s="196">
        <v>2858.0589319999999</v>
      </c>
      <c r="F275" s="196">
        <v>11.05</v>
      </c>
      <c r="G275" s="196">
        <v>5.21</v>
      </c>
      <c r="H275" s="196">
        <v>6.35</v>
      </c>
      <c r="I275" s="196">
        <v>7.1997285409999998</v>
      </c>
      <c r="J275" s="196">
        <v>2.0230302789999999</v>
      </c>
      <c r="K275" s="196">
        <v>19</v>
      </c>
      <c r="L275" s="196">
        <v>432717.49469999998</v>
      </c>
      <c r="M275" s="196">
        <v>432717.49469999998</v>
      </c>
      <c r="N275" s="196">
        <v>1.4766455489999999</v>
      </c>
      <c r="O275" s="196">
        <v>1.4766455489999999</v>
      </c>
      <c r="P275" s="196">
        <v>7</v>
      </c>
      <c r="Q275" s="196">
        <v>121588</v>
      </c>
      <c r="R275" s="196">
        <v>121588</v>
      </c>
      <c r="S275" s="196">
        <v>0.11406342799999999</v>
      </c>
      <c r="T275" s="196">
        <v>0.11406342799999999</v>
      </c>
      <c r="U275" s="196">
        <v>4</v>
      </c>
      <c r="V275" s="196">
        <v>3.2945436830000001</v>
      </c>
      <c r="W275" s="196">
        <v>3.2945436830000001</v>
      </c>
      <c r="X275" s="196" t="s">
        <v>192</v>
      </c>
    </row>
    <row r="276" spans="2:24" x14ac:dyDescent="0.2">
      <c r="B276" s="196" t="s">
        <v>794</v>
      </c>
      <c r="C276" s="196" t="s">
        <v>589</v>
      </c>
      <c r="D276" s="196" t="s">
        <v>2</v>
      </c>
      <c r="E276" s="196">
        <v>1.4974027679999999</v>
      </c>
      <c r="F276" s="196">
        <v>0.65</v>
      </c>
      <c r="G276" s="196">
        <v>1.08</v>
      </c>
      <c r="H276" s="196">
        <v>0</v>
      </c>
      <c r="I276" s="196">
        <v>0</v>
      </c>
      <c r="J276" s="196">
        <v>0</v>
      </c>
      <c r="K276" s="196">
        <v>0</v>
      </c>
      <c r="L276" s="196">
        <v>0</v>
      </c>
      <c r="M276" s="196">
        <v>0</v>
      </c>
      <c r="N276" s="196">
        <v>0</v>
      </c>
      <c r="O276" s="196">
        <v>0</v>
      </c>
      <c r="P276" s="196">
        <v>0</v>
      </c>
      <c r="Q276" s="196">
        <v>0</v>
      </c>
      <c r="R276" s="196">
        <v>0</v>
      </c>
      <c r="S276" s="196">
        <v>0</v>
      </c>
      <c r="T276" s="196">
        <v>0</v>
      </c>
      <c r="U276" s="196">
        <v>0</v>
      </c>
      <c r="V276" s="196">
        <v>0</v>
      </c>
      <c r="W276" s="196">
        <v>0</v>
      </c>
      <c r="X276" s="196" t="s">
        <v>192</v>
      </c>
    </row>
    <row r="277" spans="2:24" x14ac:dyDescent="0.2">
      <c r="B277" s="196" t="s">
        <v>795</v>
      </c>
      <c r="C277" s="196" t="s">
        <v>178</v>
      </c>
      <c r="D277" s="196" t="s">
        <v>2</v>
      </c>
      <c r="E277" s="196">
        <v>1569.8548189999999</v>
      </c>
      <c r="F277" s="196">
        <v>5.03</v>
      </c>
      <c r="G277" s="196">
        <v>0.41</v>
      </c>
      <c r="H277" s="196">
        <v>3.39</v>
      </c>
      <c r="I277" s="196">
        <v>4.5160030000000002E-3</v>
      </c>
      <c r="J277" s="196">
        <v>1.318974732</v>
      </c>
      <c r="K277" s="196">
        <v>3</v>
      </c>
      <c r="L277" s="196">
        <v>342.86669999999998</v>
      </c>
      <c r="M277" s="196">
        <v>342.86669999999998</v>
      </c>
      <c r="N277" s="196">
        <v>1.9110049999999999E-3</v>
      </c>
      <c r="O277" s="196">
        <v>1.9110049999999999E-3</v>
      </c>
      <c r="P277" s="196">
        <v>4</v>
      </c>
      <c r="Q277" s="196">
        <v>100140</v>
      </c>
      <c r="R277" s="196">
        <v>100140</v>
      </c>
      <c r="S277" s="196">
        <v>0.18473045799999999</v>
      </c>
      <c r="T277" s="196">
        <v>0.18473045799999999</v>
      </c>
      <c r="U277" s="196">
        <v>0</v>
      </c>
      <c r="V277" s="196">
        <v>0</v>
      </c>
      <c r="W277" s="196">
        <v>0</v>
      </c>
      <c r="X277" s="196" t="s">
        <v>192</v>
      </c>
    </row>
    <row r="278" spans="2:24" x14ac:dyDescent="0.2">
      <c r="B278" s="196" t="s">
        <v>796</v>
      </c>
      <c r="C278" s="196" t="s">
        <v>178</v>
      </c>
      <c r="D278" s="196" t="s">
        <v>2</v>
      </c>
      <c r="E278" s="196">
        <v>1840.3652070000001</v>
      </c>
      <c r="F278" s="196">
        <v>4.13</v>
      </c>
      <c r="G278" s="196">
        <v>0.96</v>
      </c>
      <c r="H278" s="196">
        <v>4.2699999999999996</v>
      </c>
      <c r="I278" s="196">
        <v>0.647353332</v>
      </c>
      <c r="J278" s="196">
        <v>2.275127307</v>
      </c>
      <c r="K278" s="196">
        <v>11</v>
      </c>
      <c r="L278" s="196">
        <v>38311.783159999999</v>
      </c>
      <c r="M278" s="196">
        <v>38311.783159999999</v>
      </c>
      <c r="N278" s="196">
        <v>1.268150468</v>
      </c>
      <c r="O278" s="196">
        <v>1.268150468</v>
      </c>
      <c r="P278" s="196">
        <v>4</v>
      </c>
      <c r="Q278" s="196">
        <v>134647</v>
      </c>
      <c r="R278" s="196">
        <v>134647</v>
      </c>
      <c r="S278" s="196">
        <v>0.167901457</v>
      </c>
      <c r="T278" s="196">
        <v>0.167901457</v>
      </c>
      <c r="U278" s="196">
        <v>0</v>
      </c>
      <c r="V278" s="196">
        <v>0</v>
      </c>
      <c r="W278" s="196">
        <v>0</v>
      </c>
      <c r="X278" s="196" t="s">
        <v>192</v>
      </c>
    </row>
    <row r="279" spans="2:24" x14ac:dyDescent="0.2">
      <c r="B279" s="196" t="s">
        <v>797</v>
      </c>
      <c r="C279" s="196" t="s">
        <v>178</v>
      </c>
      <c r="D279" s="196" t="s">
        <v>2</v>
      </c>
      <c r="E279" s="196">
        <v>1681.6288589999999</v>
      </c>
      <c r="F279" s="196">
        <v>5.61</v>
      </c>
      <c r="G279" s="196">
        <v>2.96</v>
      </c>
      <c r="H279" s="196">
        <v>4</v>
      </c>
      <c r="I279" s="196">
        <v>1.0027484999999999E-2</v>
      </c>
      <c r="J279" s="196">
        <v>2.7485353680000002</v>
      </c>
      <c r="K279" s="196">
        <v>6</v>
      </c>
      <c r="L279" s="196">
        <v>715.45010000000002</v>
      </c>
      <c r="M279" s="196">
        <v>715.45010000000002</v>
      </c>
      <c r="N279" s="196">
        <v>3.5679689999999998E-3</v>
      </c>
      <c r="O279" s="196">
        <v>3.5679689999999998E-3</v>
      </c>
      <c r="P279" s="196">
        <v>8</v>
      </c>
      <c r="Q279" s="196">
        <v>196105</v>
      </c>
      <c r="R279" s="196">
        <v>196105</v>
      </c>
      <c r="S279" s="196">
        <v>0.287816183</v>
      </c>
      <c r="T279" s="196">
        <v>0.287816183</v>
      </c>
      <c r="U279" s="196">
        <v>1</v>
      </c>
      <c r="V279" s="196">
        <v>1.003788672</v>
      </c>
      <c r="W279" s="196">
        <v>1.003788672</v>
      </c>
      <c r="X279" s="196" t="s">
        <v>192</v>
      </c>
    </row>
    <row r="280" spans="2:24" x14ac:dyDescent="0.2">
      <c r="B280" s="196" t="s">
        <v>798</v>
      </c>
      <c r="C280" s="196" t="s">
        <v>178</v>
      </c>
      <c r="D280" s="196" t="s">
        <v>2</v>
      </c>
      <c r="E280" s="196">
        <v>3</v>
      </c>
      <c r="F280" s="196">
        <v>0</v>
      </c>
      <c r="G280" s="196">
        <v>0</v>
      </c>
      <c r="H280" s="196">
        <v>0</v>
      </c>
      <c r="I280" s="196">
        <v>0</v>
      </c>
      <c r="J280" s="196">
        <v>0</v>
      </c>
      <c r="K280" s="196">
        <v>0</v>
      </c>
      <c r="L280" s="196">
        <v>0</v>
      </c>
      <c r="M280" s="196">
        <v>0</v>
      </c>
      <c r="N280" s="196">
        <v>0</v>
      </c>
      <c r="O280" s="196">
        <v>0</v>
      </c>
      <c r="P280" s="196">
        <v>0</v>
      </c>
      <c r="Q280" s="196">
        <v>0</v>
      </c>
      <c r="R280" s="196">
        <v>0</v>
      </c>
      <c r="S280" s="196">
        <v>0</v>
      </c>
      <c r="T280" s="196">
        <v>0</v>
      </c>
      <c r="U280" s="196">
        <v>0</v>
      </c>
      <c r="V280" s="196">
        <v>0</v>
      </c>
      <c r="W280" s="196">
        <v>0</v>
      </c>
      <c r="X280" s="196" t="s">
        <v>192</v>
      </c>
    </row>
    <row r="281" spans="2:24" x14ac:dyDescent="0.2">
      <c r="B281" s="196" t="s">
        <v>799</v>
      </c>
      <c r="C281" s="196" t="s">
        <v>178</v>
      </c>
      <c r="D281" s="196" t="s">
        <v>2</v>
      </c>
      <c r="E281" s="196">
        <v>441.85462089999999</v>
      </c>
      <c r="F281" s="196">
        <v>2.69</v>
      </c>
      <c r="G281" s="196">
        <v>0.86</v>
      </c>
      <c r="H281" s="196">
        <v>2.84</v>
      </c>
      <c r="I281" s="196">
        <v>2.9071163000000001E-2</v>
      </c>
      <c r="J281" s="196">
        <v>0.30633609299999998</v>
      </c>
      <c r="K281" s="196">
        <v>5</v>
      </c>
      <c r="L281" s="196">
        <v>661.45</v>
      </c>
      <c r="M281" s="196">
        <v>661.45</v>
      </c>
      <c r="N281" s="196">
        <v>1.1315939000000001E-2</v>
      </c>
      <c r="O281" s="196">
        <v>1.1315939000000001E-2</v>
      </c>
      <c r="P281" s="196">
        <v>1</v>
      </c>
      <c r="Q281" s="196">
        <v>6970</v>
      </c>
      <c r="R281" s="196">
        <v>6970</v>
      </c>
      <c r="S281" s="196">
        <v>3.8474192999999997E-2</v>
      </c>
      <c r="T281" s="196">
        <v>3.8474192999999997E-2</v>
      </c>
      <c r="U281" s="196">
        <v>0</v>
      </c>
      <c r="V281" s="196">
        <v>0</v>
      </c>
      <c r="W281" s="196">
        <v>0</v>
      </c>
      <c r="X281" s="196" t="s">
        <v>192</v>
      </c>
    </row>
    <row r="282" spans="2:24" x14ac:dyDescent="0.2">
      <c r="B282" s="196" t="s">
        <v>800</v>
      </c>
      <c r="C282" s="196" t="s">
        <v>178</v>
      </c>
      <c r="D282" s="196" t="s">
        <v>2</v>
      </c>
      <c r="E282" s="196">
        <v>1333.043085</v>
      </c>
      <c r="F282" s="196">
        <v>3.12</v>
      </c>
      <c r="G282" s="196">
        <v>0.66</v>
      </c>
      <c r="H282" s="196">
        <v>2.12</v>
      </c>
      <c r="I282" s="196">
        <v>0.16261136600000001</v>
      </c>
      <c r="J282" s="196">
        <v>2.1304534909999999</v>
      </c>
      <c r="K282" s="196">
        <v>8</v>
      </c>
      <c r="L282" s="196">
        <v>13292.74848</v>
      </c>
      <c r="M282" s="196">
        <v>9769.8432439999997</v>
      </c>
      <c r="N282" s="196">
        <v>8.6681368999999994E-2</v>
      </c>
      <c r="O282" s="196">
        <v>5.8955333999999998E-2</v>
      </c>
      <c r="P282" s="196">
        <v>8</v>
      </c>
      <c r="Q282" s="196">
        <v>174155</v>
      </c>
      <c r="R282" s="196">
        <v>174155</v>
      </c>
      <c r="S282" s="196">
        <v>0.34357479200000002</v>
      </c>
      <c r="T282" s="196">
        <v>0.34357479200000002</v>
      </c>
      <c r="U282" s="196">
        <v>0</v>
      </c>
      <c r="V282" s="196">
        <v>0</v>
      </c>
      <c r="W282" s="196">
        <v>0</v>
      </c>
      <c r="X282" s="196" t="s">
        <v>192</v>
      </c>
    </row>
    <row r="283" spans="2:24" x14ac:dyDescent="0.2">
      <c r="B283" s="196" t="s">
        <v>801</v>
      </c>
      <c r="C283" s="196" t="s">
        <v>178</v>
      </c>
      <c r="D283" s="196" t="s">
        <v>2</v>
      </c>
      <c r="E283" s="196">
        <v>1102.600224</v>
      </c>
      <c r="F283" s="196">
        <v>4.82</v>
      </c>
      <c r="G283" s="196">
        <v>0.7</v>
      </c>
      <c r="H283" s="196">
        <v>2.77</v>
      </c>
      <c r="I283" s="196">
        <v>4.2414999999999996E-3</v>
      </c>
      <c r="J283" s="196">
        <v>1.1735006530000001</v>
      </c>
      <c r="K283" s="196">
        <v>3</v>
      </c>
      <c r="L283" s="196">
        <v>233.61670000000001</v>
      </c>
      <c r="M283" s="196">
        <v>159.83340000000001</v>
      </c>
      <c r="N283" s="196">
        <v>2.7208409999999999E-3</v>
      </c>
      <c r="O283" s="196">
        <v>1.8138939999999999E-3</v>
      </c>
      <c r="P283" s="196">
        <v>3</v>
      </c>
      <c r="Q283" s="196">
        <v>64635</v>
      </c>
      <c r="R283" s="196">
        <v>64635</v>
      </c>
      <c r="S283" s="196">
        <v>0.15418099499999999</v>
      </c>
      <c r="T283" s="196">
        <v>0.15418099499999999</v>
      </c>
      <c r="U283" s="196">
        <v>0</v>
      </c>
      <c r="V283" s="196">
        <v>0</v>
      </c>
      <c r="W283" s="196">
        <v>0</v>
      </c>
      <c r="X283" s="196" t="s">
        <v>192</v>
      </c>
    </row>
    <row r="284" spans="2:24" x14ac:dyDescent="0.2">
      <c r="B284" s="196" t="s">
        <v>802</v>
      </c>
      <c r="C284" s="196" t="s">
        <v>178</v>
      </c>
      <c r="D284" s="196" t="s">
        <v>2</v>
      </c>
      <c r="E284" s="196">
        <v>1332.0249040000001</v>
      </c>
      <c r="F284" s="196">
        <v>4.3</v>
      </c>
      <c r="G284" s="196">
        <v>0.49</v>
      </c>
      <c r="H284" s="196">
        <v>2.5299999999999998</v>
      </c>
      <c r="I284" s="196">
        <v>0.43437986699999998</v>
      </c>
      <c r="J284" s="196">
        <v>0.94520902500000004</v>
      </c>
      <c r="K284" s="196">
        <v>8</v>
      </c>
      <c r="L284" s="196">
        <v>36980.759740000001</v>
      </c>
      <c r="M284" s="196">
        <v>36980.759740000001</v>
      </c>
      <c r="N284" s="196">
        <v>0.17540212599999999</v>
      </c>
      <c r="O284" s="196">
        <v>0.17540212599999999</v>
      </c>
      <c r="P284" s="196">
        <v>2</v>
      </c>
      <c r="Q284" s="196">
        <v>80470</v>
      </c>
      <c r="R284" s="196">
        <v>80470</v>
      </c>
      <c r="S284" s="196">
        <v>0.11786566399999999</v>
      </c>
      <c r="T284" s="196">
        <v>0.11786566399999999</v>
      </c>
      <c r="U284" s="196">
        <v>0</v>
      </c>
      <c r="V284" s="196">
        <v>0</v>
      </c>
      <c r="W284" s="196">
        <v>0</v>
      </c>
      <c r="X284" s="196" t="s">
        <v>192</v>
      </c>
    </row>
    <row r="285" spans="2:24" x14ac:dyDescent="0.2">
      <c r="B285" s="196" t="s">
        <v>803</v>
      </c>
      <c r="C285" s="196" t="s">
        <v>178</v>
      </c>
      <c r="D285" s="196" t="s">
        <v>2</v>
      </c>
      <c r="E285" s="196">
        <v>688.64297950000002</v>
      </c>
      <c r="F285" s="196">
        <v>2.95</v>
      </c>
      <c r="G285" s="196">
        <v>0.78</v>
      </c>
      <c r="H285" s="196">
        <v>2.1</v>
      </c>
      <c r="I285" s="196">
        <v>1.173991327</v>
      </c>
      <c r="J285" s="196">
        <v>7.3894840000000003E-2</v>
      </c>
      <c r="K285" s="196">
        <v>4</v>
      </c>
      <c r="L285" s="196">
        <v>52269.29883</v>
      </c>
      <c r="M285" s="196">
        <v>546.03330000000005</v>
      </c>
      <c r="N285" s="196">
        <v>0.919754988</v>
      </c>
      <c r="O285" s="196">
        <v>4.3563940000000004E-3</v>
      </c>
      <c r="P285" s="196">
        <v>1</v>
      </c>
      <c r="Q285" s="196">
        <v>3290</v>
      </c>
      <c r="R285" s="196">
        <v>3290</v>
      </c>
      <c r="S285" s="196">
        <v>2.0329837999999999E-2</v>
      </c>
      <c r="T285" s="196">
        <v>2.0329837999999999E-2</v>
      </c>
      <c r="U285" s="196">
        <v>0</v>
      </c>
      <c r="V285" s="196">
        <v>0</v>
      </c>
      <c r="W285" s="196">
        <v>0</v>
      </c>
      <c r="X285" s="196" t="s">
        <v>192</v>
      </c>
    </row>
    <row r="286" spans="2:24" x14ac:dyDescent="0.2">
      <c r="B286" s="196" t="s">
        <v>804</v>
      </c>
      <c r="C286" s="196" t="s">
        <v>178</v>
      </c>
      <c r="D286" s="196" t="s">
        <v>2</v>
      </c>
      <c r="E286" s="196">
        <v>1876.535359</v>
      </c>
      <c r="F286" s="196">
        <v>3.96</v>
      </c>
      <c r="G286" s="196">
        <v>1.62</v>
      </c>
      <c r="H286" s="196">
        <v>2.8</v>
      </c>
      <c r="I286" s="196">
        <v>1.828184112</v>
      </c>
      <c r="J286" s="196">
        <v>4.5356109460000003</v>
      </c>
      <c r="K286" s="196">
        <v>7</v>
      </c>
      <c r="L286" s="196">
        <v>154152.5992</v>
      </c>
      <c r="M286" s="196">
        <v>11357.349899999999</v>
      </c>
      <c r="N286" s="196">
        <v>0.99402994</v>
      </c>
      <c r="O286" s="196">
        <v>6.6612120999999996E-2</v>
      </c>
      <c r="P286" s="196">
        <v>7</v>
      </c>
      <c r="Q286" s="196">
        <v>382443</v>
      </c>
      <c r="R286" s="196">
        <v>382443</v>
      </c>
      <c r="S286" s="196">
        <v>0.46202167</v>
      </c>
      <c r="T286" s="196">
        <v>0.46202167</v>
      </c>
      <c r="U286" s="196">
        <v>0</v>
      </c>
      <c r="V286" s="196">
        <v>0</v>
      </c>
      <c r="W286" s="196">
        <v>0</v>
      </c>
      <c r="X286" s="196" t="s">
        <v>559</v>
      </c>
    </row>
    <row r="287" spans="2:24" x14ac:dyDescent="0.2">
      <c r="B287" s="196" t="s">
        <v>805</v>
      </c>
      <c r="C287" s="196" t="s">
        <v>178</v>
      </c>
      <c r="D287" s="196" t="s">
        <v>2</v>
      </c>
      <c r="E287" s="196">
        <v>840.29495039999995</v>
      </c>
      <c r="F287" s="196">
        <v>3.73</v>
      </c>
      <c r="G287" s="196">
        <v>0.45</v>
      </c>
      <c r="H287" s="196">
        <v>3.65</v>
      </c>
      <c r="I287" s="196">
        <v>3.2461932839999998</v>
      </c>
      <c r="J287" s="196">
        <v>0.60437530900000003</v>
      </c>
      <c r="K287" s="196">
        <v>4</v>
      </c>
      <c r="L287" s="196">
        <v>87657.244699999996</v>
      </c>
      <c r="M287" s="196">
        <v>22271.229790000001</v>
      </c>
      <c r="N287" s="196">
        <v>1.0245557590000001</v>
      </c>
      <c r="O287" s="196">
        <v>7.6199433999999996E-2</v>
      </c>
      <c r="P287" s="196">
        <v>1</v>
      </c>
      <c r="Q287" s="196">
        <v>16320</v>
      </c>
      <c r="R287" s="196">
        <v>16320</v>
      </c>
      <c r="S287" s="196">
        <v>8.0923966E-2</v>
      </c>
      <c r="T287" s="196">
        <v>8.0923966E-2</v>
      </c>
      <c r="U287" s="196">
        <v>0</v>
      </c>
      <c r="V287" s="196">
        <v>0</v>
      </c>
      <c r="W287" s="196">
        <v>0</v>
      </c>
      <c r="X287" s="196" t="s">
        <v>192</v>
      </c>
    </row>
    <row r="288" spans="2:24" x14ac:dyDescent="0.2">
      <c r="B288" s="196" t="s">
        <v>806</v>
      </c>
      <c r="C288" s="196" t="s">
        <v>178</v>
      </c>
      <c r="D288" s="196" t="s">
        <v>2</v>
      </c>
      <c r="E288" s="196">
        <v>823.80014489999996</v>
      </c>
      <c r="F288" s="196">
        <v>3.19</v>
      </c>
      <c r="G288" s="196">
        <v>0.37</v>
      </c>
      <c r="H288" s="196">
        <v>2</v>
      </c>
      <c r="I288" s="196">
        <v>1.3917346429999999</v>
      </c>
      <c r="J288" s="196">
        <v>4.3655729509999999</v>
      </c>
      <c r="K288" s="196">
        <v>6</v>
      </c>
      <c r="L288" s="196">
        <v>65503.364690000002</v>
      </c>
      <c r="M288" s="196">
        <v>1171.3333</v>
      </c>
      <c r="N288" s="196">
        <v>0.95782150399999999</v>
      </c>
      <c r="O288" s="196">
        <v>6.0694329999999999E-3</v>
      </c>
      <c r="P288" s="196">
        <v>5</v>
      </c>
      <c r="Q288" s="196">
        <v>205470</v>
      </c>
      <c r="R288" s="196">
        <v>205470</v>
      </c>
      <c r="S288" s="196">
        <v>0.68220429900000001</v>
      </c>
      <c r="T288" s="196">
        <v>0.68220429900000001</v>
      </c>
      <c r="U288" s="196">
        <v>0</v>
      </c>
      <c r="V288" s="196">
        <v>0</v>
      </c>
      <c r="W288" s="196">
        <v>0</v>
      </c>
      <c r="X288" s="196" t="s">
        <v>559</v>
      </c>
    </row>
    <row r="289" spans="2:24" x14ac:dyDescent="0.2">
      <c r="B289" s="196" t="s">
        <v>807</v>
      </c>
      <c r="C289" s="196" t="s">
        <v>178</v>
      </c>
      <c r="D289" s="196" t="s">
        <v>2</v>
      </c>
      <c r="E289" s="196">
        <v>1106.5936979999999</v>
      </c>
      <c r="F289" s="196">
        <v>3.4</v>
      </c>
      <c r="G289" s="196">
        <v>0.94</v>
      </c>
      <c r="H289" s="196">
        <v>2.39</v>
      </c>
      <c r="I289" s="196">
        <v>3.9206055900000001</v>
      </c>
      <c r="J289" s="196">
        <v>1.6799031069999999</v>
      </c>
      <c r="K289" s="196">
        <v>10</v>
      </c>
      <c r="L289" s="196">
        <v>259673.41759999999</v>
      </c>
      <c r="M289" s="196">
        <v>174222.67929999999</v>
      </c>
      <c r="N289" s="196">
        <v>2.1818848160000002</v>
      </c>
      <c r="O289" s="196">
        <v>1.2407625330000001</v>
      </c>
      <c r="P289" s="196">
        <v>5</v>
      </c>
      <c r="Q289" s="196">
        <v>111265</v>
      </c>
      <c r="R289" s="196">
        <v>111265</v>
      </c>
      <c r="S289" s="196">
        <v>0.25573975399999999</v>
      </c>
      <c r="T289" s="196">
        <v>0.25573975399999999</v>
      </c>
      <c r="U289" s="196">
        <v>1</v>
      </c>
      <c r="V289" s="196">
        <v>0.95789448499999996</v>
      </c>
      <c r="W289" s="196">
        <v>0.95789448499999996</v>
      </c>
      <c r="X289" s="196" t="s">
        <v>559</v>
      </c>
    </row>
    <row r="290" spans="2:24" x14ac:dyDescent="0.2">
      <c r="B290" s="196" t="s">
        <v>808</v>
      </c>
      <c r="C290" s="196" t="s">
        <v>178</v>
      </c>
      <c r="D290" s="196" t="s">
        <v>2</v>
      </c>
      <c r="E290" s="196">
        <v>2051.1523000000002</v>
      </c>
      <c r="F290" s="196">
        <v>7.54</v>
      </c>
      <c r="G290" s="196">
        <v>0.57999999999999996</v>
      </c>
      <c r="H290" s="196">
        <v>5.1100000000000003</v>
      </c>
      <c r="I290" s="196">
        <v>4.7398805580000003</v>
      </c>
      <c r="J290" s="196">
        <v>1.8195079869999999</v>
      </c>
      <c r="K290" s="196">
        <v>28</v>
      </c>
      <c r="L290" s="196">
        <v>260829.05059999999</v>
      </c>
      <c r="M290" s="196">
        <v>258883.15119999999</v>
      </c>
      <c r="N290" s="196">
        <v>1.6929357410000001</v>
      </c>
      <c r="O290" s="196">
        <v>1.6848914820000001</v>
      </c>
      <c r="P290" s="196">
        <v>7</v>
      </c>
      <c r="Q290" s="196">
        <v>100125</v>
      </c>
      <c r="R290" s="196">
        <v>100125</v>
      </c>
      <c r="S290" s="196">
        <v>0.20378789</v>
      </c>
      <c r="T290" s="196">
        <v>0.20378789</v>
      </c>
      <c r="U290" s="196">
        <v>0</v>
      </c>
      <c r="V290" s="196">
        <v>0</v>
      </c>
      <c r="W290" s="196">
        <v>0</v>
      </c>
      <c r="X290" s="196" t="s">
        <v>192</v>
      </c>
    </row>
    <row r="291" spans="2:24" x14ac:dyDescent="0.2">
      <c r="B291" s="196" t="s">
        <v>809</v>
      </c>
      <c r="C291" s="196" t="s">
        <v>178</v>
      </c>
      <c r="D291" s="196" t="s">
        <v>2</v>
      </c>
      <c r="E291" s="196">
        <v>1680.4626370000001</v>
      </c>
      <c r="F291" s="196">
        <v>8.16</v>
      </c>
      <c r="G291" s="196">
        <v>0.3</v>
      </c>
      <c r="H291" s="196">
        <v>5.89</v>
      </c>
      <c r="I291" s="196">
        <v>4.9364723069999998</v>
      </c>
      <c r="J291" s="196">
        <v>2.9560710440000002</v>
      </c>
      <c r="K291" s="196">
        <v>23</v>
      </c>
      <c r="L291" s="196">
        <v>210362.8118</v>
      </c>
      <c r="M291" s="196">
        <v>210362.8118</v>
      </c>
      <c r="N291" s="196">
        <v>1.449738405</v>
      </c>
      <c r="O291" s="196">
        <v>1.449738405</v>
      </c>
      <c r="P291" s="196">
        <v>6</v>
      </c>
      <c r="Q291" s="196">
        <v>125970</v>
      </c>
      <c r="R291" s="196">
        <v>125970</v>
      </c>
      <c r="S291" s="196">
        <v>0.19815971700000001</v>
      </c>
      <c r="T291" s="196">
        <v>0.19815971700000001</v>
      </c>
      <c r="U291" s="196">
        <v>1</v>
      </c>
      <c r="V291" s="196">
        <v>0.93545668100000001</v>
      </c>
      <c r="W291" s="196">
        <v>0.93545668100000001</v>
      </c>
      <c r="X291" s="196" t="s">
        <v>192</v>
      </c>
    </row>
    <row r="292" spans="2:24" x14ac:dyDescent="0.2">
      <c r="B292" s="196" t="s">
        <v>810</v>
      </c>
      <c r="C292" s="196" t="s">
        <v>178</v>
      </c>
      <c r="D292" s="196" t="s">
        <v>2</v>
      </c>
      <c r="E292" s="196">
        <v>2657.0705859999998</v>
      </c>
      <c r="F292" s="196">
        <v>9.83</v>
      </c>
      <c r="G292" s="196">
        <v>1.08</v>
      </c>
      <c r="H292" s="196">
        <v>4.84</v>
      </c>
      <c r="I292" s="196">
        <v>1.8049152900000001</v>
      </c>
      <c r="J292" s="196">
        <v>3.1583361929999998</v>
      </c>
      <c r="K292" s="196">
        <v>18</v>
      </c>
      <c r="L292" s="196">
        <v>141753.06099999999</v>
      </c>
      <c r="M292" s="196">
        <v>141630.49429999999</v>
      </c>
      <c r="N292" s="196">
        <v>1.1118166739999999</v>
      </c>
      <c r="O292" s="196">
        <v>1.11144032</v>
      </c>
      <c r="P292" s="196">
        <v>10</v>
      </c>
      <c r="Q292" s="196">
        <v>248047</v>
      </c>
      <c r="R292" s="196">
        <v>248047</v>
      </c>
      <c r="S292" s="196">
        <v>0.25780271100000002</v>
      </c>
      <c r="T292" s="196">
        <v>0.25780271100000002</v>
      </c>
      <c r="U292" s="196">
        <v>1</v>
      </c>
      <c r="V292" s="196">
        <v>0.98905915899999997</v>
      </c>
      <c r="W292" s="196">
        <v>0.98905915899999997</v>
      </c>
      <c r="X292" s="196" t="s">
        <v>192</v>
      </c>
    </row>
    <row r="293" spans="2:24" x14ac:dyDescent="0.2">
      <c r="B293" s="196" t="s">
        <v>811</v>
      </c>
      <c r="C293" s="196" t="s">
        <v>178</v>
      </c>
      <c r="D293" s="196" t="s">
        <v>2</v>
      </c>
      <c r="E293" s="196">
        <v>299.22862220000002</v>
      </c>
      <c r="F293" s="196">
        <v>4.43</v>
      </c>
      <c r="G293" s="196">
        <v>4.16</v>
      </c>
      <c r="H293" s="196">
        <v>10.76</v>
      </c>
      <c r="I293" s="196">
        <v>3.7443645839999999</v>
      </c>
      <c r="J293" s="196">
        <v>5.108012263</v>
      </c>
      <c r="K293" s="196">
        <v>5</v>
      </c>
      <c r="L293" s="196">
        <v>13902.056350000001</v>
      </c>
      <c r="M293" s="196">
        <v>13902.056350000001</v>
      </c>
      <c r="N293" s="196">
        <v>1.019401102</v>
      </c>
      <c r="O293" s="196">
        <v>1.019401102</v>
      </c>
      <c r="P293" s="196">
        <v>7</v>
      </c>
      <c r="Q293" s="196">
        <v>18965</v>
      </c>
      <c r="R293" s="196">
        <v>18965</v>
      </c>
      <c r="S293" s="196">
        <v>0.50128894400000001</v>
      </c>
      <c r="T293" s="196">
        <v>0.50128894400000001</v>
      </c>
      <c r="U293" s="196">
        <v>0</v>
      </c>
      <c r="V293" s="196">
        <v>0</v>
      </c>
      <c r="W293" s="196">
        <v>0</v>
      </c>
      <c r="X293" s="196" t="s">
        <v>192</v>
      </c>
    </row>
    <row r="294" spans="2:24" x14ac:dyDescent="0.2">
      <c r="B294" s="196" t="s">
        <v>812</v>
      </c>
      <c r="C294" s="196" t="s">
        <v>178</v>
      </c>
      <c r="D294" s="196" t="s">
        <v>2</v>
      </c>
      <c r="E294" s="196">
        <v>374.49746859999999</v>
      </c>
      <c r="F294" s="196">
        <v>3.47</v>
      </c>
      <c r="G294" s="196">
        <v>3.05</v>
      </c>
      <c r="H294" s="196">
        <v>6.73</v>
      </c>
      <c r="I294" s="196">
        <v>7.315541219</v>
      </c>
      <c r="J294" s="196">
        <v>1.431654368</v>
      </c>
      <c r="K294" s="196">
        <v>9</v>
      </c>
      <c r="L294" s="196">
        <v>65176.155879999998</v>
      </c>
      <c r="M294" s="196">
        <v>65176.155879999998</v>
      </c>
      <c r="N294" s="196">
        <v>2.6143321410000002</v>
      </c>
      <c r="O294" s="196">
        <v>2.6143321410000002</v>
      </c>
      <c r="P294" s="196">
        <v>6</v>
      </c>
      <c r="Q294" s="196">
        <v>12755</v>
      </c>
      <c r="R294" s="196">
        <v>12755</v>
      </c>
      <c r="S294" s="196">
        <v>0.117490781</v>
      </c>
      <c r="T294" s="196">
        <v>0.117490781</v>
      </c>
      <c r="U294" s="196">
        <v>0</v>
      </c>
      <c r="V294" s="196">
        <v>0</v>
      </c>
      <c r="W294" s="196">
        <v>0</v>
      </c>
      <c r="X294" s="196" t="s">
        <v>192</v>
      </c>
    </row>
    <row r="295" spans="2:24" x14ac:dyDescent="0.2">
      <c r="B295" s="196" t="s">
        <v>813</v>
      </c>
      <c r="C295" s="196" t="s">
        <v>178</v>
      </c>
      <c r="D295" s="196" t="s">
        <v>2</v>
      </c>
      <c r="E295" s="196">
        <v>2696.958905</v>
      </c>
      <c r="F295" s="196">
        <v>8.9600000000000009</v>
      </c>
      <c r="G295" s="196">
        <v>1.93</v>
      </c>
      <c r="H295" s="196">
        <v>8.25</v>
      </c>
      <c r="I295" s="196">
        <v>5.1822664190000003</v>
      </c>
      <c r="J295" s="196">
        <v>8.6770873250000005</v>
      </c>
      <c r="K295" s="196">
        <v>28</v>
      </c>
      <c r="L295" s="196">
        <v>198700.3211</v>
      </c>
      <c r="M295" s="196">
        <v>198700.3211</v>
      </c>
      <c r="N295" s="196">
        <v>1.385781613</v>
      </c>
      <c r="O295" s="196">
        <v>1.385781613</v>
      </c>
      <c r="P295" s="196">
        <v>8</v>
      </c>
      <c r="Q295" s="196">
        <v>332700</v>
      </c>
      <c r="R295" s="196">
        <v>332700</v>
      </c>
      <c r="S295" s="196">
        <v>0.27660784799999999</v>
      </c>
      <c r="T295" s="196">
        <v>0.27660784799999999</v>
      </c>
      <c r="U295" s="196">
        <v>1</v>
      </c>
      <c r="V295" s="196">
        <v>0.91881266500000003</v>
      </c>
      <c r="W295" s="196">
        <v>0.91881266500000003</v>
      </c>
      <c r="X295" s="196" t="s">
        <v>192</v>
      </c>
    </row>
    <row r="296" spans="2:24" x14ac:dyDescent="0.2">
      <c r="B296" s="196" t="s">
        <v>814</v>
      </c>
      <c r="C296" s="196" t="s">
        <v>178</v>
      </c>
      <c r="D296" s="196" t="s">
        <v>2</v>
      </c>
      <c r="E296" s="196">
        <v>1512.6431110000001</v>
      </c>
      <c r="F296" s="196">
        <v>7.08</v>
      </c>
      <c r="G296" s="196">
        <v>6.76</v>
      </c>
      <c r="H296" s="196">
        <v>5.47</v>
      </c>
      <c r="I296" s="196">
        <v>5.6242250560000002</v>
      </c>
      <c r="J296" s="196">
        <v>5.6886531999999997E-2</v>
      </c>
      <c r="K296" s="196">
        <v>9</v>
      </c>
      <c r="L296" s="196">
        <v>212564.96849999999</v>
      </c>
      <c r="M296" s="196">
        <v>87999.730549999993</v>
      </c>
      <c r="N296" s="196">
        <v>2.0942661130000002</v>
      </c>
      <c r="O296" s="196">
        <v>1.090624136</v>
      </c>
      <c r="P296" s="196">
        <v>2</v>
      </c>
      <c r="Q296" s="196">
        <v>2150</v>
      </c>
      <c r="R296" s="196">
        <v>2150</v>
      </c>
      <c r="S296" s="196">
        <v>3.3054719999999998E-3</v>
      </c>
      <c r="T296" s="196">
        <v>3.3054719999999998E-3</v>
      </c>
      <c r="U296" s="196">
        <v>0</v>
      </c>
      <c r="V296" s="196">
        <v>0</v>
      </c>
      <c r="W296" s="196">
        <v>0</v>
      </c>
      <c r="X296" s="196" t="s">
        <v>192</v>
      </c>
    </row>
    <row r="297" spans="2:24" x14ac:dyDescent="0.2">
      <c r="B297" s="196" t="s">
        <v>815</v>
      </c>
      <c r="C297" s="196" t="s">
        <v>178</v>
      </c>
      <c r="D297" s="196" t="s">
        <v>2</v>
      </c>
      <c r="E297" s="196">
        <v>329.66369150000003</v>
      </c>
      <c r="F297" s="196">
        <v>5.16</v>
      </c>
      <c r="G297" s="196">
        <v>2.98</v>
      </c>
      <c r="H297" s="196">
        <v>7.44</v>
      </c>
      <c r="I297" s="196">
        <v>8.2470489499999999</v>
      </c>
      <c r="J297" s="196">
        <v>16.554290569999999</v>
      </c>
      <c r="K297" s="196">
        <v>6</v>
      </c>
      <c r="L297" s="196">
        <v>46689.613429999998</v>
      </c>
      <c r="M297" s="196">
        <v>19598.33323</v>
      </c>
      <c r="N297" s="196">
        <v>2.05674058</v>
      </c>
      <c r="O297" s="196">
        <v>1.055180883</v>
      </c>
      <c r="P297" s="196">
        <v>8</v>
      </c>
      <c r="Q297" s="196">
        <v>93720</v>
      </c>
      <c r="R297" s="196">
        <v>93720</v>
      </c>
      <c r="S297" s="196">
        <v>0.68554713700000003</v>
      </c>
      <c r="T297" s="196">
        <v>0.68554713700000003</v>
      </c>
      <c r="U297" s="196">
        <v>0</v>
      </c>
      <c r="V297" s="196">
        <v>0</v>
      </c>
      <c r="W297" s="196">
        <v>0</v>
      </c>
      <c r="X297" s="196" t="s">
        <v>559</v>
      </c>
    </row>
    <row r="298" spans="2:24" x14ac:dyDescent="0.2">
      <c r="B298" s="196" t="s">
        <v>816</v>
      </c>
      <c r="C298" s="196" t="s">
        <v>178</v>
      </c>
      <c r="D298" s="196" t="s">
        <v>2</v>
      </c>
      <c r="E298" s="196">
        <v>284.75978900000001</v>
      </c>
      <c r="F298" s="196">
        <v>3.02</v>
      </c>
      <c r="G298" s="196">
        <v>2.11</v>
      </c>
      <c r="H298" s="196">
        <v>5.57</v>
      </c>
      <c r="I298" s="196">
        <v>6.4128931969999998</v>
      </c>
      <c r="J298" s="196">
        <v>20.475708010000002</v>
      </c>
      <c r="K298" s="196">
        <v>5</v>
      </c>
      <c r="L298" s="196">
        <v>38327.574189999999</v>
      </c>
      <c r="M298" s="196">
        <v>15881.628769999999</v>
      </c>
      <c r="N298" s="196">
        <v>1.9871765400000001</v>
      </c>
      <c r="O298" s="196">
        <v>1.0264989289999999</v>
      </c>
      <c r="P298" s="196">
        <v>5</v>
      </c>
      <c r="Q298" s="196">
        <v>122376</v>
      </c>
      <c r="R298" s="196">
        <v>122031</v>
      </c>
      <c r="S298" s="196">
        <v>0.99030836099999997</v>
      </c>
      <c r="T298" s="196">
        <v>0.98679662899999998</v>
      </c>
      <c r="U298" s="196">
        <v>0</v>
      </c>
      <c r="V298" s="196">
        <v>0</v>
      </c>
      <c r="W298" s="196">
        <v>0</v>
      </c>
      <c r="X298" s="196" t="s">
        <v>559</v>
      </c>
    </row>
    <row r="299" spans="2:24" x14ac:dyDescent="0.2">
      <c r="B299" s="196" t="s">
        <v>817</v>
      </c>
      <c r="C299" s="196" t="s">
        <v>178</v>
      </c>
      <c r="D299" s="196" t="s">
        <v>2</v>
      </c>
      <c r="E299" s="196">
        <v>837.81572830000005</v>
      </c>
      <c r="F299" s="196">
        <v>0</v>
      </c>
      <c r="G299" s="196">
        <v>2.34</v>
      </c>
      <c r="H299" s="196">
        <v>2.6</v>
      </c>
      <c r="I299" s="196">
        <v>2.6909793000000001E-2</v>
      </c>
      <c r="J299" s="196">
        <v>1.543399601</v>
      </c>
      <c r="K299" s="196">
        <v>3</v>
      </c>
      <c r="L299" s="196">
        <v>1898.7153000000001</v>
      </c>
      <c r="M299" s="196">
        <v>1898.7153000000001</v>
      </c>
      <c r="N299" s="196">
        <v>2.1293465000000001E-2</v>
      </c>
      <c r="O299" s="196">
        <v>2.1293465000000001E-2</v>
      </c>
      <c r="P299" s="196">
        <v>1</v>
      </c>
      <c r="Q299" s="196">
        <v>108900</v>
      </c>
      <c r="R299" s="196">
        <v>108900</v>
      </c>
      <c r="S299" s="196">
        <v>0.39388136200000001</v>
      </c>
      <c r="T299" s="196">
        <v>0.39388136200000001</v>
      </c>
      <c r="U299" s="196">
        <v>0</v>
      </c>
      <c r="V299" s="196">
        <v>0</v>
      </c>
      <c r="W299" s="196">
        <v>0</v>
      </c>
      <c r="X299" s="196" t="s">
        <v>192</v>
      </c>
    </row>
    <row r="300" spans="2:24" x14ac:dyDescent="0.2">
      <c r="B300" s="196" t="s">
        <v>818</v>
      </c>
      <c r="C300" s="196" t="s">
        <v>178</v>
      </c>
      <c r="D300" s="196" t="s">
        <v>2</v>
      </c>
      <c r="E300" s="196">
        <v>1111.609281</v>
      </c>
      <c r="F300" s="196">
        <v>6.56</v>
      </c>
      <c r="G300" s="196">
        <v>6.77</v>
      </c>
      <c r="H300" s="196">
        <v>6.59</v>
      </c>
      <c r="I300" s="196">
        <v>5.1770605359999999</v>
      </c>
      <c r="J300" s="196">
        <v>0.87619118399999996</v>
      </c>
      <c r="K300" s="196">
        <v>7</v>
      </c>
      <c r="L300" s="196">
        <v>110431.67660000001</v>
      </c>
      <c r="M300" s="196">
        <v>110431.67660000001</v>
      </c>
      <c r="N300" s="196">
        <v>3.0464840990000002</v>
      </c>
      <c r="O300" s="196">
        <v>3.0464840990000002</v>
      </c>
      <c r="P300" s="196">
        <v>1</v>
      </c>
      <c r="Q300" s="196">
        <v>18690</v>
      </c>
      <c r="R300" s="196">
        <v>18690</v>
      </c>
      <c r="S300" s="196">
        <v>8.0064102999999998E-2</v>
      </c>
      <c r="T300" s="196">
        <v>8.0064102999999998E-2</v>
      </c>
      <c r="U300" s="196">
        <v>1</v>
      </c>
      <c r="V300" s="196">
        <v>1.000351489</v>
      </c>
      <c r="W300" s="196">
        <v>1.000351489</v>
      </c>
      <c r="X300" s="196" t="s">
        <v>192</v>
      </c>
    </row>
    <row r="301" spans="2:24" x14ac:dyDescent="0.2">
      <c r="B301" s="196" t="s">
        <v>819</v>
      </c>
      <c r="C301" s="196" t="s">
        <v>178</v>
      </c>
      <c r="D301" s="196" t="s">
        <v>2</v>
      </c>
      <c r="E301" s="196">
        <v>912.12613039999997</v>
      </c>
      <c r="F301" s="196">
        <v>4.3499999999999996</v>
      </c>
      <c r="G301" s="196">
        <v>10.199999999999999</v>
      </c>
      <c r="H301" s="196">
        <v>8.7100000000000009</v>
      </c>
      <c r="I301" s="196">
        <v>5.8304051000000003E-2</v>
      </c>
      <c r="J301" s="196">
        <v>0</v>
      </c>
      <c r="K301" s="196">
        <v>3</v>
      </c>
      <c r="L301" s="196">
        <v>721.02515000000005</v>
      </c>
      <c r="M301" s="196">
        <v>721.02515000000005</v>
      </c>
      <c r="N301" s="196">
        <v>7.1262069999999999E-3</v>
      </c>
      <c r="O301" s="196">
        <v>7.1262069999999999E-3</v>
      </c>
      <c r="P301" s="196">
        <v>0</v>
      </c>
      <c r="Q301" s="196">
        <v>0</v>
      </c>
      <c r="R301" s="196">
        <v>0</v>
      </c>
      <c r="S301" s="196">
        <v>0</v>
      </c>
      <c r="T301" s="196">
        <v>0</v>
      </c>
      <c r="U301" s="196">
        <v>2</v>
      </c>
      <c r="V301" s="196">
        <v>1.998627097</v>
      </c>
      <c r="W301" s="196">
        <v>1.998627097</v>
      </c>
      <c r="X301" s="196" t="s">
        <v>192</v>
      </c>
    </row>
    <row r="302" spans="2:24" x14ac:dyDescent="0.2">
      <c r="B302" s="196" t="s">
        <v>820</v>
      </c>
      <c r="C302" s="196" t="s">
        <v>178</v>
      </c>
      <c r="D302" s="196" t="s">
        <v>2</v>
      </c>
      <c r="E302" s="196">
        <v>379.53123260000001</v>
      </c>
      <c r="F302" s="196">
        <v>2.99</v>
      </c>
      <c r="G302" s="196">
        <v>3.58</v>
      </c>
      <c r="H302" s="196">
        <v>6.53</v>
      </c>
      <c r="I302" s="196">
        <v>1.1483500000000001E-2</v>
      </c>
      <c r="J302" s="196">
        <v>9.7430132189999998</v>
      </c>
      <c r="K302" s="196">
        <v>1</v>
      </c>
      <c r="L302" s="196">
        <v>78.833299999999994</v>
      </c>
      <c r="M302" s="196">
        <v>78.833299999999994</v>
      </c>
      <c r="N302" s="196">
        <v>2.634829E-3</v>
      </c>
      <c r="O302" s="196">
        <v>2.634829E-3</v>
      </c>
      <c r="P302" s="196">
        <v>1</v>
      </c>
      <c r="Q302" s="196">
        <v>66885</v>
      </c>
      <c r="R302" s="196">
        <v>66885</v>
      </c>
      <c r="S302" s="196">
        <v>0.23976946299999999</v>
      </c>
      <c r="T302" s="196">
        <v>0.23976946299999999</v>
      </c>
      <c r="U302" s="196">
        <v>0</v>
      </c>
      <c r="V302" s="196">
        <v>0</v>
      </c>
      <c r="W302" s="196">
        <v>0</v>
      </c>
      <c r="X302" s="196" t="s">
        <v>192</v>
      </c>
    </row>
    <row r="303" spans="2:24" x14ac:dyDescent="0.2">
      <c r="B303" s="196" t="s">
        <v>821</v>
      </c>
      <c r="C303" s="196" t="s">
        <v>178</v>
      </c>
      <c r="D303" s="196" t="s">
        <v>2</v>
      </c>
      <c r="E303" s="196">
        <v>2227.5107840000001</v>
      </c>
      <c r="F303" s="196">
        <v>8.26</v>
      </c>
      <c r="G303" s="196">
        <v>9.2899999999999991</v>
      </c>
      <c r="H303" s="196">
        <v>7.06</v>
      </c>
      <c r="I303" s="196">
        <v>3.6061216809999999</v>
      </c>
      <c r="J303" s="196">
        <v>0.99637614900000004</v>
      </c>
      <c r="K303" s="196">
        <v>14</v>
      </c>
      <c r="L303" s="196">
        <v>153158.8823</v>
      </c>
      <c r="M303" s="196">
        <v>153158.8823</v>
      </c>
      <c r="N303" s="196">
        <v>1.0746839100000001</v>
      </c>
      <c r="O303" s="196">
        <v>1.0746839100000001</v>
      </c>
      <c r="P303" s="196">
        <v>8</v>
      </c>
      <c r="Q303" s="196">
        <v>42318</v>
      </c>
      <c r="R303" s="196">
        <v>42318</v>
      </c>
      <c r="S303" s="196">
        <v>7.8563032000000005E-2</v>
      </c>
      <c r="T303" s="196">
        <v>7.8563032000000005E-2</v>
      </c>
      <c r="U303" s="196">
        <v>1</v>
      </c>
      <c r="V303" s="196">
        <v>0.96654975399999998</v>
      </c>
      <c r="W303" s="196">
        <v>0.96654975399999998</v>
      </c>
      <c r="X303" s="196" t="s">
        <v>192</v>
      </c>
    </row>
    <row r="304" spans="2:24" x14ac:dyDescent="0.2">
      <c r="B304" s="196" t="s">
        <v>822</v>
      </c>
      <c r="C304" s="196" t="s">
        <v>178</v>
      </c>
      <c r="D304" s="196" t="s">
        <v>2</v>
      </c>
      <c r="E304" s="196">
        <v>1072.682004</v>
      </c>
      <c r="F304" s="196">
        <v>7.42</v>
      </c>
      <c r="G304" s="196">
        <v>2.68</v>
      </c>
      <c r="H304" s="196">
        <v>6.22</v>
      </c>
      <c r="I304" s="196">
        <v>7.7330382740000001</v>
      </c>
      <c r="J304" s="196">
        <v>3.024222E-2</v>
      </c>
      <c r="K304" s="196">
        <v>6</v>
      </c>
      <c r="L304" s="196">
        <v>218626.40340000001</v>
      </c>
      <c r="M304" s="196">
        <v>218626.40340000001</v>
      </c>
      <c r="N304" s="196">
        <v>1.0376420930000001</v>
      </c>
      <c r="O304" s="196">
        <v>1.0376420930000001</v>
      </c>
      <c r="P304" s="196">
        <v>1</v>
      </c>
      <c r="Q304" s="196">
        <v>855</v>
      </c>
      <c r="R304" s="196">
        <v>855</v>
      </c>
      <c r="S304" s="196">
        <v>2.7967280000000001E-3</v>
      </c>
      <c r="T304" s="196">
        <v>2.7967280000000001E-3</v>
      </c>
      <c r="U304" s="196">
        <v>2</v>
      </c>
      <c r="V304" s="196">
        <v>2.0043218700000001</v>
      </c>
      <c r="W304" s="196">
        <v>2.0043218700000001</v>
      </c>
      <c r="X304" s="196" t="s">
        <v>192</v>
      </c>
    </row>
    <row r="305" spans="2:24" x14ac:dyDescent="0.2">
      <c r="B305" s="196" t="s">
        <v>823</v>
      </c>
      <c r="C305" s="196" t="s">
        <v>178</v>
      </c>
      <c r="D305" s="196" t="s">
        <v>2</v>
      </c>
      <c r="E305" s="196">
        <v>2312.9484510000002</v>
      </c>
      <c r="F305" s="196">
        <v>11.01</v>
      </c>
      <c r="G305" s="196">
        <v>2.61</v>
      </c>
      <c r="H305" s="196">
        <v>5.18</v>
      </c>
      <c r="I305" s="196">
        <v>8.5937181559999996</v>
      </c>
      <c r="J305" s="196">
        <v>0.37992777599999999</v>
      </c>
      <c r="K305" s="196">
        <v>25</v>
      </c>
      <c r="L305" s="196">
        <v>524881.94499999995</v>
      </c>
      <c r="M305" s="196">
        <v>524881.94499999995</v>
      </c>
      <c r="N305" s="196">
        <v>4.6944669250000004</v>
      </c>
      <c r="O305" s="196">
        <v>4.6944669250000004</v>
      </c>
      <c r="P305" s="196">
        <v>7</v>
      </c>
      <c r="Q305" s="196">
        <v>23205</v>
      </c>
      <c r="R305" s="196">
        <v>23205</v>
      </c>
      <c r="S305" s="196">
        <v>4.0640767000000001E-2</v>
      </c>
      <c r="T305" s="196">
        <v>4.0640767000000001E-2</v>
      </c>
      <c r="U305" s="196">
        <v>1</v>
      </c>
      <c r="V305" s="196">
        <v>0.99526645300000005</v>
      </c>
      <c r="W305" s="196">
        <v>0.99526645300000005</v>
      </c>
      <c r="X305" s="196" t="s">
        <v>192</v>
      </c>
    </row>
    <row r="306" spans="2:24" x14ac:dyDescent="0.2">
      <c r="B306" s="196" t="s">
        <v>824</v>
      </c>
      <c r="C306" s="196" t="s">
        <v>178</v>
      </c>
      <c r="D306" s="196" t="s">
        <v>2</v>
      </c>
      <c r="E306" s="196">
        <v>1812.765247</v>
      </c>
      <c r="F306" s="196">
        <v>8.83</v>
      </c>
      <c r="G306" s="196">
        <v>1.72</v>
      </c>
      <c r="H306" s="196">
        <v>8.64</v>
      </c>
      <c r="I306" s="196">
        <v>20.249257329999999</v>
      </c>
      <c r="J306" s="196">
        <v>3.954868818</v>
      </c>
      <c r="K306" s="196">
        <v>11</v>
      </c>
      <c r="L306" s="196">
        <v>491886.39150000003</v>
      </c>
      <c r="M306" s="196">
        <v>491886.39150000003</v>
      </c>
      <c r="N306" s="196">
        <v>2.3372965730000002</v>
      </c>
      <c r="O306" s="196">
        <v>2.3372965730000002</v>
      </c>
      <c r="P306" s="196">
        <v>4</v>
      </c>
      <c r="Q306" s="196">
        <v>96070</v>
      </c>
      <c r="R306" s="196">
        <v>96070</v>
      </c>
      <c r="S306" s="196">
        <v>0.16825124</v>
      </c>
      <c r="T306" s="196">
        <v>0.16825124</v>
      </c>
      <c r="U306" s="196">
        <v>0</v>
      </c>
      <c r="V306" s="196">
        <v>0</v>
      </c>
      <c r="W306" s="196">
        <v>0</v>
      </c>
      <c r="X306" s="196" t="s">
        <v>559</v>
      </c>
    </row>
    <row r="307" spans="2:24" x14ac:dyDescent="0.2">
      <c r="B307" s="196" t="s">
        <v>825</v>
      </c>
      <c r="C307" s="196" t="s">
        <v>178</v>
      </c>
      <c r="D307" s="196" t="s">
        <v>2</v>
      </c>
      <c r="E307" s="196">
        <v>2205.7705070000002</v>
      </c>
      <c r="F307" s="196">
        <v>8.6999999999999993</v>
      </c>
      <c r="G307" s="196">
        <v>6.86</v>
      </c>
      <c r="H307" s="196">
        <v>7.81</v>
      </c>
      <c r="I307" s="196">
        <v>2.9820365560000002</v>
      </c>
      <c r="J307" s="196">
        <v>5.7135619860000002</v>
      </c>
      <c r="K307" s="196">
        <v>6</v>
      </c>
      <c r="L307" s="196">
        <v>133836.58670000001</v>
      </c>
      <c r="M307" s="196">
        <v>133836.58670000001</v>
      </c>
      <c r="N307" s="196">
        <v>1.00926184</v>
      </c>
      <c r="O307" s="196">
        <v>1.00926184</v>
      </c>
      <c r="P307" s="196">
        <v>4</v>
      </c>
      <c r="Q307" s="196">
        <v>256430</v>
      </c>
      <c r="R307" s="196">
        <v>256430</v>
      </c>
      <c r="S307" s="196">
        <v>0.228491585</v>
      </c>
      <c r="T307" s="196">
        <v>0.228491585</v>
      </c>
      <c r="U307" s="196">
        <v>0</v>
      </c>
      <c r="V307" s="196">
        <v>0</v>
      </c>
      <c r="W307" s="196">
        <v>0</v>
      </c>
      <c r="X307" s="196" t="s">
        <v>192</v>
      </c>
    </row>
    <row r="308" spans="2:24" x14ac:dyDescent="0.2">
      <c r="B308" s="196" t="s">
        <v>826</v>
      </c>
      <c r="C308" s="196" t="s">
        <v>178</v>
      </c>
      <c r="D308" s="196" t="s">
        <v>2</v>
      </c>
      <c r="E308" s="196">
        <v>1236.7067099999999</v>
      </c>
      <c r="F308" s="196">
        <v>6.35</v>
      </c>
      <c r="G308" s="196">
        <v>5.43</v>
      </c>
      <c r="H308" s="196">
        <v>4.41</v>
      </c>
      <c r="I308" s="196">
        <v>3.3176486010000001</v>
      </c>
      <c r="J308" s="196">
        <v>3.5185080310000001</v>
      </c>
      <c r="K308" s="196">
        <v>5</v>
      </c>
      <c r="L308" s="196">
        <v>108335.09970000001</v>
      </c>
      <c r="M308" s="196">
        <v>108335.09970000001</v>
      </c>
      <c r="N308" s="196">
        <v>0.81991954199999995</v>
      </c>
      <c r="O308" s="196">
        <v>0.81991954199999995</v>
      </c>
      <c r="P308" s="196">
        <v>2</v>
      </c>
      <c r="Q308" s="196">
        <v>114894</v>
      </c>
      <c r="R308" s="196">
        <v>114894</v>
      </c>
      <c r="S308" s="196">
        <v>0.23206795699999999</v>
      </c>
      <c r="T308" s="196">
        <v>0.23206795699999999</v>
      </c>
      <c r="U308" s="196">
        <v>2</v>
      </c>
      <c r="V308" s="196">
        <v>1.093226056</v>
      </c>
      <c r="W308" s="196">
        <v>1.093226056</v>
      </c>
      <c r="X308" s="196" t="s">
        <v>192</v>
      </c>
    </row>
    <row r="309" spans="2:24" x14ac:dyDescent="0.2">
      <c r="B309" s="196" t="s">
        <v>827</v>
      </c>
      <c r="C309" s="196" t="s">
        <v>178</v>
      </c>
      <c r="D309" s="196" t="s">
        <v>2</v>
      </c>
      <c r="E309" s="196">
        <v>1157.9664339999999</v>
      </c>
      <c r="F309" s="196">
        <v>3.52</v>
      </c>
      <c r="G309" s="196">
        <v>6.39</v>
      </c>
      <c r="H309" s="196">
        <v>5.92</v>
      </c>
      <c r="I309" s="196">
        <v>6.0435819630000003</v>
      </c>
      <c r="J309" s="196">
        <v>0.89307324499999996</v>
      </c>
      <c r="K309" s="196">
        <v>3</v>
      </c>
      <c r="L309" s="196">
        <v>143734.7738</v>
      </c>
      <c r="M309" s="196">
        <v>143734.7738</v>
      </c>
      <c r="N309" s="196">
        <v>1.9387435900000001</v>
      </c>
      <c r="O309" s="196">
        <v>1.9387435900000001</v>
      </c>
      <c r="P309" s="196">
        <v>3</v>
      </c>
      <c r="Q309" s="196">
        <v>21240</v>
      </c>
      <c r="R309" s="196">
        <v>21240</v>
      </c>
      <c r="S309" s="196">
        <v>6.3041551000000001E-2</v>
      </c>
      <c r="T309" s="196">
        <v>6.3041551000000001E-2</v>
      </c>
      <c r="U309" s="196">
        <v>2</v>
      </c>
      <c r="V309" s="196">
        <v>1.9085181879999999</v>
      </c>
      <c r="W309" s="196">
        <v>1.9085181879999999</v>
      </c>
      <c r="X309" s="196" t="s">
        <v>192</v>
      </c>
    </row>
    <row r="310" spans="2:24" x14ac:dyDescent="0.2">
      <c r="B310" s="196" t="s">
        <v>828</v>
      </c>
      <c r="C310" s="196" t="s">
        <v>178</v>
      </c>
      <c r="D310" s="196" t="s">
        <v>2</v>
      </c>
      <c r="E310" s="196">
        <v>2391.7666439999998</v>
      </c>
      <c r="F310" s="196">
        <v>12.57</v>
      </c>
      <c r="G310" s="196">
        <v>1.07</v>
      </c>
      <c r="H310" s="196">
        <v>5.01</v>
      </c>
      <c r="I310" s="196">
        <v>3.682743216</v>
      </c>
      <c r="J310" s="196">
        <v>0.30138773000000002</v>
      </c>
      <c r="K310" s="196">
        <v>12</v>
      </c>
      <c r="L310" s="196">
        <v>294545.91639999999</v>
      </c>
      <c r="M310" s="196">
        <v>294545.91639999999</v>
      </c>
      <c r="N310" s="196">
        <v>1.091820561</v>
      </c>
      <c r="O310" s="196">
        <v>1.091820561</v>
      </c>
      <c r="P310" s="196">
        <v>2</v>
      </c>
      <c r="Q310" s="196">
        <v>24105</v>
      </c>
      <c r="R310" s="196">
        <v>24105</v>
      </c>
      <c r="S310" s="196">
        <v>4.0555795999999998E-2</v>
      </c>
      <c r="T310" s="196">
        <v>4.0555795999999998E-2</v>
      </c>
      <c r="U310" s="196">
        <v>1</v>
      </c>
      <c r="V310" s="196">
        <v>1.0005156669999999</v>
      </c>
      <c r="W310" s="196">
        <v>1.0005156669999999</v>
      </c>
      <c r="X310" s="196" t="s">
        <v>192</v>
      </c>
    </row>
    <row r="311" spans="2:24" x14ac:dyDescent="0.2">
      <c r="B311" s="196" t="s">
        <v>829</v>
      </c>
      <c r="C311" s="196" t="s">
        <v>178</v>
      </c>
      <c r="D311" s="196" t="s">
        <v>2</v>
      </c>
      <c r="E311" s="196">
        <v>1037.2936850000001</v>
      </c>
      <c r="F311" s="196">
        <v>3.91</v>
      </c>
      <c r="G311" s="196">
        <v>0.14000000000000001</v>
      </c>
      <c r="H311" s="196">
        <v>2.63</v>
      </c>
      <c r="I311" s="196">
        <v>0.57557959999999997</v>
      </c>
      <c r="J311" s="196">
        <v>0</v>
      </c>
      <c r="K311" s="196">
        <v>6</v>
      </c>
      <c r="L311" s="196">
        <v>35228.233560000001</v>
      </c>
      <c r="M311" s="196">
        <v>35228.233560000001</v>
      </c>
      <c r="N311" s="196">
        <v>0.41184093399999999</v>
      </c>
      <c r="O311" s="196">
        <v>0.41184093399999999</v>
      </c>
      <c r="P311" s="196">
        <v>0</v>
      </c>
      <c r="Q311" s="196">
        <v>0</v>
      </c>
      <c r="R311" s="196">
        <v>0</v>
      </c>
      <c r="S311" s="196">
        <v>0</v>
      </c>
      <c r="T311" s="196">
        <v>0</v>
      </c>
      <c r="U311" s="196">
        <v>0</v>
      </c>
      <c r="V311" s="196">
        <v>0</v>
      </c>
      <c r="W311" s="196">
        <v>0</v>
      </c>
      <c r="X311" s="196" t="s">
        <v>192</v>
      </c>
    </row>
    <row r="312" spans="2:24" x14ac:dyDescent="0.2">
      <c r="B312" s="196" t="s">
        <v>830</v>
      </c>
      <c r="C312" s="196" t="s">
        <v>178</v>
      </c>
      <c r="D312" s="196" t="s">
        <v>2</v>
      </c>
      <c r="E312" s="196">
        <v>1241.7924190000001</v>
      </c>
      <c r="F312" s="196">
        <v>4.7</v>
      </c>
      <c r="G312" s="196">
        <v>0.46</v>
      </c>
      <c r="H312" s="196">
        <v>2.57</v>
      </c>
      <c r="I312" s="196">
        <v>4.0004335000000002E-2</v>
      </c>
      <c r="J312" s="196">
        <v>0.49771378199999999</v>
      </c>
      <c r="K312" s="196">
        <v>7</v>
      </c>
      <c r="L312" s="196">
        <v>3351.6869489999999</v>
      </c>
      <c r="M312" s="196">
        <v>3351.6869489999999</v>
      </c>
      <c r="N312" s="196">
        <v>2.0510674E-2</v>
      </c>
      <c r="O312" s="196">
        <v>2.0510674E-2</v>
      </c>
      <c r="P312" s="196">
        <v>1</v>
      </c>
      <c r="Q312" s="196">
        <v>41700</v>
      </c>
      <c r="R312" s="196">
        <v>41700</v>
      </c>
      <c r="S312" s="196">
        <v>0.11193497199999999</v>
      </c>
      <c r="T312" s="196">
        <v>0.11193497199999999</v>
      </c>
      <c r="U312" s="196">
        <v>0</v>
      </c>
      <c r="V312" s="196">
        <v>0</v>
      </c>
      <c r="W312" s="196">
        <v>0</v>
      </c>
      <c r="X312" s="196" t="s">
        <v>192</v>
      </c>
    </row>
    <row r="313" spans="2:24" x14ac:dyDescent="0.2">
      <c r="B313" s="196" t="s">
        <v>831</v>
      </c>
      <c r="C313" s="196" t="s">
        <v>178</v>
      </c>
      <c r="D313" s="196" t="s">
        <v>2</v>
      </c>
      <c r="E313" s="196">
        <v>763.32352000000003</v>
      </c>
      <c r="F313" s="196">
        <v>4.47</v>
      </c>
      <c r="G313" s="196">
        <v>1.29</v>
      </c>
      <c r="H313" s="196">
        <v>1.88</v>
      </c>
      <c r="I313" s="196">
        <v>2.9214696170000001</v>
      </c>
      <c r="J313" s="196">
        <v>2.9238480000000002E-3</v>
      </c>
      <c r="K313" s="196">
        <v>11</v>
      </c>
      <c r="L313" s="196">
        <v>149877.98480000001</v>
      </c>
      <c r="M313" s="196">
        <v>149877.98480000001</v>
      </c>
      <c r="N313" s="196">
        <v>1.395332349</v>
      </c>
      <c r="O313" s="196">
        <v>1.395332349</v>
      </c>
      <c r="P313" s="196">
        <v>1</v>
      </c>
      <c r="Q313" s="196">
        <v>150</v>
      </c>
      <c r="R313" s="196">
        <v>150</v>
      </c>
      <c r="S313" s="196">
        <v>1.310061E-3</v>
      </c>
      <c r="T313" s="196">
        <v>1.310061E-3</v>
      </c>
      <c r="U313" s="196">
        <v>0</v>
      </c>
      <c r="V313" s="196">
        <v>0</v>
      </c>
      <c r="W313" s="196">
        <v>0</v>
      </c>
      <c r="X313" s="196" t="s">
        <v>192</v>
      </c>
    </row>
    <row r="314" spans="2:24" x14ac:dyDescent="0.2">
      <c r="B314" s="196" t="s">
        <v>832</v>
      </c>
      <c r="C314" s="196" t="s">
        <v>178</v>
      </c>
      <c r="D314" s="196" t="s">
        <v>2</v>
      </c>
      <c r="E314" s="196">
        <v>1920.9665649999999</v>
      </c>
      <c r="F314" s="196">
        <v>5.99</v>
      </c>
      <c r="G314" s="196">
        <v>0.51</v>
      </c>
      <c r="H314" s="196">
        <v>4.01</v>
      </c>
      <c r="I314" s="196">
        <v>0.70309387700000003</v>
      </c>
      <c r="J314" s="196">
        <v>0.59116872899999995</v>
      </c>
      <c r="K314" s="196">
        <v>15</v>
      </c>
      <c r="L314" s="196">
        <v>61458.55543</v>
      </c>
      <c r="M314" s="196">
        <v>57643.052660000001</v>
      </c>
      <c r="N314" s="196">
        <v>0.47511498499999999</v>
      </c>
      <c r="O314" s="196">
        <v>0.45587466999999998</v>
      </c>
      <c r="P314" s="196">
        <v>2</v>
      </c>
      <c r="Q314" s="196">
        <v>51675</v>
      </c>
      <c r="R314" s="196">
        <v>51675</v>
      </c>
      <c r="S314" s="196">
        <v>0.220201646</v>
      </c>
      <c r="T314" s="196">
        <v>0.220201646</v>
      </c>
      <c r="U314" s="196">
        <v>1</v>
      </c>
      <c r="V314" s="196">
        <v>0.55544954300000005</v>
      </c>
      <c r="W314" s="196">
        <v>0.55544954300000005</v>
      </c>
      <c r="X314" s="196" t="s">
        <v>192</v>
      </c>
    </row>
    <row r="315" spans="2:24" x14ac:dyDescent="0.2">
      <c r="B315" s="196" t="s">
        <v>833</v>
      </c>
      <c r="C315" s="196" t="s">
        <v>178</v>
      </c>
      <c r="D315" s="196" t="s">
        <v>2</v>
      </c>
      <c r="E315" s="196">
        <v>1717.47822</v>
      </c>
      <c r="F315" s="196">
        <v>8.1</v>
      </c>
      <c r="G315" s="196">
        <v>1.04</v>
      </c>
      <c r="H315" s="196">
        <v>5.32</v>
      </c>
      <c r="I315" s="196">
        <v>0.49785090900000001</v>
      </c>
      <c r="J315" s="196">
        <v>5.3430615289999999</v>
      </c>
      <c r="K315" s="196">
        <v>10</v>
      </c>
      <c r="L315" s="196">
        <v>20131.841410000001</v>
      </c>
      <c r="M315" s="196">
        <v>16904.787909999999</v>
      </c>
      <c r="N315" s="196">
        <v>7.1808770999999993E-2</v>
      </c>
      <c r="O315" s="196">
        <v>5.3939549000000003E-2</v>
      </c>
      <c r="P315" s="196">
        <v>6</v>
      </c>
      <c r="Q315" s="196">
        <v>216060</v>
      </c>
      <c r="R315" s="196">
        <v>216060</v>
      </c>
      <c r="S315" s="196">
        <v>0.323730452</v>
      </c>
      <c r="T315" s="196">
        <v>0.323730452</v>
      </c>
      <c r="U315" s="196">
        <v>1</v>
      </c>
      <c r="V315" s="196">
        <v>1.01544228</v>
      </c>
      <c r="W315" s="196">
        <v>1.01544228</v>
      </c>
      <c r="X315" s="196" t="s">
        <v>192</v>
      </c>
    </row>
    <row r="316" spans="2:24" x14ac:dyDescent="0.2">
      <c r="B316" s="196" t="s">
        <v>834</v>
      </c>
      <c r="C316" s="196" t="s">
        <v>178</v>
      </c>
      <c r="D316" s="196" t="s">
        <v>2</v>
      </c>
      <c r="E316" s="196">
        <v>1028.272907</v>
      </c>
      <c r="F316" s="196">
        <v>4.47</v>
      </c>
      <c r="G316" s="196">
        <v>0.43</v>
      </c>
      <c r="H316" s="196">
        <v>3.22</v>
      </c>
      <c r="I316" s="196">
        <v>2.488266538</v>
      </c>
      <c r="J316" s="196">
        <v>0.33806419599999998</v>
      </c>
      <c r="K316" s="196">
        <v>2</v>
      </c>
      <c r="L316" s="196">
        <v>120532.88499999999</v>
      </c>
      <c r="M316" s="196">
        <v>120532.88499999999</v>
      </c>
      <c r="N316" s="196">
        <v>0.96277942699999997</v>
      </c>
      <c r="O316" s="196">
        <v>0.96277942699999997</v>
      </c>
      <c r="P316" s="196">
        <v>1</v>
      </c>
      <c r="Q316" s="196">
        <v>16376</v>
      </c>
      <c r="R316" s="196">
        <v>16376</v>
      </c>
      <c r="S316" s="196">
        <v>4.4735206E-2</v>
      </c>
      <c r="T316" s="196">
        <v>4.4735206E-2</v>
      </c>
      <c r="U316" s="196">
        <v>1</v>
      </c>
      <c r="V316" s="196">
        <v>0.96666944499999996</v>
      </c>
      <c r="W316" s="196">
        <v>0.96666944499999996</v>
      </c>
      <c r="X316" s="196" t="s">
        <v>192</v>
      </c>
    </row>
    <row r="317" spans="2:24" x14ac:dyDescent="0.2">
      <c r="B317" s="196" t="s">
        <v>835</v>
      </c>
      <c r="C317" s="196" t="s">
        <v>178</v>
      </c>
      <c r="D317" s="196" t="s">
        <v>2</v>
      </c>
      <c r="E317" s="196">
        <v>1977.269176</v>
      </c>
      <c r="F317" s="196">
        <v>5.98</v>
      </c>
      <c r="G317" s="196">
        <v>1.1599999999999999</v>
      </c>
      <c r="H317" s="196">
        <v>4.5</v>
      </c>
      <c r="I317" s="196">
        <v>0.240547557</v>
      </c>
      <c r="J317" s="196">
        <v>0.32976985800000003</v>
      </c>
      <c r="K317" s="196">
        <v>15</v>
      </c>
      <c r="L317" s="196">
        <v>16537.1502</v>
      </c>
      <c r="M317" s="196">
        <v>16537.1502</v>
      </c>
      <c r="N317" s="196">
        <v>7.2321969E-2</v>
      </c>
      <c r="O317" s="196">
        <v>7.2321969E-2</v>
      </c>
      <c r="P317" s="196">
        <v>2</v>
      </c>
      <c r="Q317" s="196">
        <v>22671</v>
      </c>
      <c r="R317" s="196">
        <v>22671</v>
      </c>
      <c r="S317" s="196">
        <v>5.4115040000000003E-2</v>
      </c>
      <c r="T317" s="196">
        <v>5.4115040000000003E-2</v>
      </c>
      <c r="U317" s="196">
        <v>0</v>
      </c>
      <c r="V317" s="196">
        <v>0</v>
      </c>
      <c r="W317" s="196">
        <v>0</v>
      </c>
      <c r="X317" s="196" t="s">
        <v>192</v>
      </c>
    </row>
    <row r="318" spans="2:24" x14ac:dyDescent="0.2">
      <c r="B318" s="196" t="s">
        <v>836</v>
      </c>
      <c r="C318" s="196" t="s">
        <v>178</v>
      </c>
      <c r="D318" s="196" t="s">
        <v>2</v>
      </c>
      <c r="E318" s="196">
        <v>635.9027026</v>
      </c>
      <c r="F318" s="196">
        <v>0.49</v>
      </c>
      <c r="G318" s="196">
        <v>1.71</v>
      </c>
      <c r="H318" s="196">
        <v>3.28</v>
      </c>
      <c r="I318" s="196">
        <v>9.1202399999999999E-3</v>
      </c>
      <c r="J318" s="196">
        <v>0</v>
      </c>
      <c r="K318" s="196">
        <v>2</v>
      </c>
      <c r="L318" s="196">
        <v>247.33330000000001</v>
      </c>
      <c r="M318" s="196">
        <v>247.33330000000001</v>
      </c>
      <c r="N318" s="196">
        <v>3.1451349999999999E-3</v>
      </c>
      <c r="O318" s="196">
        <v>3.1451349999999999E-3</v>
      </c>
      <c r="P318" s="196">
        <v>0</v>
      </c>
      <c r="Q318" s="196">
        <v>0</v>
      </c>
      <c r="R318" s="196">
        <v>0</v>
      </c>
      <c r="S318" s="196">
        <v>0</v>
      </c>
      <c r="T318" s="196">
        <v>0</v>
      </c>
      <c r="U318" s="196">
        <v>2</v>
      </c>
      <c r="V318" s="196">
        <v>1.9845803369999999</v>
      </c>
      <c r="W318" s="196">
        <v>1.9845803369999999</v>
      </c>
      <c r="X318" s="196" t="s">
        <v>192</v>
      </c>
    </row>
    <row r="319" spans="2:24" x14ac:dyDescent="0.2">
      <c r="B319" s="196" t="s">
        <v>837</v>
      </c>
      <c r="C319" s="196" t="s">
        <v>178</v>
      </c>
      <c r="D319" s="196" t="s">
        <v>2</v>
      </c>
      <c r="E319" s="196">
        <v>1144.005392</v>
      </c>
      <c r="F319" s="196">
        <v>4.8099999999999996</v>
      </c>
      <c r="G319" s="196">
        <v>1.26</v>
      </c>
      <c r="H319" s="196">
        <v>3.67</v>
      </c>
      <c r="I319" s="196">
        <v>1.7269159999999999E-2</v>
      </c>
      <c r="J319" s="196">
        <v>1.953390188</v>
      </c>
      <c r="K319" s="196">
        <v>8</v>
      </c>
      <c r="L319" s="196">
        <v>664.28340000000003</v>
      </c>
      <c r="M319" s="196">
        <v>664.28340000000003</v>
      </c>
      <c r="N319" s="196">
        <v>6.9929739999999999E-3</v>
      </c>
      <c r="O319" s="196">
        <v>6.9929739999999999E-3</v>
      </c>
      <c r="P319" s="196">
        <v>3</v>
      </c>
      <c r="Q319" s="196">
        <v>75140</v>
      </c>
      <c r="R319" s="196">
        <v>75140</v>
      </c>
      <c r="S319" s="196">
        <v>0.24213172599999999</v>
      </c>
      <c r="T319" s="196">
        <v>0.24213172599999999</v>
      </c>
      <c r="U319" s="196">
        <v>0</v>
      </c>
      <c r="V319" s="196">
        <v>0</v>
      </c>
      <c r="W319" s="196">
        <v>0</v>
      </c>
      <c r="X319" s="196" t="s">
        <v>192</v>
      </c>
    </row>
    <row r="320" spans="2:24" x14ac:dyDescent="0.2">
      <c r="B320" s="196" t="s">
        <v>838</v>
      </c>
      <c r="C320" s="196" t="s">
        <v>178</v>
      </c>
      <c r="D320" s="196" t="s">
        <v>2</v>
      </c>
      <c r="E320" s="196">
        <v>1136.976823</v>
      </c>
      <c r="F320" s="196">
        <v>4.05</v>
      </c>
      <c r="G320" s="196">
        <v>1.65</v>
      </c>
      <c r="H320" s="196">
        <v>2.5099999999999998</v>
      </c>
      <c r="I320" s="196">
        <v>0.44338638400000002</v>
      </c>
      <c r="J320" s="196">
        <v>0.107403317</v>
      </c>
      <c r="K320" s="196">
        <v>8</v>
      </c>
      <c r="L320" s="196">
        <v>30177.415000000001</v>
      </c>
      <c r="M320" s="196">
        <v>30177.415000000001</v>
      </c>
      <c r="N320" s="196">
        <v>9.9386371000000001E-2</v>
      </c>
      <c r="O320" s="196">
        <v>9.9386371000000001E-2</v>
      </c>
      <c r="P320" s="196">
        <v>1</v>
      </c>
      <c r="Q320" s="196">
        <v>7310</v>
      </c>
      <c r="R320" s="196">
        <v>7310</v>
      </c>
      <c r="S320" s="196">
        <v>7.5639184999999998E-2</v>
      </c>
      <c r="T320" s="196">
        <v>7.5639184999999998E-2</v>
      </c>
      <c r="U320" s="196">
        <v>0</v>
      </c>
      <c r="V320" s="196">
        <v>0</v>
      </c>
      <c r="W320" s="196">
        <v>0</v>
      </c>
      <c r="X320" s="196" t="s">
        <v>192</v>
      </c>
    </row>
    <row r="321" spans="2:24" x14ac:dyDescent="0.2">
      <c r="B321" s="196" t="s">
        <v>839</v>
      </c>
      <c r="C321" s="196" t="s">
        <v>178</v>
      </c>
      <c r="D321" s="196" t="s">
        <v>2</v>
      </c>
      <c r="E321" s="196">
        <v>1353.01971</v>
      </c>
      <c r="F321" s="196">
        <v>4.47</v>
      </c>
      <c r="G321" s="196">
        <v>3.59</v>
      </c>
      <c r="H321" s="196">
        <v>3.61</v>
      </c>
      <c r="I321" s="196">
        <v>0.65985554800000001</v>
      </c>
      <c r="J321" s="196">
        <v>9.5812138000000005E-2</v>
      </c>
      <c r="K321" s="196">
        <v>7</v>
      </c>
      <c r="L321" s="196">
        <v>32368.7703</v>
      </c>
      <c r="M321" s="196">
        <v>32368.7703</v>
      </c>
      <c r="N321" s="196">
        <v>1.0318253239999999</v>
      </c>
      <c r="O321" s="196">
        <v>1.0318253239999999</v>
      </c>
      <c r="P321" s="196">
        <v>1</v>
      </c>
      <c r="Q321" s="196">
        <v>4700</v>
      </c>
      <c r="R321" s="196">
        <v>4700</v>
      </c>
      <c r="S321" s="196">
        <v>1.4781750999999999E-2</v>
      </c>
      <c r="T321" s="196">
        <v>1.4781750999999999E-2</v>
      </c>
      <c r="U321" s="196">
        <v>1</v>
      </c>
      <c r="V321" s="196">
        <v>0.98889912000000002</v>
      </c>
      <c r="W321" s="196">
        <v>0.98889912000000002</v>
      </c>
      <c r="X321" s="196" t="s">
        <v>192</v>
      </c>
    </row>
    <row r="322" spans="2:24" x14ac:dyDescent="0.2">
      <c r="B322" s="196" t="s">
        <v>840</v>
      </c>
      <c r="C322" s="196" t="s">
        <v>178</v>
      </c>
      <c r="D322" s="196" t="s">
        <v>2</v>
      </c>
      <c r="E322" s="196">
        <v>2218.3731309999998</v>
      </c>
      <c r="F322" s="196">
        <v>10.050000000000001</v>
      </c>
      <c r="G322" s="196">
        <v>5.64</v>
      </c>
      <c r="H322" s="196">
        <v>6.77</v>
      </c>
      <c r="I322" s="196">
        <v>5.6723179439999996</v>
      </c>
      <c r="J322" s="196">
        <v>0.70101474200000002</v>
      </c>
      <c r="K322" s="196">
        <v>23</v>
      </c>
      <c r="L322" s="196">
        <v>221418.0373</v>
      </c>
      <c r="M322" s="196">
        <v>221418.0373</v>
      </c>
      <c r="N322" s="196">
        <v>1.1680181140000001</v>
      </c>
      <c r="O322" s="196">
        <v>1.1680181140000001</v>
      </c>
      <c r="P322" s="196">
        <v>4</v>
      </c>
      <c r="Q322" s="196">
        <v>27364</v>
      </c>
      <c r="R322" s="196">
        <v>27364</v>
      </c>
      <c r="S322" s="196">
        <v>4.4176517999999998E-2</v>
      </c>
      <c r="T322" s="196">
        <v>4.4176517999999998E-2</v>
      </c>
      <c r="U322" s="196">
        <v>0</v>
      </c>
      <c r="V322" s="196">
        <v>0</v>
      </c>
      <c r="W322" s="196">
        <v>0</v>
      </c>
      <c r="X322" s="196" t="s">
        <v>192</v>
      </c>
    </row>
    <row r="323" spans="2:24" x14ac:dyDescent="0.2">
      <c r="B323" s="196" t="s">
        <v>525</v>
      </c>
      <c r="C323" s="196" t="s">
        <v>178</v>
      </c>
      <c r="D323" s="196" t="s">
        <v>8</v>
      </c>
      <c r="E323" s="196">
        <v>3193.2096369999999</v>
      </c>
      <c r="F323" s="196">
        <v>54.32</v>
      </c>
      <c r="G323" s="196">
        <v>2.54</v>
      </c>
      <c r="H323" s="196">
        <v>9.36</v>
      </c>
      <c r="I323" s="196">
        <v>2.4199495469999999</v>
      </c>
      <c r="J323" s="196">
        <v>7.5685331949999997</v>
      </c>
      <c r="K323" s="196">
        <v>33</v>
      </c>
      <c r="L323" s="196">
        <v>122906.10370000001</v>
      </c>
      <c r="M323" s="196">
        <v>122120.9146</v>
      </c>
      <c r="N323" s="196">
        <v>0.41887321900000002</v>
      </c>
      <c r="O323" s="196">
        <v>0.20811348900000001</v>
      </c>
      <c r="P323" s="196">
        <v>30</v>
      </c>
      <c r="Q323" s="196">
        <v>384396</v>
      </c>
      <c r="R323" s="196">
        <v>383776</v>
      </c>
      <c r="S323" s="196">
        <v>0.43686452100000001</v>
      </c>
      <c r="T323" s="196">
        <v>0.43467236999999997</v>
      </c>
      <c r="U323" s="196">
        <v>3</v>
      </c>
      <c r="V323" s="196">
        <v>2.9647286199999998</v>
      </c>
      <c r="W323" s="196">
        <v>2.9647286199999998</v>
      </c>
      <c r="X323" s="196" t="s">
        <v>192</v>
      </c>
    </row>
    <row r="324" spans="2:24" x14ac:dyDescent="0.2">
      <c r="B324" s="196" t="s">
        <v>544</v>
      </c>
      <c r="C324" s="196" t="s">
        <v>178</v>
      </c>
      <c r="D324" s="196" t="s">
        <v>2</v>
      </c>
      <c r="E324" s="196">
        <v>1834.2288860000001</v>
      </c>
      <c r="F324" s="196">
        <v>10.15</v>
      </c>
      <c r="G324" s="196">
        <v>2.3199999999999998</v>
      </c>
      <c r="H324" s="196">
        <v>5.65</v>
      </c>
      <c r="I324" s="196">
        <v>7.6663818250000002</v>
      </c>
      <c r="J324" s="196">
        <v>1.9206238010000001</v>
      </c>
      <c r="K324" s="196">
        <v>19</v>
      </c>
      <c r="L324" s="196">
        <v>331662.9032</v>
      </c>
      <c r="M324" s="196">
        <v>278463.40419999999</v>
      </c>
      <c r="N324" s="196">
        <v>1.591355377</v>
      </c>
      <c r="O324" s="196">
        <v>1.317125697</v>
      </c>
      <c r="P324" s="196">
        <v>5</v>
      </c>
      <c r="Q324" s="196">
        <v>83090</v>
      </c>
      <c r="R324" s="196">
        <v>83090</v>
      </c>
      <c r="S324" s="196">
        <v>0.168463163</v>
      </c>
      <c r="T324" s="196">
        <v>0.168463163</v>
      </c>
      <c r="U324" s="196">
        <v>0</v>
      </c>
      <c r="V324" s="196">
        <v>0</v>
      </c>
      <c r="W324" s="196">
        <v>0</v>
      </c>
      <c r="X324" s="196" t="s">
        <v>192</v>
      </c>
    </row>
    <row r="325" spans="2:24" x14ac:dyDescent="0.2">
      <c r="B325" s="196" t="s">
        <v>505</v>
      </c>
      <c r="C325" s="196" t="s">
        <v>178</v>
      </c>
      <c r="D325" s="196" t="s">
        <v>8</v>
      </c>
      <c r="E325" s="196">
        <v>2802.2069740000002</v>
      </c>
      <c r="F325" s="196">
        <v>32.29</v>
      </c>
      <c r="G325" s="196">
        <v>15.58</v>
      </c>
      <c r="H325" s="196">
        <v>7.39</v>
      </c>
      <c r="I325" s="196">
        <v>2.311744987</v>
      </c>
      <c r="J325" s="196">
        <v>0.71196783699999999</v>
      </c>
      <c r="K325" s="196">
        <v>19</v>
      </c>
      <c r="L325" s="196">
        <v>113416.9947</v>
      </c>
      <c r="M325" s="196">
        <v>109281.7947</v>
      </c>
      <c r="N325" s="196">
        <v>0.967612323</v>
      </c>
      <c r="O325" s="196">
        <v>0.891600807</v>
      </c>
      <c r="P325" s="196">
        <v>6</v>
      </c>
      <c r="Q325" s="196">
        <v>34930</v>
      </c>
      <c r="R325" s="196">
        <v>34930</v>
      </c>
      <c r="S325" s="196">
        <v>5.5670405999999999E-2</v>
      </c>
      <c r="T325" s="196">
        <v>5.5670405999999999E-2</v>
      </c>
      <c r="U325" s="196">
        <v>2</v>
      </c>
      <c r="V325" s="196">
        <v>0.81649928800000005</v>
      </c>
      <c r="W325" s="196">
        <v>0.81649928800000005</v>
      </c>
      <c r="X325" s="196" t="s">
        <v>192</v>
      </c>
    </row>
    <row r="326" spans="2:24" x14ac:dyDescent="0.2">
      <c r="B326" s="196" t="s">
        <v>841</v>
      </c>
      <c r="C326" s="196" t="s">
        <v>178</v>
      </c>
      <c r="D326" s="196" t="s">
        <v>2</v>
      </c>
      <c r="E326" s="196">
        <v>4921.422939</v>
      </c>
      <c r="F326" s="196">
        <v>12.53</v>
      </c>
      <c r="G326" s="196">
        <v>12.95</v>
      </c>
      <c r="H326" s="196">
        <v>9.08</v>
      </c>
      <c r="I326" s="196">
        <v>6.2421311800000003</v>
      </c>
      <c r="J326" s="196">
        <v>4.3143187300000001</v>
      </c>
      <c r="K326" s="196">
        <v>25</v>
      </c>
      <c r="L326" s="196">
        <v>625910.44570000004</v>
      </c>
      <c r="M326" s="196">
        <v>625910.44570000004</v>
      </c>
      <c r="N326" s="196">
        <v>1.9807117009999999</v>
      </c>
      <c r="O326" s="196">
        <v>1.9807117009999999</v>
      </c>
      <c r="P326" s="196">
        <v>11</v>
      </c>
      <c r="Q326" s="196">
        <v>432605</v>
      </c>
      <c r="R326" s="196">
        <v>432605</v>
      </c>
      <c r="S326" s="196">
        <v>0.26090015300000002</v>
      </c>
      <c r="T326" s="196">
        <v>0.26090015300000002</v>
      </c>
      <c r="U326" s="196">
        <v>0</v>
      </c>
      <c r="V326" s="196">
        <v>0</v>
      </c>
      <c r="W326" s="196">
        <v>0</v>
      </c>
      <c r="X326" s="196" t="s">
        <v>192</v>
      </c>
    </row>
    <row r="327" spans="2:24" x14ac:dyDescent="0.2">
      <c r="B327" s="196" t="s">
        <v>474</v>
      </c>
      <c r="C327" s="196" t="s">
        <v>178</v>
      </c>
      <c r="D327" s="196" t="s">
        <v>8</v>
      </c>
      <c r="E327" s="196">
        <v>982.91968340000005</v>
      </c>
      <c r="F327" s="196">
        <v>98.34</v>
      </c>
      <c r="G327" s="196">
        <v>3.87</v>
      </c>
      <c r="H327" s="196">
        <v>3</v>
      </c>
      <c r="I327" s="196">
        <v>18.939491180000001</v>
      </c>
      <c r="J327" s="196">
        <v>20.152705359999999</v>
      </c>
      <c r="K327" s="196">
        <v>38</v>
      </c>
      <c r="L327" s="196">
        <v>777869.70449999999</v>
      </c>
      <c r="M327" s="196">
        <v>184554.0097</v>
      </c>
      <c r="N327" s="196">
        <v>2.3793704</v>
      </c>
      <c r="O327" s="196">
        <v>1.191094267</v>
      </c>
      <c r="P327" s="196">
        <v>50</v>
      </c>
      <c r="Q327" s="196">
        <v>827698</v>
      </c>
      <c r="R327" s="196">
        <v>827698</v>
      </c>
      <c r="S327" s="196">
        <v>2.0785014629999998</v>
      </c>
      <c r="T327" s="196">
        <v>2.0785014629999998</v>
      </c>
      <c r="U327" s="196">
        <v>3</v>
      </c>
      <c r="V327" s="196">
        <v>3.6147409189999999</v>
      </c>
      <c r="W327" s="196">
        <v>3.6147409189999999</v>
      </c>
      <c r="X327" s="196" t="s">
        <v>559</v>
      </c>
    </row>
    <row r="328" spans="2:24" x14ac:dyDescent="0.2">
      <c r="B328" s="196" t="s">
        <v>842</v>
      </c>
      <c r="C328" s="196" t="s">
        <v>178</v>
      </c>
      <c r="D328" s="196" t="s">
        <v>2</v>
      </c>
      <c r="E328" s="196">
        <v>3741.5071189999999</v>
      </c>
      <c r="F328" s="196">
        <v>13.24</v>
      </c>
      <c r="G328" s="196">
        <v>3.24</v>
      </c>
      <c r="H328" s="196">
        <v>8.4600000000000009</v>
      </c>
      <c r="I328" s="196">
        <v>0.69169741799999995</v>
      </c>
      <c r="J328" s="196">
        <v>6.133592717</v>
      </c>
      <c r="K328" s="196">
        <v>21</v>
      </c>
      <c r="L328" s="196">
        <v>51859.888270000003</v>
      </c>
      <c r="M328" s="196">
        <v>51859.888270000003</v>
      </c>
      <c r="N328" s="196">
        <v>0.32597292</v>
      </c>
      <c r="O328" s="196">
        <v>0.32597292</v>
      </c>
      <c r="P328" s="196">
        <v>8</v>
      </c>
      <c r="Q328" s="196">
        <v>459865</v>
      </c>
      <c r="R328" s="196">
        <v>459865</v>
      </c>
      <c r="S328" s="196">
        <v>0.27448831899999998</v>
      </c>
      <c r="T328" s="196">
        <v>0.27448831899999998</v>
      </c>
      <c r="U328" s="196">
        <v>0</v>
      </c>
      <c r="V328" s="196">
        <v>0</v>
      </c>
      <c r="W328" s="196">
        <v>0</v>
      </c>
      <c r="X328" s="196" t="s">
        <v>192</v>
      </c>
    </row>
    <row r="329" spans="2:24" x14ac:dyDescent="0.2">
      <c r="B329" s="196" t="s">
        <v>843</v>
      </c>
      <c r="C329" s="196" t="s">
        <v>178</v>
      </c>
      <c r="D329" s="196" t="s">
        <v>8</v>
      </c>
      <c r="E329" s="196">
        <v>1588.880791</v>
      </c>
      <c r="F329" s="196">
        <v>21.51</v>
      </c>
      <c r="G329" s="196">
        <v>6.02</v>
      </c>
      <c r="H329" s="196">
        <v>6.34</v>
      </c>
      <c r="I329" s="196">
        <v>1.377359523</v>
      </c>
      <c r="J329" s="196">
        <v>3.4396015219999998</v>
      </c>
      <c r="K329" s="196">
        <v>13</v>
      </c>
      <c r="L329" s="196">
        <v>47036.951059999999</v>
      </c>
      <c r="M329" s="196">
        <v>47036.951059999999</v>
      </c>
      <c r="N329" s="196">
        <v>0.17095052199999999</v>
      </c>
      <c r="O329" s="196">
        <v>0.17095052199999999</v>
      </c>
      <c r="P329" s="196">
        <v>13</v>
      </c>
      <c r="Q329" s="196">
        <v>117462.7</v>
      </c>
      <c r="R329" s="196">
        <v>117462.7</v>
      </c>
      <c r="S329" s="196">
        <v>0.25930202099999999</v>
      </c>
      <c r="T329" s="196">
        <v>0.25930202099999999</v>
      </c>
      <c r="U329" s="196">
        <v>1</v>
      </c>
      <c r="V329" s="196">
        <v>1.002592522</v>
      </c>
      <c r="W329" s="196">
        <v>1.002592522</v>
      </c>
      <c r="X329" s="196" t="s">
        <v>192</v>
      </c>
    </row>
    <row r="330" spans="2:24" x14ac:dyDescent="0.2">
      <c r="B330" s="196" t="s">
        <v>844</v>
      </c>
      <c r="C330" s="196" t="s">
        <v>178</v>
      </c>
      <c r="D330" s="196" t="s">
        <v>2</v>
      </c>
      <c r="E330" s="196">
        <v>845.29235319999998</v>
      </c>
      <c r="F330" s="196">
        <v>2.4500000000000002</v>
      </c>
      <c r="G330" s="196">
        <v>0.66</v>
      </c>
      <c r="H330" s="196">
        <v>2.57</v>
      </c>
      <c r="I330" s="196">
        <v>0.125586642</v>
      </c>
      <c r="J330" s="196">
        <v>0</v>
      </c>
      <c r="K330" s="196">
        <v>5</v>
      </c>
      <c r="L330" s="196">
        <v>7236.3309799999997</v>
      </c>
      <c r="M330" s="196">
        <v>7236.3309799999997</v>
      </c>
      <c r="N330" s="196">
        <v>5.8583282E-2</v>
      </c>
      <c r="O330" s="196">
        <v>5.8583282E-2</v>
      </c>
      <c r="P330" s="196">
        <v>0</v>
      </c>
      <c r="Q330" s="196">
        <v>0</v>
      </c>
      <c r="R330" s="196">
        <v>0</v>
      </c>
      <c r="S330" s="196">
        <v>0</v>
      </c>
      <c r="T330" s="196">
        <v>0</v>
      </c>
      <c r="U330" s="196">
        <v>0</v>
      </c>
      <c r="V330" s="196">
        <v>0</v>
      </c>
      <c r="W330" s="196">
        <v>0</v>
      </c>
      <c r="X330" s="196" t="s">
        <v>192</v>
      </c>
    </row>
    <row r="331" spans="2:24" x14ac:dyDescent="0.2">
      <c r="B331" s="196" t="s">
        <v>845</v>
      </c>
      <c r="C331" s="196" t="s">
        <v>178</v>
      </c>
      <c r="D331" s="196" t="s">
        <v>2</v>
      </c>
      <c r="E331" s="196">
        <v>1986.292551</v>
      </c>
      <c r="F331" s="196">
        <v>5.1100000000000003</v>
      </c>
      <c r="G331" s="196">
        <v>0.55000000000000004</v>
      </c>
      <c r="H331" s="196">
        <v>4.5</v>
      </c>
      <c r="I331" s="196">
        <v>9.9258785000000002E-2</v>
      </c>
      <c r="J331" s="196">
        <v>0.497342917</v>
      </c>
      <c r="K331" s="196">
        <v>13</v>
      </c>
      <c r="L331" s="196">
        <v>7154.8770969999996</v>
      </c>
      <c r="M331" s="196">
        <v>7154.8770969999996</v>
      </c>
      <c r="N331" s="196">
        <v>3.0458756E-2</v>
      </c>
      <c r="O331" s="196">
        <v>3.0458756E-2</v>
      </c>
      <c r="P331" s="196">
        <v>3</v>
      </c>
      <c r="Q331" s="196">
        <v>35850</v>
      </c>
      <c r="R331" s="196">
        <v>35850</v>
      </c>
      <c r="S331" s="196">
        <v>7.2496874000000003E-2</v>
      </c>
      <c r="T331" s="196">
        <v>7.2496874000000003E-2</v>
      </c>
      <c r="U331" s="196">
        <v>0</v>
      </c>
      <c r="V331" s="196">
        <v>0</v>
      </c>
      <c r="W331" s="196">
        <v>0</v>
      </c>
      <c r="X331" s="196" t="s">
        <v>192</v>
      </c>
    </row>
    <row r="332" spans="2:24" x14ac:dyDescent="0.2">
      <c r="B332" s="196" t="s">
        <v>846</v>
      </c>
      <c r="C332" s="196" t="s">
        <v>178</v>
      </c>
      <c r="D332" s="196" t="s">
        <v>2</v>
      </c>
      <c r="E332" s="196">
        <v>978.93133799999998</v>
      </c>
      <c r="F332" s="196">
        <v>2.64</v>
      </c>
      <c r="G332" s="196">
        <v>1.33</v>
      </c>
      <c r="H332" s="196">
        <v>2.35</v>
      </c>
      <c r="I332" s="196">
        <v>2.4466763629999999</v>
      </c>
      <c r="J332" s="196">
        <v>0.25642369999999998</v>
      </c>
      <c r="K332" s="196">
        <v>11</v>
      </c>
      <c r="L332" s="196">
        <v>136443.98689999999</v>
      </c>
      <c r="M332" s="196">
        <v>136443.98689999999</v>
      </c>
      <c r="N332" s="196">
        <v>1.1248184189999999</v>
      </c>
      <c r="O332" s="196">
        <v>1.1248184189999999</v>
      </c>
      <c r="P332" s="196">
        <v>1</v>
      </c>
      <c r="Q332" s="196">
        <v>14300</v>
      </c>
      <c r="R332" s="196">
        <v>14300</v>
      </c>
      <c r="S332" s="196">
        <v>6.6398937000000005E-2</v>
      </c>
      <c r="T332" s="196">
        <v>6.6398937000000005E-2</v>
      </c>
      <c r="U332" s="196">
        <v>0</v>
      </c>
      <c r="V332" s="196">
        <v>0</v>
      </c>
      <c r="W332" s="196">
        <v>0</v>
      </c>
      <c r="X332" s="196" t="s">
        <v>192</v>
      </c>
    </row>
    <row r="333" spans="2:24" x14ac:dyDescent="0.2">
      <c r="B333" s="196" t="s">
        <v>847</v>
      </c>
      <c r="C333" s="196" t="s">
        <v>178</v>
      </c>
      <c r="D333" s="196" t="s">
        <v>2</v>
      </c>
      <c r="E333" s="196">
        <v>1115.9586420000001</v>
      </c>
      <c r="F333" s="196">
        <v>1.55</v>
      </c>
      <c r="G333" s="196">
        <v>2.11</v>
      </c>
      <c r="H333" s="196">
        <v>4.2</v>
      </c>
      <c r="I333" s="196">
        <v>0.22462249400000001</v>
      </c>
      <c r="J333" s="196">
        <v>0.67266863399999999</v>
      </c>
      <c r="K333" s="196">
        <v>15</v>
      </c>
      <c r="L333" s="196">
        <v>7331.7101940000002</v>
      </c>
      <c r="M333" s="196">
        <v>7331.7101940000002</v>
      </c>
      <c r="N333" s="196">
        <v>8.4393809E-2</v>
      </c>
      <c r="O333" s="196">
        <v>8.4393809E-2</v>
      </c>
      <c r="P333" s="196">
        <v>2</v>
      </c>
      <c r="Q333" s="196">
        <v>21956</v>
      </c>
      <c r="R333" s="196">
        <v>21956</v>
      </c>
      <c r="S333" s="196">
        <v>8.2440331000000006E-2</v>
      </c>
      <c r="T333" s="196">
        <v>8.2440331000000006E-2</v>
      </c>
      <c r="U333" s="196">
        <v>0</v>
      </c>
      <c r="V333" s="196">
        <v>0</v>
      </c>
      <c r="W333" s="196">
        <v>0</v>
      </c>
      <c r="X333" s="196" t="s">
        <v>192</v>
      </c>
    </row>
    <row r="334" spans="2:24" x14ac:dyDescent="0.2">
      <c r="B334" s="196" t="s">
        <v>848</v>
      </c>
      <c r="C334" s="196" t="s">
        <v>178</v>
      </c>
      <c r="D334" s="196" t="s">
        <v>2</v>
      </c>
      <c r="E334" s="196">
        <v>650.31439669999997</v>
      </c>
      <c r="F334" s="196">
        <v>2.85</v>
      </c>
      <c r="G334" s="196">
        <v>0.24</v>
      </c>
      <c r="H334" s="196">
        <v>4.68</v>
      </c>
      <c r="I334" s="196">
        <v>2.9582763000000002E-2</v>
      </c>
      <c r="J334" s="196">
        <v>0.53755847199999995</v>
      </c>
      <c r="K334" s="196">
        <v>6</v>
      </c>
      <c r="L334" s="196">
        <v>838.68330000000003</v>
      </c>
      <c r="M334" s="196">
        <v>838.68330000000003</v>
      </c>
      <c r="N334" s="196">
        <v>9.2263069999999996E-3</v>
      </c>
      <c r="O334" s="196">
        <v>9.2263069999999996E-3</v>
      </c>
      <c r="P334" s="196">
        <v>2</v>
      </c>
      <c r="Q334" s="196">
        <v>15240</v>
      </c>
      <c r="R334" s="196">
        <v>15240</v>
      </c>
      <c r="S334" s="196">
        <v>8.6112195000000002E-2</v>
      </c>
      <c r="T334" s="196">
        <v>8.6112195000000002E-2</v>
      </c>
      <c r="U334" s="196">
        <v>1</v>
      </c>
      <c r="V334" s="196">
        <v>0.99182795800000001</v>
      </c>
      <c r="W334" s="196">
        <v>0.99182795800000001</v>
      </c>
      <c r="X334" s="196" t="s">
        <v>192</v>
      </c>
    </row>
    <row r="335" spans="2:24" x14ac:dyDescent="0.2">
      <c r="B335" s="196" t="s">
        <v>849</v>
      </c>
      <c r="C335" s="196" t="s">
        <v>178</v>
      </c>
      <c r="D335" s="196" t="s">
        <v>2</v>
      </c>
      <c r="E335" s="196">
        <v>1852.0392879999999</v>
      </c>
      <c r="F335" s="196">
        <v>5.23</v>
      </c>
      <c r="G335" s="196">
        <v>1.33</v>
      </c>
      <c r="H335" s="196">
        <v>3.72</v>
      </c>
      <c r="I335" s="196">
        <v>2.4873636000000001E-2</v>
      </c>
      <c r="J335" s="196">
        <v>3.0503813200000001</v>
      </c>
      <c r="K335" s="196">
        <v>8</v>
      </c>
      <c r="L335" s="196">
        <v>1481.7941350000001</v>
      </c>
      <c r="M335" s="196">
        <v>1481.7941350000001</v>
      </c>
      <c r="N335" s="196">
        <v>6.4523469999999998E-3</v>
      </c>
      <c r="O335" s="196">
        <v>6.4523469999999998E-3</v>
      </c>
      <c r="P335" s="196">
        <v>5</v>
      </c>
      <c r="Q335" s="196">
        <v>181720</v>
      </c>
      <c r="R335" s="196">
        <v>181720</v>
      </c>
      <c r="S335" s="196">
        <v>0.22569715600000001</v>
      </c>
      <c r="T335" s="196">
        <v>0.22569715600000001</v>
      </c>
      <c r="U335" s="196">
        <v>0</v>
      </c>
      <c r="V335" s="196">
        <v>0</v>
      </c>
      <c r="W335" s="196">
        <v>0</v>
      </c>
      <c r="X335" s="196" t="s">
        <v>192</v>
      </c>
    </row>
    <row r="336" spans="2:24" x14ac:dyDescent="0.2">
      <c r="B336" s="196" t="s">
        <v>850</v>
      </c>
      <c r="C336" s="196" t="s">
        <v>178</v>
      </c>
      <c r="D336" s="196" t="s">
        <v>2</v>
      </c>
      <c r="E336" s="196">
        <v>1619.347027</v>
      </c>
      <c r="F336" s="196">
        <v>4.5599999999999996</v>
      </c>
      <c r="G336" s="196">
        <v>1.79</v>
      </c>
      <c r="H336" s="196">
        <v>4.38</v>
      </c>
      <c r="I336" s="196">
        <v>2.405787664</v>
      </c>
      <c r="J336" s="196">
        <v>0.63767053399999996</v>
      </c>
      <c r="K336" s="196">
        <v>16</v>
      </c>
      <c r="L336" s="196">
        <v>122803.83719999999</v>
      </c>
      <c r="M336" s="196">
        <v>122803.83719999999</v>
      </c>
      <c r="N336" s="196">
        <v>0.98708304899999999</v>
      </c>
      <c r="O336" s="196">
        <v>0.98708304899999999</v>
      </c>
      <c r="P336" s="196">
        <v>1</v>
      </c>
      <c r="Q336" s="196">
        <v>32550</v>
      </c>
      <c r="R336" s="196">
        <v>32550</v>
      </c>
      <c r="S336" s="196">
        <v>3.8287037000000003E-2</v>
      </c>
      <c r="T336" s="196">
        <v>3.8287037000000003E-2</v>
      </c>
      <c r="U336" s="196">
        <v>0</v>
      </c>
      <c r="V336" s="196">
        <v>0</v>
      </c>
      <c r="W336" s="196">
        <v>0</v>
      </c>
      <c r="X336" s="196" t="s">
        <v>192</v>
      </c>
    </row>
    <row r="337" spans="2:24" x14ac:dyDescent="0.2">
      <c r="B337" s="196" t="s">
        <v>851</v>
      </c>
      <c r="C337" s="196" t="s">
        <v>178</v>
      </c>
      <c r="D337" s="196" t="s">
        <v>2</v>
      </c>
      <c r="E337" s="196">
        <v>1223.271641</v>
      </c>
      <c r="F337" s="196">
        <v>3.42</v>
      </c>
      <c r="G337" s="196">
        <v>2.02</v>
      </c>
      <c r="H337" s="196">
        <v>5.0199999999999996</v>
      </c>
      <c r="I337" s="196">
        <v>4.6051380369999997</v>
      </c>
      <c r="J337" s="196">
        <v>0.72774219200000001</v>
      </c>
      <c r="K337" s="196">
        <v>6</v>
      </c>
      <c r="L337" s="196">
        <v>143423.66680000001</v>
      </c>
      <c r="M337" s="196">
        <v>143423.66680000001</v>
      </c>
      <c r="N337" s="196">
        <v>2.042064833</v>
      </c>
      <c r="O337" s="196">
        <v>2.042064833</v>
      </c>
      <c r="P337" s="196">
        <v>3</v>
      </c>
      <c r="Q337" s="196">
        <v>22665</v>
      </c>
      <c r="R337" s="196">
        <v>22665</v>
      </c>
      <c r="S337" s="196">
        <v>8.3382951999999996E-2</v>
      </c>
      <c r="T337" s="196">
        <v>8.3382951999999996E-2</v>
      </c>
      <c r="U337" s="196">
        <v>0</v>
      </c>
      <c r="V337" s="196">
        <v>0</v>
      </c>
      <c r="W337" s="196">
        <v>0</v>
      </c>
      <c r="X337" s="196" t="s">
        <v>192</v>
      </c>
    </row>
    <row r="338" spans="2:24" x14ac:dyDescent="0.2">
      <c r="B338" s="196" t="s">
        <v>852</v>
      </c>
      <c r="C338" s="196" t="s">
        <v>178</v>
      </c>
      <c r="D338" s="196" t="s">
        <v>2</v>
      </c>
      <c r="E338" s="196">
        <v>1268.180738</v>
      </c>
      <c r="F338" s="196">
        <v>4.8099999999999996</v>
      </c>
      <c r="G338" s="196">
        <v>2.06</v>
      </c>
      <c r="H338" s="196">
        <v>3.86</v>
      </c>
      <c r="I338" s="196">
        <v>3.5686797299999999</v>
      </c>
      <c r="J338" s="196">
        <v>1.279686248</v>
      </c>
      <c r="K338" s="196">
        <v>18</v>
      </c>
      <c r="L338" s="196">
        <v>184110.9382</v>
      </c>
      <c r="M338" s="196">
        <v>184110.9382</v>
      </c>
      <c r="N338" s="196">
        <v>2.073718612</v>
      </c>
      <c r="O338" s="196">
        <v>2.073718612</v>
      </c>
      <c r="P338" s="196">
        <v>3</v>
      </c>
      <c r="Q338" s="196">
        <v>66020</v>
      </c>
      <c r="R338" s="196">
        <v>66020</v>
      </c>
      <c r="S338" s="196">
        <v>0.12222232600000001</v>
      </c>
      <c r="T338" s="196">
        <v>0.12222232600000001</v>
      </c>
      <c r="U338" s="196">
        <v>0</v>
      </c>
      <c r="V338" s="196">
        <v>0</v>
      </c>
      <c r="W338" s="196">
        <v>0</v>
      </c>
      <c r="X338" s="196" t="s">
        <v>192</v>
      </c>
    </row>
    <row r="339" spans="2:24" x14ac:dyDescent="0.2">
      <c r="B339" s="196" t="s">
        <v>853</v>
      </c>
      <c r="C339" s="196" t="s">
        <v>178</v>
      </c>
      <c r="D339" s="196" t="s">
        <v>2</v>
      </c>
      <c r="E339" s="196">
        <v>1331.985946</v>
      </c>
      <c r="F339" s="196">
        <v>4.26</v>
      </c>
      <c r="G339" s="196">
        <v>0.85</v>
      </c>
      <c r="H339" s="196">
        <v>4.68</v>
      </c>
      <c r="I339" s="196">
        <v>2.7254686050000001</v>
      </c>
      <c r="J339" s="196">
        <v>1.3411757230000001</v>
      </c>
      <c r="K339" s="196">
        <v>17</v>
      </c>
      <c r="L339" s="196">
        <v>132821.24410000001</v>
      </c>
      <c r="M339" s="196">
        <v>132821.24410000001</v>
      </c>
      <c r="N339" s="196">
        <v>1.2267321630000001</v>
      </c>
      <c r="O339" s="196">
        <v>1.2267321630000001</v>
      </c>
      <c r="P339" s="196">
        <v>4</v>
      </c>
      <c r="Q339" s="196">
        <v>65360</v>
      </c>
      <c r="R339" s="196">
        <v>65360</v>
      </c>
      <c r="S339" s="196">
        <v>0.13138276800000001</v>
      </c>
      <c r="T339" s="196">
        <v>0.13138276800000001</v>
      </c>
      <c r="U339" s="196">
        <v>2</v>
      </c>
      <c r="V339" s="196">
        <v>2.090862902</v>
      </c>
      <c r="W339" s="196">
        <v>1.0428037960000001</v>
      </c>
      <c r="X339" s="196" t="s">
        <v>192</v>
      </c>
    </row>
    <row r="340" spans="2:24" x14ac:dyDescent="0.2">
      <c r="B340" s="196" t="s">
        <v>854</v>
      </c>
      <c r="C340" s="196" t="s">
        <v>178</v>
      </c>
      <c r="D340" s="196" t="s">
        <v>2</v>
      </c>
      <c r="E340" s="196">
        <v>221.9260118</v>
      </c>
      <c r="F340" s="196">
        <v>4.16</v>
      </c>
      <c r="G340" s="196">
        <v>2.37</v>
      </c>
      <c r="H340" s="196">
        <v>9.06</v>
      </c>
      <c r="I340" s="196">
        <v>0.108940486</v>
      </c>
      <c r="J340" s="196">
        <v>0.190363848</v>
      </c>
      <c r="K340" s="196">
        <v>3</v>
      </c>
      <c r="L340" s="196">
        <v>360.5333</v>
      </c>
      <c r="M340" s="196">
        <v>360.5333</v>
      </c>
      <c r="N340" s="196">
        <v>1.3518018999999999E-2</v>
      </c>
      <c r="O340" s="196">
        <v>1.3518018999999999E-2</v>
      </c>
      <c r="P340" s="196">
        <v>1</v>
      </c>
      <c r="Q340" s="196">
        <v>630</v>
      </c>
      <c r="R340" s="196">
        <v>630</v>
      </c>
      <c r="S340" s="196">
        <v>4.5060059999999999E-3</v>
      </c>
      <c r="T340" s="196">
        <v>4.5060059999999999E-3</v>
      </c>
      <c r="U340" s="196">
        <v>0</v>
      </c>
      <c r="V340" s="196">
        <v>0</v>
      </c>
      <c r="W340" s="196">
        <v>0</v>
      </c>
      <c r="X340" s="196" t="s">
        <v>192</v>
      </c>
    </row>
    <row r="341" spans="2:24" x14ac:dyDescent="0.2">
      <c r="B341" s="196" t="s">
        <v>855</v>
      </c>
      <c r="C341" s="196" t="s">
        <v>178</v>
      </c>
      <c r="D341" s="196" t="s">
        <v>2</v>
      </c>
      <c r="E341" s="196">
        <v>200.9260118</v>
      </c>
      <c r="F341" s="196">
        <v>3.65</v>
      </c>
      <c r="G341" s="196">
        <v>2.31</v>
      </c>
      <c r="H341" s="196">
        <v>9.83</v>
      </c>
      <c r="I341" s="196">
        <v>0.14189088599999999</v>
      </c>
      <c r="J341" s="196">
        <v>0</v>
      </c>
      <c r="K341" s="196">
        <v>1</v>
      </c>
      <c r="L341" s="196">
        <v>280.06670000000003</v>
      </c>
      <c r="M341" s="196">
        <v>280.06670000000003</v>
      </c>
      <c r="N341" s="196">
        <v>4.9769560000000003E-3</v>
      </c>
      <c r="O341" s="196">
        <v>4.9769560000000003E-3</v>
      </c>
      <c r="P341" s="196">
        <v>0</v>
      </c>
      <c r="Q341" s="196">
        <v>0</v>
      </c>
      <c r="R341" s="196">
        <v>0</v>
      </c>
      <c r="S341" s="196">
        <v>0</v>
      </c>
      <c r="T341" s="196">
        <v>0</v>
      </c>
      <c r="U341" s="196">
        <v>1</v>
      </c>
      <c r="V341" s="196">
        <v>1.109861277</v>
      </c>
      <c r="W341" s="196">
        <v>1.109861277</v>
      </c>
      <c r="X341" s="196" t="s">
        <v>192</v>
      </c>
    </row>
    <row r="342" spans="2:24" x14ac:dyDescent="0.2">
      <c r="B342" s="196" t="s">
        <v>856</v>
      </c>
      <c r="C342" s="196" t="s">
        <v>178</v>
      </c>
      <c r="D342" s="196" t="s">
        <v>2</v>
      </c>
      <c r="E342" s="196">
        <v>312.1481081</v>
      </c>
      <c r="F342" s="196">
        <v>2.46</v>
      </c>
      <c r="G342" s="196">
        <v>1.9</v>
      </c>
      <c r="H342" s="196">
        <v>7.97</v>
      </c>
      <c r="I342" s="196">
        <v>8.0433747879999995</v>
      </c>
      <c r="J342" s="196">
        <v>0.74589241299999998</v>
      </c>
      <c r="K342" s="196">
        <v>5</v>
      </c>
      <c r="L342" s="196">
        <v>40869.688300000002</v>
      </c>
      <c r="M342" s="196">
        <v>40869.688300000002</v>
      </c>
      <c r="N342" s="196">
        <v>0.97700416000000001</v>
      </c>
      <c r="O342" s="196">
        <v>0.97700416000000001</v>
      </c>
      <c r="P342" s="196">
        <v>5</v>
      </c>
      <c r="Q342" s="196">
        <v>3790</v>
      </c>
      <c r="R342" s="196">
        <v>3790</v>
      </c>
      <c r="S342" s="196">
        <v>6.0868540999999998E-2</v>
      </c>
      <c r="T342" s="196">
        <v>6.0868540999999998E-2</v>
      </c>
      <c r="U342" s="196">
        <v>0</v>
      </c>
      <c r="V342" s="196">
        <v>0</v>
      </c>
      <c r="W342" s="196">
        <v>0</v>
      </c>
      <c r="X342" s="196" t="s">
        <v>192</v>
      </c>
    </row>
    <row r="343" spans="2:24" x14ac:dyDescent="0.2">
      <c r="B343" s="196" t="s">
        <v>857</v>
      </c>
      <c r="C343" s="196" t="s">
        <v>178</v>
      </c>
      <c r="D343" s="196" t="s">
        <v>2</v>
      </c>
      <c r="E343" s="196">
        <v>692.49234000000001</v>
      </c>
      <c r="F343" s="196">
        <v>4.5</v>
      </c>
      <c r="G343" s="196">
        <v>2.58</v>
      </c>
      <c r="H343" s="196">
        <v>6.61</v>
      </c>
      <c r="I343" s="196">
        <v>3.2032071000000002E-2</v>
      </c>
      <c r="J343" s="196">
        <v>8.4941468540000002</v>
      </c>
      <c r="K343" s="196">
        <v>2</v>
      </c>
      <c r="L343" s="196">
        <v>445.61669999999998</v>
      </c>
      <c r="M343" s="196">
        <v>445.61669999999998</v>
      </c>
      <c r="N343" s="196">
        <v>2.8881190000000002E-3</v>
      </c>
      <c r="O343" s="196">
        <v>2.8881190000000002E-3</v>
      </c>
      <c r="P343" s="196">
        <v>4</v>
      </c>
      <c r="Q343" s="196">
        <v>118167</v>
      </c>
      <c r="R343" s="196">
        <v>118167</v>
      </c>
      <c r="S343" s="196">
        <v>0.476539567</v>
      </c>
      <c r="T343" s="196">
        <v>0.476539567</v>
      </c>
      <c r="U343" s="196">
        <v>0</v>
      </c>
      <c r="V343" s="196">
        <v>0</v>
      </c>
      <c r="W343" s="196">
        <v>0</v>
      </c>
      <c r="X343" s="196" t="s">
        <v>192</v>
      </c>
    </row>
    <row r="344" spans="2:24" x14ac:dyDescent="0.2">
      <c r="B344" s="196" t="s">
        <v>858</v>
      </c>
      <c r="C344" s="196" t="s">
        <v>178</v>
      </c>
      <c r="D344" s="196" t="s">
        <v>2</v>
      </c>
      <c r="E344" s="196">
        <v>626.72349359999998</v>
      </c>
      <c r="F344" s="196">
        <v>3.95</v>
      </c>
      <c r="G344" s="196">
        <v>0.46</v>
      </c>
      <c r="H344" s="196">
        <v>4.0199999999999996</v>
      </c>
      <c r="I344" s="196">
        <v>3.4946659800000002</v>
      </c>
      <c r="J344" s="196">
        <v>0.680050759</v>
      </c>
      <c r="K344" s="196">
        <v>8</v>
      </c>
      <c r="L344" s="196">
        <v>58788.227599999998</v>
      </c>
      <c r="M344" s="196">
        <v>58788.227599999998</v>
      </c>
      <c r="N344" s="196">
        <v>1.2924359919999999</v>
      </c>
      <c r="O344" s="196">
        <v>1.2924359919999999</v>
      </c>
      <c r="P344" s="196">
        <v>1</v>
      </c>
      <c r="Q344" s="196">
        <v>11440</v>
      </c>
      <c r="R344" s="196">
        <v>11440</v>
      </c>
      <c r="S344" s="196">
        <v>7.0206400000000002E-2</v>
      </c>
      <c r="T344" s="196">
        <v>7.0206400000000002E-2</v>
      </c>
      <c r="U344" s="196">
        <v>3</v>
      </c>
      <c r="V344" s="196">
        <v>2.2274575859999999</v>
      </c>
      <c r="W344" s="196">
        <v>2.2274575859999999</v>
      </c>
      <c r="X344" s="196" t="s">
        <v>192</v>
      </c>
    </row>
    <row r="345" spans="2:24" x14ac:dyDescent="0.2">
      <c r="B345" s="196" t="s">
        <v>859</v>
      </c>
      <c r="C345" s="196" t="s">
        <v>178</v>
      </c>
      <c r="D345" s="196" t="s">
        <v>2</v>
      </c>
      <c r="E345" s="196">
        <v>1611.250929</v>
      </c>
      <c r="F345" s="196">
        <v>6.04</v>
      </c>
      <c r="G345" s="196">
        <v>0.92</v>
      </c>
      <c r="H345" s="196">
        <v>5.37</v>
      </c>
      <c r="I345" s="196">
        <v>2.4211151E-2</v>
      </c>
      <c r="J345" s="196">
        <v>0.30666384299999999</v>
      </c>
      <c r="K345" s="196">
        <v>8</v>
      </c>
      <c r="L345" s="196">
        <v>1052.8</v>
      </c>
      <c r="M345" s="196">
        <v>1052.8</v>
      </c>
      <c r="N345" s="196">
        <v>4.9650859999999996E-3</v>
      </c>
      <c r="O345" s="196">
        <v>4.9650859999999996E-3</v>
      </c>
      <c r="P345" s="196">
        <v>1</v>
      </c>
      <c r="Q345" s="196">
        <v>13335</v>
      </c>
      <c r="R345" s="196">
        <v>13335</v>
      </c>
      <c r="S345" s="196">
        <v>7.8820745999999997E-2</v>
      </c>
      <c r="T345" s="196">
        <v>7.8820745999999997E-2</v>
      </c>
      <c r="U345" s="196">
        <v>0</v>
      </c>
      <c r="V345" s="196">
        <v>0</v>
      </c>
      <c r="W345" s="196">
        <v>0</v>
      </c>
      <c r="X345" s="196" t="s">
        <v>192</v>
      </c>
    </row>
    <row r="346" spans="2:24" x14ac:dyDescent="0.2">
      <c r="B346" s="196" t="s">
        <v>860</v>
      </c>
      <c r="C346" s="196" t="s">
        <v>178</v>
      </c>
      <c r="D346" s="196" t="s">
        <v>2</v>
      </c>
      <c r="E346" s="196">
        <v>1587.3781939999999</v>
      </c>
      <c r="F346" s="196">
        <v>8.64</v>
      </c>
      <c r="G346" s="196">
        <v>0.65</v>
      </c>
      <c r="H346" s="196">
        <v>5.01</v>
      </c>
      <c r="I346" s="196">
        <v>0.52227759699999998</v>
      </c>
      <c r="J346" s="196">
        <v>3.6934878470000001</v>
      </c>
      <c r="K346" s="196">
        <v>10</v>
      </c>
      <c r="L346" s="196">
        <v>21492.285199999998</v>
      </c>
      <c r="M346" s="196">
        <v>21492.285199999998</v>
      </c>
      <c r="N346" s="196">
        <v>1.0399853080000001</v>
      </c>
      <c r="O346" s="196">
        <v>1.0399853080000001</v>
      </c>
      <c r="P346" s="196">
        <v>4</v>
      </c>
      <c r="Q346" s="196">
        <v>151991</v>
      </c>
      <c r="R346" s="196">
        <v>151991</v>
      </c>
      <c r="S346" s="196">
        <v>0.19655051400000001</v>
      </c>
      <c r="T346" s="196">
        <v>0.19655051400000001</v>
      </c>
      <c r="U346" s="196">
        <v>1</v>
      </c>
      <c r="V346" s="196">
        <v>1.0060614459999999</v>
      </c>
      <c r="W346" s="196">
        <v>1.0060614459999999</v>
      </c>
      <c r="X346" s="196" t="s">
        <v>192</v>
      </c>
    </row>
    <row r="347" spans="2:24" x14ac:dyDescent="0.2">
      <c r="B347" s="196" t="s">
        <v>861</v>
      </c>
      <c r="C347" s="196" t="s">
        <v>178</v>
      </c>
      <c r="D347" s="196" t="s">
        <v>2</v>
      </c>
      <c r="E347" s="196">
        <v>1958.419815</v>
      </c>
      <c r="F347" s="196">
        <v>12.13</v>
      </c>
      <c r="G347" s="196">
        <v>1.69</v>
      </c>
      <c r="H347" s="196">
        <v>5.81</v>
      </c>
      <c r="I347" s="196">
        <v>1.472469711</v>
      </c>
      <c r="J347" s="196">
        <v>5.833301327</v>
      </c>
      <c r="K347" s="196">
        <v>15</v>
      </c>
      <c r="L347" s="196">
        <v>63263.45162</v>
      </c>
      <c r="M347" s="196">
        <v>63170.918319999997</v>
      </c>
      <c r="N347" s="196">
        <v>0.25188674900000002</v>
      </c>
      <c r="O347" s="196">
        <v>0.251376133</v>
      </c>
      <c r="P347" s="196">
        <v>12</v>
      </c>
      <c r="Q347" s="196">
        <v>250623</v>
      </c>
      <c r="R347" s="196">
        <v>250623</v>
      </c>
      <c r="S347" s="196">
        <v>0.29717836600000003</v>
      </c>
      <c r="T347" s="196">
        <v>0.29717836600000003</v>
      </c>
      <c r="U347" s="196">
        <v>2</v>
      </c>
      <c r="V347" s="196">
        <v>2.0021243499999999</v>
      </c>
      <c r="W347" s="196">
        <v>2.0021243499999999</v>
      </c>
      <c r="X347" s="196" t="s">
        <v>192</v>
      </c>
    </row>
    <row r="348" spans="2:24" x14ac:dyDescent="0.2">
      <c r="B348" s="196" t="s">
        <v>862</v>
      </c>
      <c r="C348" s="196" t="s">
        <v>178</v>
      </c>
      <c r="D348" s="196" t="s">
        <v>2</v>
      </c>
      <c r="E348" s="196">
        <v>1283.5742519999999</v>
      </c>
      <c r="F348" s="196">
        <v>7.17</v>
      </c>
      <c r="G348" s="196">
        <v>1.96</v>
      </c>
      <c r="H348" s="196">
        <v>4.5599999999999996</v>
      </c>
      <c r="I348" s="196">
        <v>8.3158418999999997E-2</v>
      </c>
      <c r="J348" s="196">
        <v>0.84875580799999994</v>
      </c>
      <c r="K348" s="196">
        <v>5</v>
      </c>
      <c r="L348" s="196">
        <v>3210.2114510000001</v>
      </c>
      <c r="M348" s="196">
        <v>3210.2114510000001</v>
      </c>
      <c r="N348" s="196">
        <v>1.8284879E-2</v>
      </c>
      <c r="O348" s="196">
        <v>1.8284879E-2</v>
      </c>
      <c r="P348" s="196">
        <v>4</v>
      </c>
      <c r="Q348" s="196">
        <v>32765</v>
      </c>
      <c r="R348" s="196">
        <v>32765</v>
      </c>
      <c r="S348" s="196">
        <v>9.1151719000000006E-2</v>
      </c>
      <c r="T348" s="196">
        <v>9.1151719000000006E-2</v>
      </c>
      <c r="U348" s="196">
        <v>0</v>
      </c>
      <c r="V348" s="196">
        <v>0</v>
      </c>
      <c r="W348" s="196">
        <v>0</v>
      </c>
      <c r="X348" s="196" t="s">
        <v>192</v>
      </c>
    </row>
    <row r="349" spans="2:24" x14ac:dyDescent="0.2">
      <c r="B349" s="196" t="s">
        <v>863</v>
      </c>
      <c r="C349" s="196" t="s">
        <v>178</v>
      </c>
      <c r="D349" s="196" t="s">
        <v>2</v>
      </c>
      <c r="E349" s="196">
        <v>3993.6266569999998</v>
      </c>
      <c r="F349" s="196">
        <v>12.56</v>
      </c>
      <c r="G349" s="196">
        <v>0.65</v>
      </c>
      <c r="H349" s="196">
        <v>7.64</v>
      </c>
      <c r="I349" s="196">
        <v>1.863277592</v>
      </c>
      <c r="J349" s="196">
        <v>3.179344103</v>
      </c>
      <c r="K349" s="196">
        <v>23</v>
      </c>
      <c r="L349" s="196">
        <v>110855.0689</v>
      </c>
      <c r="M349" s="196">
        <v>110766.71890000001</v>
      </c>
      <c r="N349" s="196">
        <v>1.06870781</v>
      </c>
      <c r="O349" s="196">
        <v>1.068457411</v>
      </c>
      <c r="P349" s="196">
        <v>10</v>
      </c>
      <c r="Q349" s="196">
        <v>189154</v>
      </c>
      <c r="R349" s="196">
        <v>189154</v>
      </c>
      <c r="S349" s="196">
        <v>0.163260128</v>
      </c>
      <c r="T349" s="196">
        <v>0.163260128</v>
      </c>
      <c r="U349" s="196">
        <v>0</v>
      </c>
      <c r="V349" s="196">
        <v>0</v>
      </c>
      <c r="W349" s="196">
        <v>0</v>
      </c>
      <c r="X349" s="196" t="s">
        <v>192</v>
      </c>
    </row>
    <row r="350" spans="2:24" x14ac:dyDescent="0.2">
      <c r="B350" s="196" t="s">
        <v>864</v>
      </c>
      <c r="C350" s="196" t="s">
        <v>178</v>
      </c>
      <c r="D350" s="196" t="s">
        <v>2</v>
      </c>
      <c r="E350" s="196">
        <v>2605.7082399999999</v>
      </c>
      <c r="F350" s="196">
        <v>9.1</v>
      </c>
      <c r="G350" s="196">
        <v>0.62</v>
      </c>
      <c r="H350" s="196">
        <v>5.18</v>
      </c>
      <c r="I350" s="196">
        <v>0.342468893</v>
      </c>
      <c r="J350" s="196">
        <v>3.6981957680000002</v>
      </c>
      <c r="K350" s="196">
        <v>10</v>
      </c>
      <c r="L350" s="196">
        <v>26423.252789999999</v>
      </c>
      <c r="M350" s="196">
        <v>24981.15279</v>
      </c>
      <c r="N350" s="196">
        <v>6.4926685999999997E-2</v>
      </c>
      <c r="O350" s="196">
        <v>6.2520430000000002E-2</v>
      </c>
      <c r="P350" s="196">
        <v>7</v>
      </c>
      <c r="Q350" s="196">
        <v>285335</v>
      </c>
      <c r="R350" s="196">
        <v>285335</v>
      </c>
      <c r="S350" s="196">
        <v>0.25559269800000001</v>
      </c>
      <c r="T350" s="196">
        <v>0.25559269800000001</v>
      </c>
      <c r="U350" s="196">
        <v>0</v>
      </c>
      <c r="V350" s="196">
        <v>0</v>
      </c>
      <c r="W350" s="196">
        <v>0</v>
      </c>
      <c r="X350" s="196" t="s">
        <v>192</v>
      </c>
    </row>
    <row r="351" spans="2:24" x14ac:dyDescent="0.2">
      <c r="B351" s="196" t="s">
        <v>865</v>
      </c>
      <c r="C351" s="196" t="s">
        <v>178</v>
      </c>
      <c r="D351" s="196" t="s">
        <v>2</v>
      </c>
      <c r="E351" s="196">
        <v>1754.426275</v>
      </c>
      <c r="F351" s="196">
        <v>7.44</v>
      </c>
      <c r="G351" s="196">
        <v>0.21</v>
      </c>
      <c r="H351" s="196">
        <v>3.47</v>
      </c>
      <c r="I351" s="196">
        <v>7.2271439999999996E-3</v>
      </c>
      <c r="J351" s="196">
        <v>0.244860095</v>
      </c>
      <c r="K351" s="196">
        <v>5</v>
      </c>
      <c r="L351" s="196">
        <v>668.96659999999997</v>
      </c>
      <c r="M351" s="196">
        <v>668.96659999999997</v>
      </c>
      <c r="N351" s="196">
        <v>2.8499350000000001E-3</v>
      </c>
      <c r="O351" s="196">
        <v>2.8499350000000001E-3</v>
      </c>
      <c r="P351" s="196">
        <v>2</v>
      </c>
      <c r="Q351" s="196">
        <v>22665</v>
      </c>
      <c r="R351" s="196">
        <v>22665</v>
      </c>
      <c r="S351" s="196">
        <v>4.5028964999999997E-2</v>
      </c>
      <c r="T351" s="196">
        <v>4.5028964999999997E-2</v>
      </c>
      <c r="U351" s="196">
        <v>4</v>
      </c>
      <c r="V351" s="196">
        <v>4.0007380750000001</v>
      </c>
      <c r="W351" s="196">
        <v>4.0007380750000001</v>
      </c>
      <c r="X351" s="196" t="s">
        <v>192</v>
      </c>
    </row>
    <row r="352" spans="2:24" x14ac:dyDescent="0.2">
      <c r="B352" s="196" t="s">
        <v>866</v>
      </c>
      <c r="C352" s="196" t="s">
        <v>178</v>
      </c>
      <c r="D352" s="196" t="s">
        <v>2</v>
      </c>
      <c r="E352" s="196">
        <v>2389.1367829999999</v>
      </c>
      <c r="F352" s="196">
        <v>6.34</v>
      </c>
      <c r="G352" s="196">
        <v>0.74</v>
      </c>
      <c r="H352" s="196">
        <v>5.28</v>
      </c>
      <c r="I352" s="196">
        <v>0.21697913499999999</v>
      </c>
      <c r="J352" s="196">
        <v>0.79506768299999997</v>
      </c>
      <c r="K352" s="196">
        <v>10</v>
      </c>
      <c r="L352" s="196">
        <v>12755.649590000001</v>
      </c>
      <c r="M352" s="196">
        <v>12755.649590000001</v>
      </c>
      <c r="N352" s="196">
        <v>7.0217829999999995E-2</v>
      </c>
      <c r="O352" s="196">
        <v>7.0217829999999995E-2</v>
      </c>
      <c r="P352" s="196">
        <v>3</v>
      </c>
      <c r="Q352" s="196">
        <v>46740</v>
      </c>
      <c r="R352" s="196">
        <v>46740</v>
      </c>
      <c r="S352" s="196">
        <v>6.2365621000000003E-2</v>
      </c>
      <c r="T352" s="196">
        <v>6.2365621000000003E-2</v>
      </c>
      <c r="U352" s="196">
        <v>1</v>
      </c>
      <c r="V352" s="196">
        <v>0.92083467799999996</v>
      </c>
      <c r="W352" s="196">
        <v>0.92083467799999996</v>
      </c>
      <c r="X352" s="196" t="s">
        <v>192</v>
      </c>
    </row>
    <row r="353" spans="2:24" x14ac:dyDescent="0.2">
      <c r="B353" s="196" t="s">
        <v>867</v>
      </c>
      <c r="C353" s="196" t="s">
        <v>178</v>
      </c>
      <c r="D353" s="196" t="s">
        <v>2</v>
      </c>
      <c r="E353" s="196">
        <v>535.48061959999995</v>
      </c>
      <c r="F353" s="196">
        <v>2.68</v>
      </c>
      <c r="G353" s="196">
        <v>0.63</v>
      </c>
      <c r="H353" s="196">
        <v>4.87</v>
      </c>
      <c r="I353" s="196">
        <v>0.72198229700000005</v>
      </c>
      <c r="J353" s="196">
        <v>6.667561343</v>
      </c>
      <c r="K353" s="196">
        <v>4</v>
      </c>
      <c r="L353" s="196">
        <v>11327.24849</v>
      </c>
      <c r="M353" s="196">
        <v>1779.9194849999999</v>
      </c>
      <c r="N353" s="196">
        <v>4.8722584999999999E-2</v>
      </c>
      <c r="O353" s="196">
        <v>2.5304370999999999E-2</v>
      </c>
      <c r="P353" s="196">
        <v>1</v>
      </c>
      <c r="Q353" s="196">
        <v>104608</v>
      </c>
      <c r="R353" s="196">
        <v>104608</v>
      </c>
      <c r="S353" s="196">
        <v>0.20915789600000001</v>
      </c>
      <c r="T353" s="196">
        <v>0.20915789600000001</v>
      </c>
      <c r="U353" s="196">
        <v>0</v>
      </c>
      <c r="V353" s="196">
        <v>0</v>
      </c>
      <c r="W353" s="196">
        <v>0</v>
      </c>
      <c r="X353" s="196" t="s">
        <v>192</v>
      </c>
    </row>
    <row r="354" spans="2:24" x14ac:dyDescent="0.2">
      <c r="B354" s="196" t="s">
        <v>868</v>
      </c>
      <c r="C354" s="196" t="s">
        <v>178</v>
      </c>
      <c r="D354" s="196" t="s">
        <v>2</v>
      </c>
      <c r="E354" s="196">
        <v>2748.2147660000001</v>
      </c>
      <c r="F354" s="196">
        <v>9.8000000000000007</v>
      </c>
      <c r="G354" s="196">
        <v>2.0699999999999998</v>
      </c>
      <c r="H354" s="196">
        <v>6.51</v>
      </c>
      <c r="I354" s="196">
        <v>0.85413704000000001</v>
      </c>
      <c r="J354" s="196">
        <v>12.18127556</v>
      </c>
      <c r="K354" s="196">
        <v>21</v>
      </c>
      <c r="L354" s="196">
        <v>45447.6031</v>
      </c>
      <c r="M354" s="196">
        <v>45447.6031</v>
      </c>
      <c r="N354" s="196">
        <v>0.35003814599999999</v>
      </c>
      <c r="O354" s="196">
        <v>0.35003814599999999</v>
      </c>
      <c r="P354" s="196">
        <v>12</v>
      </c>
      <c r="Q354" s="196">
        <v>648151</v>
      </c>
      <c r="R354" s="196">
        <v>648151</v>
      </c>
      <c r="S354" s="196">
        <v>0.53671205700000002</v>
      </c>
      <c r="T354" s="196">
        <v>0.53671205700000002</v>
      </c>
      <c r="U354" s="196">
        <v>0</v>
      </c>
      <c r="V354" s="196">
        <v>0</v>
      </c>
      <c r="W354" s="196">
        <v>0</v>
      </c>
      <c r="X354" s="196" t="s">
        <v>192</v>
      </c>
    </row>
    <row r="355" spans="2:24" x14ac:dyDescent="0.2">
      <c r="B355" s="196" t="s">
        <v>869</v>
      </c>
      <c r="C355" s="196" t="s">
        <v>178</v>
      </c>
      <c r="D355" s="196" t="s">
        <v>2</v>
      </c>
      <c r="E355" s="196">
        <v>2065.6185359999999</v>
      </c>
      <c r="F355" s="196">
        <v>11.02</v>
      </c>
      <c r="G355" s="196">
        <v>8.61</v>
      </c>
      <c r="H355" s="196">
        <v>5.42</v>
      </c>
      <c r="I355" s="196">
        <v>1.7466240449999999</v>
      </c>
      <c r="J355" s="196">
        <v>1.3559009209999999</v>
      </c>
      <c r="K355" s="196">
        <v>13</v>
      </c>
      <c r="L355" s="196">
        <v>95098.777589999998</v>
      </c>
      <c r="M355" s="196">
        <v>95098.777589999998</v>
      </c>
      <c r="N355" s="196">
        <v>0.49394889800000003</v>
      </c>
      <c r="O355" s="196">
        <v>0.49394889800000003</v>
      </c>
      <c r="P355" s="196">
        <v>12</v>
      </c>
      <c r="Q355" s="196">
        <v>73825</v>
      </c>
      <c r="R355" s="196">
        <v>73825</v>
      </c>
      <c r="S355" s="196">
        <v>0.143298482</v>
      </c>
      <c r="T355" s="196">
        <v>0.143298482</v>
      </c>
      <c r="U355" s="196">
        <v>1</v>
      </c>
      <c r="V355" s="196">
        <v>0.94499539300000002</v>
      </c>
      <c r="W355" s="196">
        <v>0.94499539300000002</v>
      </c>
      <c r="X355" s="196" t="s">
        <v>192</v>
      </c>
    </row>
    <row r="356" spans="2:24" x14ac:dyDescent="0.2">
      <c r="B356" s="196" t="s">
        <v>870</v>
      </c>
      <c r="C356" s="196" t="s">
        <v>178</v>
      </c>
      <c r="D356" s="196" t="s">
        <v>2</v>
      </c>
      <c r="E356" s="196">
        <v>3577.1460379999999</v>
      </c>
      <c r="F356" s="196">
        <v>14.12</v>
      </c>
      <c r="G356" s="196">
        <v>0.39</v>
      </c>
      <c r="H356" s="196">
        <v>7.56</v>
      </c>
      <c r="I356" s="196">
        <v>6.4611431670000004</v>
      </c>
      <c r="J356" s="196">
        <v>5.9633346539999996</v>
      </c>
      <c r="K356" s="196">
        <v>18</v>
      </c>
      <c r="L356" s="196">
        <v>486713.58140000002</v>
      </c>
      <c r="M356" s="196">
        <v>68898.403380000003</v>
      </c>
      <c r="N356" s="196">
        <v>0.65993671399999998</v>
      </c>
      <c r="O356" s="196">
        <v>0.19364319799999999</v>
      </c>
      <c r="P356" s="196">
        <v>5</v>
      </c>
      <c r="Q356" s="196">
        <v>449214</v>
      </c>
      <c r="R356" s="196">
        <v>449214</v>
      </c>
      <c r="S356" s="196">
        <v>0.27591828499999999</v>
      </c>
      <c r="T356" s="196">
        <v>0.27591828499999999</v>
      </c>
      <c r="U356" s="196">
        <v>2</v>
      </c>
      <c r="V356" s="196">
        <v>2.3051896439999999</v>
      </c>
      <c r="W356" s="196">
        <v>2.3051896439999999</v>
      </c>
      <c r="X356" s="196" t="s">
        <v>192</v>
      </c>
    </row>
    <row r="357" spans="2:24" x14ac:dyDescent="0.2">
      <c r="B357" s="196" t="s">
        <v>871</v>
      </c>
      <c r="C357" s="196" t="s">
        <v>178</v>
      </c>
      <c r="D357" s="196" t="s">
        <v>2</v>
      </c>
      <c r="E357" s="196">
        <v>2300.6823330000002</v>
      </c>
      <c r="F357" s="196">
        <v>9.32</v>
      </c>
      <c r="G357" s="196">
        <v>2.5299999999999998</v>
      </c>
      <c r="H357" s="196">
        <v>4.29</v>
      </c>
      <c r="I357" s="196">
        <v>10.27247742</v>
      </c>
      <c r="J357" s="196">
        <v>2.8921358740000001</v>
      </c>
      <c r="K357" s="196">
        <v>27</v>
      </c>
      <c r="L357" s="196">
        <v>708501.2524</v>
      </c>
      <c r="M357" s="196">
        <v>159117.60060000001</v>
      </c>
      <c r="N357" s="196">
        <v>3.1093514720000002</v>
      </c>
      <c r="O357" s="196">
        <v>2.378264014</v>
      </c>
      <c r="P357" s="196">
        <v>13</v>
      </c>
      <c r="Q357" s="196">
        <v>199473</v>
      </c>
      <c r="R357" s="196">
        <v>199473</v>
      </c>
      <c r="S357" s="196">
        <v>0.267746655</v>
      </c>
      <c r="T357" s="196">
        <v>0.267746655</v>
      </c>
      <c r="U357" s="196">
        <v>0</v>
      </c>
      <c r="V357" s="196">
        <v>0</v>
      </c>
      <c r="W357" s="196">
        <v>0</v>
      </c>
      <c r="X357" s="196" t="s">
        <v>559</v>
      </c>
    </row>
    <row r="358" spans="2:24" x14ac:dyDescent="0.2">
      <c r="B358" s="196" t="s">
        <v>872</v>
      </c>
      <c r="C358" s="196" t="s">
        <v>178</v>
      </c>
      <c r="D358" s="196" t="s">
        <v>2</v>
      </c>
      <c r="E358" s="196">
        <v>3158.7226230000001</v>
      </c>
      <c r="F358" s="196">
        <v>16.190000000000001</v>
      </c>
      <c r="G358" s="196">
        <v>7.84</v>
      </c>
      <c r="H358" s="196">
        <v>7.11</v>
      </c>
      <c r="I358" s="196">
        <v>11.91663739</v>
      </c>
      <c r="J358" s="196">
        <v>6.3282363339999996</v>
      </c>
      <c r="K358" s="196">
        <v>37</v>
      </c>
      <c r="L358" s="196">
        <v>798563.78110000002</v>
      </c>
      <c r="M358" s="196">
        <v>787301.66639999999</v>
      </c>
      <c r="N358" s="196">
        <v>3.1358498930000001</v>
      </c>
      <c r="O358" s="196">
        <v>3.117171457</v>
      </c>
      <c r="P358" s="196">
        <v>48</v>
      </c>
      <c r="Q358" s="196">
        <v>424071</v>
      </c>
      <c r="R358" s="196">
        <v>424071</v>
      </c>
      <c r="S358" s="196">
        <v>0.37705115099999997</v>
      </c>
      <c r="T358" s="196">
        <v>0.37705115099999997</v>
      </c>
      <c r="U358" s="196">
        <v>3</v>
      </c>
      <c r="V358" s="196">
        <v>3.012926786</v>
      </c>
      <c r="W358" s="196">
        <v>3.012926786</v>
      </c>
      <c r="X358" s="196" t="s">
        <v>559</v>
      </c>
    </row>
    <row r="359" spans="2:24" x14ac:dyDescent="0.2">
      <c r="B359" s="196" t="s">
        <v>873</v>
      </c>
      <c r="C359" s="196" t="s">
        <v>178</v>
      </c>
      <c r="D359" s="196" t="s">
        <v>2</v>
      </c>
      <c r="E359" s="196">
        <v>2536.8640730000002</v>
      </c>
      <c r="F359" s="196">
        <v>10.19</v>
      </c>
      <c r="G359" s="196">
        <v>3.55</v>
      </c>
      <c r="H359" s="196">
        <v>7.83</v>
      </c>
      <c r="I359" s="196">
        <v>8.3041480209999996</v>
      </c>
      <c r="J359" s="196">
        <v>1.292697524</v>
      </c>
      <c r="K359" s="196">
        <v>20</v>
      </c>
      <c r="L359" s="196">
        <v>357457.41600000003</v>
      </c>
      <c r="M359" s="196">
        <v>102456.58199999999</v>
      </c>
      <c r="N359" s="196">
        <v>1.7568935000000001</v>
      </c>
      <c r="O359" s="196">
        <v>1.354822293</v>
      </c>
      <c r="P359" s="196">
        <v>6</v>
      </c>
      <c r="Q359" s="196">
        <v>55645</v>
      </c>
      <c r="R359" s="196">
        <v>55645</v>
      </c>
      <c r="S359" s="196">
        <v>6.3464180999999995E-2</v>
      </c>
      <c r="T359" s="196">
        <v>6.3464180999999995E-2</v>
      </c>
      <c r="U359" s="196">
        <v>0</v>
      </c>
      <c r="V359" s="196">
        <v>0</v>
      </c>
      <c r="W359" s="196">
        <v>0</v>
      </c>
      <c r="X359" s="196" t="s">
        <v>192</v>
      </c>
    </row>
    <row r="360" spans="2:24" x14ac:dyDescent="0.2">
      <c r="B360" s="196" t="s">
        <v>874</v>
      </c>
      <c r="C360" s="196" t="s">
        <v>178</v>
      </c>
      <c r="D360" s="196" t="s">
        <v>2</v>
      </c>
      <c r="E360" s="196">
        <v>1906.1170070000001</v>
      </c>
      <c r="F360" s="196">
        <v>3.44</v>
      </c>
      <c r="G360" s="196">
        <v>1.49</v>
      </c>
      <c r="H360" s="196">
        <v>7.6</v>
      </c>
      <c r="I360" s="196">
        <v>20.899805430000001</v>
      </c>
      <c r="J360" s="196">
        <v>5.7858801949999998</v>
      </c>
      <c r="K360" s="196">
        <v>24</v>
      </c>
      <c r="L360" s="196">
        <v>869747.55489999999</v>
      </c>
      <c r="M360" s="196">
        <v>173694.79990000001</v>
      </c>
      <c r="N360" s="196">
        <v>3.4764707389999998</v>
      </c>
      <c r="O360" s="196">
        <v>1.6728039189999999</v>
      </c>
      <c r="P360" s="196">
        <v>6</v>
      </c>
      <c r="Q360" s="196">
        <v>240780</v>
      </c>
      <c r="R360" s="196">
        <v>240780</v>
      </c>
      <c r="S360" s="196">
        <v>0.35832008100000001</v>
      </c>
      <c r="T360" s="196">
        <v>0.35832008100000001</v>
      </c>
      <c r="U360" s="196">
        <v>1</v>
      </c>
      <c r="V360" s="196">
        <v>1.1484079899999999</v>
      </c>
      <c r="W360" s="196">
        <v>1.1484079899999999</v>
      </c>
      <c r="X360" s="196" t="s">
        <v>559</v>
      </c>
    </row>
    <row r="361" spans="2:24" x14ac:dyDescent="0.2">
      <c r="B361" s="196" t="s">
        <v>875</v>
      </c>
      <c r="C361" s="196" t="s">
        <v>178</v>
      </c>
      <c r="D361" s="196" t="s">
        <v>2</v>
      </c>
      <c r="E361" s="196">
        <v>2611.1095449999998</v>
      </c>
      <c r="F361" s="196">
        <v>10.61</v>
      </c>
      <c r="G361" s="196">
        <v>1.44</v>
      </c>
      <c r="H361" s="196">
        <v>4.75</v>
      </c>
      <c r="I361" s="196">
        <v>1.864327031</v>
      </c>
      <c r="J361" s="196">
        <v>2.3194307580000002</v>
      </c>
      <c r="K361" s="196">
        <v>14</v>
      </c>
      <c r="L361" s="196">
        <v>150300.02960000001</v>
      </c>
      <c r="M361" s="196">
        <v>150300.02960000001</v>
      </c>
      <c r="N361" s="196">
        <v>1.082654692</v>
      </c>
      <c r="O361" s="196">
        <v>1.082654692</v>
      </c>
      <c r="P361" s="196">
        <v>3</v>
      </c>
      <c r="Q361" s="196">
        <v>186990</v>
      </c>
      <c r="R361" s="196">
        <v>186990</v>
      </c>
      <c r="S361" s="196">
        <v>0.213319277</v>
      </c>
      <c r="T361" s="196">
        <v>0.213319277</v>
      </c>
      <c r="U361" s="196">
        <v>0</v>
      </c>
      <c r="V361" s="196">
        <v>0</v>
      </c>
      <c r="W361" s="196">
        <v>0</v>
      </c>
      <c r="X361" s="196" t="s">
        <v>192</v>
      </c>
    </row>
    <row r="362" spans="2:24" x14ac:dyDescent="0.2">
      <c r="B362" s="196" t="s">
        <v>876</v>
      </c>
      <c r="C362" s="196" t="s">
        <v>178</v>
      </c>
      <c r="D362" s="196" t="s">
        <v>2</v>
      </c>
      <c r="E362" s="196">
        <v>3194.030428</v>
      </c>
      <c r="F362" s="196">
        <v>12.39</v>
      </c>
      <c r="G362" s="196">
        <v>1.6</v>
      </c>
      <c r="H362" s="196">
        <v>6.66</v>
      </c>
      <c r="I362" s="196">
        <v>3.9180661190000001</v>
      </c>
      <c r="J362" s="196">
        <v>2.0663295530000001</v>
      </c>
      <c r="K362" s="196">
        <v>19</v>
      </c>
      <c r="L362" s="196">
        <v>265422.7611</v>
      </c>
      <c r="M362" s="196">
        <v>264909.66110000003</v>
      </c>
      <c r="N362" s="196">
        <v>2.1473809199999998</v>
      </c>
      <c r="O362" s="196">
        <v>2.1470678360000002</v>
      </c>
      <c r="P362" s="196">
        <v>5</v>
      </c>
      <c r="Q362" s="196">
        <v>139980</v>
      </c>
      <c r="R362" s="196">
        <v>139980</v>
      </c>
      <c r="S362" s="196">
        <v>0.106135495</v>
      </c>
      <c r="T362" s="196">
        <v>0.106135495</v>
      </c>
      <c r="U362" s="196">
        <v>3</v>
      </c>
      <c r="V362" s="196">
        <v>2.953948064</v>
      </c>
      <c r="W362" s="196">
        <v>2.953948064</v>
      </c>
      <c r="X362" s="196" t="s">
        <v>192</v>
      </c>
    </row>
    <row r="363" spans="2:24" x14ac:dyDescent="0.2">
      <c r="B363" s="196" t="s">
        <v>877</v>
      </c>
      <c r="C363" s="196" t="s">
        <v>178</v>
      </c>
      <c r="D363" s="196" t="s">
        <v>2</v>
      </c>
      <c r="E363" s="196">
        <v>2475.9833490000001</v>
      </c>
      <c r="F363" s="196">
        <v>3.79</v>
      </c>
      <c r="G363" s="196">
        <v>0.28000000000000003</v>
      </c>
      <c r="H363" s="196">
        <v>6.96</v>
      </c>
      <c r="I363" s="196">
        <v>3.6439821650000002</v>
      </c>
      <c r="J363" s="196">
        <v>3.8599415449999999</v>
      </c>
      <c r="K363" s="196">
        <v>18</v>
      </c>
      <c r="L363" s="196">
        <v>219880.83600000001</v>
      </c>
      <c r="M363" s="196">
        <v>58929.457719999999</v>
      </c>
      <c r="N363" s="196">
        <v>0.25143141600000002</v>
      </c>
      <c r="O363" s="196">
        <v>0.187618386</v>
      </c>
      <c r="P363" s="196">
        <v>6</v>
      </c>
      <c r="Q363" s="196">
        <v>232912</v>
      </c>
      <c r="R363" s="196">
        <v>232912</v>
      </c>
      <c r="S363" s="196">
        <v>0.25323272099999999</v>
      </c>
      <c r="T363" s="196">
        <v>0.25323272099999999</v>
      </c>
      <c r="U363" s="196">
        <v>1</v>
      </c>
      <c r="V363" s="196">
        <v>1.41883022</v>
      </c>
      <c r="W363" s="196">
        <v>0</v>
      </c>
      <c r="X363" s="196" t="s">
        <v>192</v>
      </c>
    </row>
    <row r="364" spans="2:24" x14ac:dyDescent="0.2">
      <c r="B364" s="196" t="s">
        <v>878</v>
      </c>
      <c r="C364" s="196" t="s">
        <v>178</v>
      </c>
      <c r="D364" s="196" t="s">
        <v>2</v>
      </c>
      <c r="E364" s="196">
        <v>768.52610400000003</v>
      </c>
      <c r="F364" s="196">
        <v>2.83</v>
      </c>
      <c r="G364" s="196">
        <v>3.83</v>
      </c>
      <c r="H364" s="196">
        <v>5.73</v>
      </c>
      <c r="I364" s="196">
        <v>0.63471392000000004</v>
      </c>
      <c r="J364" s="196">
        <v>4.7423017659999998</v>
      </c>
      <c r="K364" s="196">
        <v>9</v>
      </c>
      <c r="L364" s="196">
        <v>13699.954159999999</v>
      </c>
      <c r="M364" s="196">
        <v>13699.954159999999</v>
      </c>
      <c r="N364" s="196">
        <v>7.0056175999999998E-2</v>
      </c>
      <c r="O364" s="196">
        <v>7.0056175999999998E-2</v>
      </c>
      <c r="P364" s="196">
        <v>2</v>
      </c>
      <c r="Q364" s="196">
        <v>102360</v>
      </c>
      <c r="R364" s="196">
        <v>102360</v>
      </c>
      <c r="S364" s="196">
        <v>0.27455150699999997</v>
      </c>
      <c r="T364" s="196">
        <v>0.27455150699999997</v>
      </c>
      <c r="U364" s="196">
        <v>0</v>
      </c>
      <c r="V364" s="196">
        <v>0</v>
      </c>
      <c r="W364" s="196">
        <v>0</v>
      </c>
      <c r="X364" s="196" t="s">
        <v>192</v>
      </c>
    </row>
    <row r="365" spans="2:24" x14ac:dyDescent="0.2">
      <c r="B365" s="196" t="s">
        <v>879</v>
      </c>
      <c r="C365" s="196" t="s">
        <v>178</v>
      </c>
      <c r="D365" s="196" t="s">
        <v>2</v>
      </c>
      <c r="E365" s="196">
        <v>1797.271575</v>
      </c>
      <c r="F365" s="196">
        <v>3.67</v>
      </c>
      <c r="G365" s="196">
        <v>1.92</v>
      </c>
      <c r="H365" s="196">
        <v>10.130000000000001</v>
      </c>
      <c r="I365" s="196">
        <v>4.5509752109999999</v>
      </c>
      <c r="J365" s="196">
        <v>1.8179959130000001</v>
      </c>
      <c r="K365" s="196">
        <v>12</v>
      </c>
      <c r="L365" s="196">
        <v>131397.81400000001</v>
      </c>
      <c r="M365" s="196">
        <v>11678.216770000001</v>
      </c>
      <c r="N365" s="196">
        <v>0.120760826</v>
      </c>
      <c r="O365" s="196">
        <v>7.4023315000000006E-2</v>
      </c>
      <c r="P365" s="196">
        <v>5</v>
      </c>
      <c r="Q365" s="196">
        <v>52490</v>
      </c>
      <c r="R365" s="196">
        <v>52490</v>
      </c>
      <c r="S365" s="196">
        <v>0.115174581</v>
      </c>
      <c r="T365" s="196">
        <v>0.115174581</v>
      </c>
      <c r="U365" s="196">
        <v>2</v>
      </c>
      <c r="V365" s="196">
        <v>1.981336626</v>
      </c>
      <c r="W365" s="196">
        <v>0.47683389199999998</v>
      </c>
      <c r="X365" s="196" t="s">
        <v>192</v>
      </c>
    </row>
    <row r="366" spans="2:24" x14ac:dyDescent="0.2">
      <c r="B366" s="196" t="s">
        <v>880</v>
      </c>
      <c r="C366" s="196" t="s">
        <v>178</v>
      </c>
      <c r="D366" s="196" t="s">
        <v>2</v>
      </c>
      <c r="E366" s="196">
        <v>0.99740276800000005</v>
      </c>
      <c r="F366" s="196">
        <v>0</v>
      </c>
      <c r="G366" s="196">
        <v>2.66</v>
      </c>
      <c r="H366" s="196">
        <v>1.74</v>
      </c>
      <c r="I366" s="196">
        <v>0</v>
      </c>
      <c r="J366" s="196">
        <v>0</v>
      </c>
      <c r="K366" s="196">
        <v>0</v>
      </c>
      <c r="L366" s="196">
        <v>0</v>
      </c>
      <c r="M366" s="196">
        <v>0</v>
      </c>
      <c r="N366" s="196">
        <v>0</v>
      </c>
      <c r="O366" s="196">
        <v>0</v>
      </c>
      <c r="P366" s="196">
        <v>0</v>
      </c>
      <c r="Q366" s="196">
        <v>0</v>
      </c>
      <c r="R366" s="196">
        <v>0</v>
      </c>
      <c r="S366" s="196">
        <v>0</v>
      </c>
      <c r="T366" s="196">
        <v>0</v>
      </c>
      <c r="U366" s="196">
        <v>0</v>
      </c>
      <c r="V366" s="196">
        <v>0</v>
      </c>
      <c r="W366" s="196">
        <v>0</v>
      </c>
      <c r="X366" s="196" t="s">
        <v>192</v>
      </c>
    </row>
    <row r="367" spans="2:24" x14ac:dyDescent="0.2">
      <c r="B367" s="196" t="s">
        <v>881</v>
      </c>
      <c r="C367" s="196" t="s">
        <v>178</v>
      </c>
      <c r="D367" s="196" t="s">
        <v>2</v>
      </c>
      <c r="E367" s="196">
        <v>2861.152564</v>
      </c>
      <c r="F367" s="196">
        <v>8.6</v>
      </c>
      <c r="G367" s="196">
        <v>1.39</v>
      </c>
      <c r="H367" s="196">
        <v>3.27</v>
      </c>
      <c r="I367" s="196">
        <v>9.5313370999999994E-2</v>
      </c>
      <c r="J367" s="196">
        <v>2.1548830269999999</v>
      </c>
      <c r="K367" s="196">
        <v>24</v>
      </c>
      <c r="L367" s="196">
        <v>8157.1442999999999</v>
      </c>
      <c r="M367" s="196">
        <v>8157.1442999999999</v>
      </c>
      <c r="N367" s="196">
        <v>0.40711216</v>
      </c>
      <c r="O367" s="196">
        <v>0.40711216</v>
      </c>
      <c r="P367" s="196">
        <v>10</v>
      </c>
      <c r="Q367" s="196">
        <v>184420</v>
      </c>
      <c r="R367" s="196">
        <v>184420</v>
      </c>
      <c r="S367" s="196">
        <v>0.20760864300000001</v>
      </c>
      <c r="T367" s="196">
        <v>0.20760864300000001</v>
      </c>
      <c r="U367" s="196">
        <v>0</v>
      </c>
      <c r="V367" s="196">
        <v>0</v>
      </c>
      <c r="W367" s="196">
        <v>0</v>
      </c>
      <c r="X367" s="196" t="s">
        <v>192</v>
      </c>
    </row>
    <row r="368" spans="2:24" x14ac:dyDescent="0.2">
      <c r="B368" s="196" t="s">
        <v>882</v>
      </c>
      <c r="C368" s="196" t="s">
        <v>178</v>
      </c>
      <c r="D368" s="196" t="s">
        <v>2</v>
      </c>
      <c r="E368" s="196">
        <v>1398.989875</v>
      </c>
      <c r="F368" s="196">
        <v>3.28</v>
      </c>
      <c r="G368" s="196">
        <v>1.76</v>
      </c>
      <c r="H368" s="196">
        <v>4.17</v>
      </c>
      <c r="I368" s="196">
        <v>0.127392853</v>
      </c>
      <c r="J368" s="196">
        <v>0.49565877699999999</v>
      </c>
      <c r="K368" s="196">
        <v>9</v>
      </c>
      <c r="L368" s="196">
        <v>5266.2833360000004</v>
      </c>
      <c r="M368" s="196">
        <v>5266.2833360000004</v>
      </c>
      <c r="N368" s="196">
        <v>4.6647942999999997E-2</v>
      </c>
      <c r="O368" s="196">
        <v>4.6647942999999997E-2</v>
      </c>
      <c r="P368" s="196">
        <v>3</v>
      </c>
      <c r="Q368" s="196">
        <v>20490</v>
      </c>
      <c r="R368" s="196">
        <v>20490</v>
      </c>
      <c r="S368" s="196">
        <v>5.6469314999999999E-2</v>
      </c>
      <c r="T368" s="196">
        <v>5.6469314999999999E-2</v>
      </c>
      <c r="U368" s="196">
        <v>0</v>
      </c>
      <c r="V368" s="196">
        <v>0</v>
      </c>
      <c r="W368" s="196">
        <v>0</v>
      </c>
      <c r="X368" s="196" t="s">
        <v>192</v>
      </c>
    </row>
    <row r="369" spans="2:24" x14ac:dyDescent="0.2">
      <c r="B369" s="196" t="s">
        <v>883</v>
      </c>
      <c r="C369" s="196" t="s">
        <v>178</v>
      </c>
      <c r="D369" s="196" t="s">
        <v>2</v>
      </c>
      <c r="E369" s="196">
        <v>1000.6391170000001</v>
      </c>
      <c r="F369" s="196">
        <v>2.4300000000000002</v>
      </c>
      <c r="G369" s="196">
        <v>0.93</v>
      </c>
      <c r="H369" s="196">
        <v>4.01</v>
      </c>
      <c r="I369" s="196">
        <v>0.282668576</v>
      </c>
      <c r="J369" s="196">
        <v>1.3941990609999999</v>
      </c>
      <c r="K369" s="196">
        <v>12</v>
      </c>
      <c r="L369" s="196">
        <v>11374.062400000001</v>
      </c>
      <c r="M369" s="196">
        <v>11374.062400000001</v>
      </c>
      <c r="N369" s="196">
        <v>0.13591313599999999</v>
      </c>
      <c r="O369" s="196">
        <v>0.13591313599999999</v>
      </c>
      <c r="P369" s="196">
        <v>1</v>
      </c>
      <c r="Q369" s="196">
        <v>56100</v>
      </c>
      <c r="R369" s="196">
        <v>56100</v>
      </c>
      <c r="S369" s="196">
        <v>0.109929742</v>
      </c>
      <c r="T369" s="196">
        <v>0.109929742</v>
      </c>
      <c r="U369" s="196">
        <v>0</v>
      </c>
      <c r="V369" s="196">
        <v>0</v>
      </c>
      <c r="W369" s="196">
        <v>0</v>
      </c>
      <c r="X369" s="196" t="s">
        <v>192</v>
      </c>
    </row>
    <row r="370" spans="2:24" x14ac:dyDescent="0.2">
      <c r="B370" s="196" t="s">
        <v>884</v>
      </c>
      <c r="C370" s="196" t="s">
        <v>178</v>
      </c>
      <c r="D370" s="196" t="s">
        <v>2</v>
      </c>
      <c r="E370" s="196">
        <v>422.03642710000003</v>
      </c>
      <c r="F370" s="196">
        <v>1.93</v>
      </c>
      <c r="G370" s="196">
        <v>0.91</v>
      </c>
      <c r="H370" s="196">
        <v>2.67</v>
      </c>
      <c r="I370" s="196">
        <v>2.2203163000000001E-2</v>
      </c>
      <c r="J370" s="196">
        <v>0</v>
      </c>
      <c r="K370" s="196">
        <v>4</v>
      </c>
      <c r="L370" s="196">
        <v>498.73340000000002</v>
      </c>
      <c r="M370" s="196">
        <v>498.73340000000002</v>
      </c>
      <c r="N370" s="196">
        <v>9.4778550000000003E-3</v>
      </c>
      <c r="O370" s="196">
        <v>9.4778550000000003E-3</v>
      </c>
      <c r="P370" s="196">
        <v>0</v>
      </c>
      <c r="Q370" s="196">
        <v>0</v>
      </c>
      <c r="R370" s="196">
        <v>0</v>
      </c>
      <c r="S370" s="196">
        <v>0</v>
      </c>
      <c r="T370" s="196">
        <v>0</v>
      </c>
      <c r="U370" s="196">
        <v>0</v>
      </c>
      <c r="V370" s="196">
        <v>0</v>
      </c>
      <c r="W370" s="196">
        <v>0</v>
      </c>
      <c r="X370" s="196" t="s">
        <v>192</v>
      </c>
    </row>
    <row r="371" spans="2:24" x14ac:dyDescent="0.2">
      <c r="B371" s="196" t="s">
        <v>885</v>
      </c>
      <c r="C371" s="196" t="s">
        <v>178</v>
      </c>
      <c r="D371" s="196" t="s">
        <v>2</v>
      </c>
      <c r="E371" s="196">
        <v>177.79615029999999</v>
      </c>
      <c r="F371" s="196">
        <v>0.9</v>
      </c>
      <c r="G371" s="196">
        <v>1.17</v>
      </c>
      <c r="H371" s="196">
        <v>2.2999999999999998</v>
      </c>
      <c r="I371" s="196">
        <v>0</v>
      </c>
      <c r="J371" s="196">
        <v>0.54244208100000002</v>
      </c>
      <c r="K371" s="196">
        <v>0</v>
      </c>
      <c r="L371" s="196">
        <v>0</v>
      </c>
      <c r="M371" s="196">
        <v>0</v>
      </c>
      <c r="N371" s="196">
        <v>0</v>
      </c>
      <c r="O371" s="196">
        <v>0</v>
      </c>
      <c r="P371" s="196">
        <v>1</v>
      </c>
      <c r="Q371" s="196">
        <v>6000</v>
      </c>
      <c r="R371" s="196">
        <v>6000</v>
      </c>
      <c r="S371" s="196">
        <v>0.112488375</v>
      </c>
      <c r="T371" s="196">
        <v>0.112488375</v>
      </c>
      <c r="U371" s="196">
        <v>0</v>
      </c>
      <c r="V371" s="196">
        <v>0</v>
      </c>
      <c r="W371" s="196">
        <v>0</v>
      </c>
      <c r="X371" s="196" t="s">
        <v>192</v>
      </c>
    </row>
    <row r="372" spans="2:24" x14ac:dyDescent="0.2">
      <c r="B372" s="196" t="s">
        <v>886</v>
      </c>
      <c r="C372" s="196" t="s">
        <v>178</v>
      </c>
      <c r="D372" s="196" t="s">
        <v>2</v>
      </c>
      <c r="E372" s="196">
        <v>2900.2135659999999</v>
      </c>
      <c r="F372" s="196">
        <v>8.3000000000000007</v>
      </c>
      <c r="G372" s="196">
        <v>0.82</v>
      </c>
      <c r="H372" s="196">
        <v>3.75</v>
      </c>
      <c r="I372" s="196">
        <v>0.45121697</v>
      </c>
      <c r="J372" s="196">
        <v>0.77709555100000005</v>
      </c>
      <c r="K372" s="196">
        <v>16</v>
      </c>
      <c r="L372" s="196">
        <v>37530.016499999998</v>
      </c>
      <c r="M372" s="196">
        <v>37530.016499999998</v>
      </c>
      <c r="N372" s="196">
        <v>4.8961912000000003E-2</v>
      </c>
      <c r="O372" s="196">
        <v>4.8961912000000003E-2</v>
      </c>
      <c r="P372" s="196">
        <v>3</v>
      </c>
      <c r="Q372" s="196">
        <v>64635</v>
      </c>
      <c r="R372" s="196">
        <v>64635</v>
      </c>
      <c r="S372" s="196">
        <v>4.2065867999999999E-2</v>
      </c>
      <c r="T372" s="196">
        <v>4.2065867999999999E-2</v>
      </c>
      <c r="U372" s="196">
        <v>0</v>
      </c>
      <c r="V372" s="196">
        <v>0</v>
      </c>
      <c r="W372" s="196">
        <v>0</v>
      </c>
      <c r="X372" s="196" t="s">
        <v>192</v>
      </c>
    </row>
    <row r="373" spans="2:24" x14ac:dyDescent="0.2">
      <c r="B373" s="196" t="s">
        <v>887</v>
      </c>
      <c r="C373" s="196" t="s">
        <v>178</v>
      </c>
      <c r="D373" s="196" t="s">
        <v>2</v>
      </c>
      <c r="E373" s="196">
        <v>0</v>
      </c>
      <c r="F373" s="196">
        <v>0</v>
      </c>
      <c r="G373" s="196">
        <v>2.39</v>
      </c>
      <c r="H373" s="196">
        <v>0</v>
      </c>
      <c r="I373" s="196">
        <v>0</v>
      </c>
      <c r="J373" s="196">
        <v>0</v>
      </c>
      <c r="K373" s="196">
        <v>0</v>
      </c>
      <c r="L373" s="196">
        <v>0</v>
      </c>
      <c r="M373" s="196">
        <v>0</v>
      </c>
      <c r="N373" s="196">
        <v>0</v>
      </c>
      <c r="O373" s="196">
        <v>0</v>
      </c>
      <c r="P373" s="196">
        <v>489</v>
      </c>
      <c r="Q373" s="196">
        <v>10023367.619999999</v>
      </c>
      <c r="R373" s="196">
        <v>10023367.619999999</v>
      </c>
      <c r="S373" s="196">
        <v>0</v>
      </c>
      <c r="T373" s="196">
        <v>0</v>
      </c>
      <c r="U373" s="196">
        <v>0</v>
      </c>
      <c r="V373" s="196">
        <v>0</v>
      </c>
      <c r="W373" s="196">
        <v>0</v>
      </c>
      <c r="X373" s="196" t="s">
        <v>192</v>
      </c>
    </row>
    <row r="374" spans="2:24" x14ac:dyDescent="0.2">
      <c r="B374" s="196" t="s">
        <v>888</v>
      </c>
      <c r="C374" s="196" t="s">
        <v>178</v>
      </c>
      <c r="D374" s="196" t="s">
        <v>2</v>
      </c>
      <c r="E374" s="196">
        <v>362.09876070000001</v>
      </c>
      <c r="F374" s="196">
        <v>0.67</v>
      </c>
      <c r="G374" s="196">
        <v>1.7</v>
      </c>
      <c r="H374" s="196">
        <v>2.99</v>
      </c>
      <c r="I374" s="196">
        <v>0</v>
      </c>
      <c r="J374" s="196">
        <v>0</v>
      </c>
      <c r="K374" s="196">
        <v>0</v>
      </c>
      <c r="L374" s="196">
        <v>0</v>
      </c>
      <c r="M374" s="196">
        <v>0</v>
      </c>
      <c r="N374" s="196">
        <v>0</v>
      </c>
      <c r="O374" s="196">
        <v>0</v>
      </c>
      <c r="P374" s="196">
        <v>0</v>
      </c>
      <c r="Q374" s="196">
        <v>0</v>
      </c>
      <c r="R374" s="196">
        <v>0</v>
      </c>
      <c r="S374" s="196">
        <v>0</v>
      </c>
      <c r="T374" s="196">
        <v>0</v>
      </c>
      <c r="U374" s="196">
        <v>0</v>
      </c>
      <c r="V374" s="196">
        <v>0</v>
      </c>
      <c r="W374" s="196">
        <v>0</v>
      </c>
      <c r="X374" s="196" t="s">
        <v>192</v>
      </c>
    </row>
    <row r="375" spans="2:24" x14ac:dyDescent="0.2">
      <c r="B375" s="196" t="s">
        <v>889</v>
      </c>
      <c r="C375" s="196" t="s">
        <v>178</v>
      </c>
      <c r="D375" s="196" t="s">
        <v>2</v>
      </c>
      <c r="E375" s="196">
        <v>778.39624249999997</v>
      </c>
      <c r="F375" s="196">
        <v>2.27</v>
      </c>
      <c r="G375" s="196">
        <v>0.7</v>
      </c>
      <c r="H375" s="196">
        <v>1.27</v>
      </c>
      <c r="I375" s="196">
        <v>4.8696729999999997E-3</v>
      </c>
      <c r="J375" s="196">
        <v>0.259589876</v>
      </c>
      <c r="K375" s="196">
        <v>2</v>
      </c>
      <c r="L375" s="196">
        <v>395.06670000000003</v>
      </c>
      <c r="M375" s="196">
        <v>395.06670000000003</v>
      </c>
      <c r="N375" s="196">
        <v>2.569385E-3</v>
      </c>
      <c r="O375" s="196">
        <v>2.569385E-3</v>
      </c>
      <c r="P375" s="196">
        <v>1</v>
      </c>
      <c r="Q375" s="196">
        <v>21060</v>
      </c>
      <c r="R375" s="196">
        <v>21060</v>
      </c>
      <c r="S375" s="196">
        <v>6.9373407999999998E-2</v>
      </c>
      <c r="T375" s="196">
        <v>6.9373407999999998E-2</v>
      </c>
      <c r="U375" s="196">
        <v>0</v>
      </c>
      <c r="V375" s="196">
        <v>0</v>
      </c>
      <c r="W375" s="196">
        <v>0</v>
      </c>
      <c r="X375" s="196" t="s">
        <v>192</v>
      </c>
    </row>
    <row r="376" spans="2:24" x14ac:dyDescent="0.2">
      <c r="B376" s="196" t="s">
        <v>890</v>
      </c>
      <c r="C376" s="196" t="s">
        <v>178</v>
      </c>
      <c r="D376" s="196" t="s">
        <v>2</v>
      </c>
      <c r="E376" s="196">
        <v>2086.5172440000001</v>
      </c>
      <c r="F376" s="196">
        <v>7.79</v>
      </c>
      <c r="G376" s="196">
        <v>1.31</v>
      </c>
      <c r="H376" s="196">
        <v>3.83</v>
      </c>
      <c r="I376" s="196">
        <v>0.119141029</v>
      </c>
      <c r="J376" s="196">
        <v>2.8012749490000002</v>
      </c>
      <c r="K376" s="196">
        <v>15</v>
      </c>
      <c r="L376" s="196">
        <v>10539.607480000001</v>
      </c>
      <c r="M376" s="196">
        <v>10539.607480000001</v>
      </c>
      <c r="N376" s="196">
        <v>3.7588954000000001E-2</v>
      </c>
      <c r="O376" s="196">
        <v>3.7588954000000001E-2</v>
      </c>
      <c r="P376" s="196">
        <v>5</v>
      </c>
      <c r="Q376" s="196">
        <v>247810</v>
      </c>
      <c r="R376" s="196">
        <v>247810</v>
      </c>
      <c r="S376" s="196">
        <v>0.227652084</v>
      </c>
      <c r="T376" s="196">
        <v>0.227652084</v>
      </c>
      <c r="U376" s="196">
        <v>0</v>
      </c>
      <c r="V376" s="196">
        <v>0</v>
      </c>
      <c r="W376" s="196">
        <v>0</v>
      </c>
      <c r="X376" s="196" t="s">
        <v>192</v>
      </c>
    </row>
    <row r="377" spans="2:24" x14ac:dyDescent="0.2">
      <c r="B377" s="196" t="s">
        <v>891</v>
      </c>
      <c r="C377" s="196" t="s">
        <v>178</v>
      </c>
      <c r="D377" s="196" t="s">
        <v>2</v>
      </c>
      <c r="E377" s="196">
        <v>591.979288</v>
      </c>
      <c r="F377" s="196">
        <v>2.31</v>
      </c>
      <c r="G377" s="196">
        <v>0.6</v>
      </c>
      <c r="H377" s="196">
        <v>5.65</v>
      </c>
      <c r="I377" s="196">
        <v>0</v>
      </c>
      <c r="J377" s="196">
        <v>0</v>
      </c>
      <c r="K377" s="196">
        <v>0</v>
      </c>
      <c r="L377" s="196">
        <v>0</v>
      </c>
      <c r="M377" s="196">
        <v>0</v>
      </c>
      <c r="N377" s="196">
        <v>0</v>
      </c>
      <c r="O377" s="196">
        <v>0</v>
      </c>
      <c r="P377" s="196">
        <v>0</v>
      </c>
      <c r="Q377" s="196">
        <v>0</v>
      </c>
      <c r="R377" s="196">
        <v>0</v>
      </c>
      <c r="S377" s="196">
        <v>0</v>
      </c>
      <c r="T377" s="196">
        <v>0</v>
      </c>
      <c r="U377" s="196">
        <v>0</v>
      </c>
      <c r="V377" s="196">
        <v>0</v>
      </c>
      <c r="W377" s="196">
        <v>0</v>
      </c>
      <c r="X377" s="196" t="s">
        <v>192</v>
      </c>
    </row>
    <row r="378" spans="2:24" x14ac:dyDescent="0.2">
      <c r="B378" s="196" t="s">
        <v>892</v>
      </c>
      <c r="C378" s="196" t="s">
        <v>178</v>
      </c>
      <c r="D378" s="196" t="s">
        <v>2</v>
      </c>
      <c r="E378" s="196">
        <v>389.4740936</v>
      </c>
      <c r="F378" s="196">
        <v>2.8</v>
      </c>
      <c r="G378" s="196">
        <v>0.37</v>
      </c>
      <c r="H378" s="196">
        <v>2.0299999999999998</v>
      </c>
      <c r="I378" s="196">
        <v>0</v>
      </c>
      <c r="J378" s="196">
        <v>0</v>
      </c>
      <c r="K378" s="196">
        <v>0</v>
      </c>
      <c r="L378" s="196">
        <v>0</v>
      </c>
      <c r="M378" s="196">
        <v>0</v>
      </c>
      <c r="N378" s="196">
        <v>0</v>
      </c>
      <c r="O378" s="196">
        <v>0</v>
      </c>
      <c r="P378" s="196">
        <v>0</v>
      </c>
      <c r="Q378" s="196">
        <v>0</v>
      </c>
      <c r="R378" s="196">
        <v>0</v>
      </c>
      <c r="S378" s="196">
        <v>0</v>
      </c>
      <c r="T378" s="196">
        <v>0</v>
      </c>
      <c r="U378" s="196">
        <v>1</v>
      </c>
      <c r="V378" s="196">
        <v>1.0141881230000001</v>
      </c>
      <c r="W378" s="196">
        <v>1.0141881230000001</v>
      </c>
      <c r="X378" s="196" t="s">
        <v>192</v>
      </c>
    </row>
    <row r="379" spans="2:24" x14ac:dyDescent="0.2">
      <c r="B379" s="196" t="s">
        <v>893</v>
      </c>
      <c r="C379" s="196" t="s">
        <v>178</v>
      </c>
      <c r="D379" s="196" t="s">
        <v>2</v>
      </c>
      <c r="E379" s="196">
        <v>86.276638090000006</v>
      </c>
      <c r="F379" s="196">
        <v>0.3</v>
      </c>
      <c r="G379" s="196">
        <v>0.88</v>
      </c>
      <c r="H379" s="196">
        <v>1.04</v>
      </c>
      <c r="I379" s="196">
        <v>7.6507136000000003E-2</v>
      </c>
      <c r="J379" s="196">
        <v>0</v>
      </c>
      <c r="K379" s="196">
        <v>5</v>
      </c>
      <c r="L379" s="196">
        <v>958.5</v>
      </c>
      <c r="M379" s="196">
        <v>958.5</v>
      </c>
      <c r="N379" s="196">
        <v>5.7953115999999999E-2</v>
      </c>
      <c r="O379" s="196">
        <v>5.7953115999999999E-2</v>
      </c>
      <c r="P379" s="196">
        <v>0</v>
      </c>
      <c r="Q379" s="196">
        <v>0</v>
      </c>
      <c r="R379" s="196">
        <v>0</v>
      </c>
      <c r="S379" s="196">
        <v>0</v>
      </c>
      <c r="T379" s="196">
        <v>0</v>
      </c>
      <c r="U379" s="196">
        <v>0</v>
      </c>
      <c r="V379" s="196">
        <v>0</v>
      </c>
      <c r="W379" s="196">
        <v>0</v>
      </c>
      <c r="X379" s="196" t="s">
        <v>192</v>
      </c>
    </row>
    <row r="380" spans="2:24" x14ac:dyDescent="0.2">
      <c r="B380" s="196" t="s">
        <v>894</v>
      </c>
      <c r="C380" s="196" t="s">
        <v>178</v>
      </c>
      <c r="D380" s="196" t="s">
        <v>2</v>
      </c>
      <c r="E380" s="196">
        <v>302.7078444</v>
      </c>
      <c r="F380" s="196">
        <v>1.58</v>
      </c>
      <c r="G380" s="196">
        <v>1.24</v>
      </c>
      <c r="H380" s="196">
        <v>0.55000000000000004</v>
      </c>
      <c r="I380" s="196">
        <v>0</v>
      </c>
      <c r="J380" s="196">
        <v>0</v>
      </c>
      <c r="K380" s="196">
        <v>0</v>
      </c>
      <c r="L380" s="196">
        <v>0</v>
      </c>
      <c r="M380" s="196">
        <v>0</v>
      </c>
      <c r="N380" s="196">
        <v>0</v>
      </c>
      <c r="O380" s="196">
        <v>0</v>
      </c>
      <c r="P380" s="196">
        <v>0</v>
      </c>
      <c r="Q380" s="196">
        <v>0</v>
      </c>
      <c r="R380" s="196">
        <v>0</v>
      </c>
      <c r="S380" s="196">
        <v>0</v>
      </c>
      <c r="T380" s="196">
        <v>0</v>
      </c>
      <c r="U380" s="196">
        <v>0</v>
      </c>
      <c r="V380" s="196">
        <v>0</v>
      </c>
      <c r="W380" s="196">
        <v>0</v>
      </c>
      <c r="X380" s="196" t="s">
        <v>192</v>
      </c>
    </row>
    <row r="381" spans="2:24" x14ac:dyDescent="0.2">
      <c r="B381" s="196" t="s">
        <v>895</v>
      </c>
      <c r="C381" s="196" t="s">
        <v>178</v>
      </c>
      <c r="D381" s="196" t="s">
        <v>2</v>
      </c>
      <c r="E381" s="196">
        <v>1692.0665260000001</v>
      </c>
      <c r="F381" s="196">
        <v>5.28</v>
      </c>
      <c r="G381" s="196">
        <v>0.59</v>
      </c>
      <c r="H381" s="196">
        <v>2.89</v>
      </c>
      <c r="I381" s="196">
        <v>3.316717599</v>
      </c>
      <c r="J381" s="196">
        <v>1.078203485</v>
      </c>
      <c r="K381" s="196">
        <v>10</v>
      </c>
      <c r="L381" s="196">
        <v>252601.2818</v>
      </c>
      <c r="M381" s="196">
        <v>252601.2818</v>
      </c>
      <c r="N381" s="196">
        <v>1.4284308349999999</v>
      </c>
      <c r="O381" s="196">
        <v>1.4284308349999999</v>
      </c>
      <c r="P381" s="196">
        <v>5</v>
      </c>
      <c r="Q381" s="196">
        <v>82116</v>
      </c>
      <c r="R381" s="196">
        <v>82116</v>
      </c>
      <c r="S381" s="196">
        <v>0.20093772600000001</v>
      </c>
      <c r="T381" s="196">
        <v>0.20093772600000001</v>
      </c>
      <c r="U381" s="196">
        <v>1</v>
      </c>
      <c r="V381" s="196">
        <v>0.98341287099999997</v>
      </c>
      <c r="W381" s="196">
        <v>0.98341287099999997</v>
      </c>
      <c r="X381" s="196" t="s">
        <v>192</v>
      </c>
    </row>
    <row r="382" spans="2:24" x14ac:dyDescent="0.2">
      <c r="B382" s="196" t="s">
        <v>896</v>
      </c>
      <c r="C382" s="196" t="s">
        <v>178</v>
      </c>
      <c r="D382" s="196" t="s">
        <v>2</v>
      </c>
      <c r="E382" s="196">
        <v>345.59096899999997</v>
      </c>
      <c r="F382" s="196">
        <v>2.64</v>
      </c>
      <c r="G382" s="196">
        <v>0.74</v>
      </c>
      <c r="H382" s="196">
        <v>1.41</v>
      </c>
      <c r="I382" s="196">
        <v>5.2027250000000001E-3</v>
      </c>
      <c r="J382" s="196">
        <v>0.936564489</v>
      </c>
      <c r="K382" s="196">
        <v>1</v>
      </c>
      <c r="L382" s="196">
        <v>140.16669999999999</v>
      </c>
      <c r="M382" s="196">
        <v>140.16669999999999</v>
      </c>
      <c r="N382" s="196">
        <v>2.8935940000000002E-3</v>
      </c>
      <c r="O382" s="196">
        <v>2.8935940000000002E-3</v>
      </c>
      <c r="P382" s="196">
        <v>5</v>
      </c>
      <c r="Q382" s="196">
        <v>25232</v>
      </c>
      <c r="R382" s="196">
        <v>25232</v>
      </c>
      <c r="S382" s="196">
        <v>0.25752987799999999</v>
      </c>
      <c r="T382" s="196">
        <v>0.25752987799999999</v>
      </c>
      <c r="U382" s="196">
        <v>0</v>
      </c>
      <c r="V382" s="196">
        <v>0</v>
      </c>
      <c r="W382" s="196">
        <v>0</v>
      </c>
      <c r="X382" s="196" t="s">
        <v>192</v>
      </c>
    </row>
    <row r="383" spans="2:24" x14ac:dyDescent="0.2">
      <c r="B383" s="196" t="s">
        <v>897</v>
      </c>
      <c r="C383" s="196" t="s">
        <v>178</v>
      </c>
      <c r="D383" s="196" t="s">
        <v>2</v>
      </c>
      <c r="E383" s="196">
        <v>27.92987475</v>
      </c>
      <c r="F383" s="196">
        <v>0.72</v>
      </c>
      <c r="G383" s="196">
        <v>0.27</v>
      </c>
      <c r="H383" s="196">
        <v>1.57</v>
      </c>
      <c r="I383" s="196">
        <v>0</v>
      </c>
      <c r="J383" s="196">
        <v>0</v>
      </c>
      <c r="K383" s="196">
        <v>0</v>
      </c>
      <c r="L383" s="196">
        <v>0</v>
      </c>
      <c r="M383" s="196">
        <v>0</v>
      </c>
      <c r="N383" s="196">
        <v>0</v>
      </c>
      <c r="O383" s="196">
        <v>0</v>
      </c>
      <c r="P383" s="196">
        <v>0</v>
      </c>
      <c r="Q383" s="196">
        <v>0</v>
      </c>
      <c r="R383" s="196">
        <v>0</v>
      </c>
      <c r="S383" s="196">
        <v>0</v>
      </c>
      <c r="T383" s="196">
        <v>0</v>
      </c>
      <c r="U383" s="196">
        <v>0</v>
      </c>
      <c r="V383" s="196">
        <v>0</v>
      </c>
      <c r="W383" s="196">
        <v>0</v>
      </c>
      <c r="X383" s="196" t="s">
        <v>192</v>
      </c>
    </row>
    <row r="384" spans="2:24" x14ac:dyDescent="0.2">
      <c r="B384" s="196" t="s">
        <v>898</v>
      </c>
      <c r="C384" s="196" t="s">
        <v>178</v>
      </c>
      <c r="D384" s="196" t="s">
        <v>2</v>
      </c>
      <c r="E384" s="196">
        <v>619.88452199999995</v>
      </c>
      <c r="F384" s="196">
        <v>1.89</v>
      </c>
      <c r="G384" s="196">
        <v>0.68</v>
      </c>
      <c r="H384" s="196">
        <v>1.1100000000000001</v>
      </c>
      <c r="I384" s="196">
        <v>0.254304959</v>
      </c>
      <c r="J384" s="196">
        <v>7.2301614E-2</v>
      </c>
      <c r="K384" s="196">
        <v>3</v>
      </c>
      <c r="L384" s="196">
        <v>17037.70019</v>
      </c>
      <c r="M384" s="196">
        <v>17037.70019</v>
      </c>
      <c r="N384" s="196">
        <v>0.109165494</v>
      </c>
      <c r="O384" s="196">
        <v>0.109165494</v>
      </c>
      <c r="P384" s="196">
        <v>1</v>
      </c>
      <c r="Q384" s="196">
        <v>4844</v>
      </c>
      <c r="R384" s="196">
        <v>4844</v>
      </c>
      <c r="S384" s="196">
        <v>4.5169702999999999E-2</v>
      </c>
      <c r="T384" s="196">
        <v>4.5169702999999999E-2</v>
      </c>
      <c r="U384" s="196">
        <v>0</v>
      </c>
      <c r="V384" s="196">
        <v>0</v>
      </c>
      <c r="W384" s="196">
        <v>0</v>
      </c>
      <c r="X384" s="196" t="s">
        <v>192</v>
      </c>
    </row>
    <row r="385" spans="2:24" x14ac:dyDescent="0.2">
      <c r="B385" s="196" t="s">
        <v>899</v>
      </c>
      <c r="C385" s="196" t="s">
        <v>178</v>
      </c>
      <c r="D385" s="196" t="s">
        <v>2</v>
      </c>
      <c r="E385" s="196">
        <v>227.41302569999999</v>
      </c>
      <c r="F385" s="196">
        <v>2.17</v>
      </c>
      <c r="G385" s="196">
        <v>0.92</v>
      </c>
      <c r="H385" s="196">
        <v>1.76</v>
      </c>
      <c r="I385" s="196">
        <v>1.5624816E-2</v>
      </c>
      <c r="J385" s="196">
        <v>2.278911522</v>
      </c>
      <c r="K385" s="196">
        <v>2</v>
      </c>
      <c r="L385" s="196">
        <v>285.08339999999998</v>
      </c>
      <c r="M385" s="196">
        <v>285.08339999999998</v>
      </c>
      <c r="N385" s="196">
        <v>8.7945709999999993E-3</v>
      </c>
      <c r="O385" s="196">
        <v>8.7945709999999993E-3</v>
      </c>
      <c r="P385" s="196">
        <v>1</v>
      </c>
      <c r="Q385" s="196">
        <v>41580</v>
      </c>
      <c r="R385" s="196">
        <v>41580</v>
      </c>
      <c r="S385" s="196">
        <v>0.33859098300000001</v>
      </c>
      <c r="T385" s="196">
        <v>0.33859098300000001</v>
      </c>
      <c r="U385" s="196">
        <v>0</v>
      </c>
      <c r="V385" s="196">
        <v>0</v>
      </c>
      <c r="W385" s="196">
        <v>0</v>
      </c>
      <c r="X385" s="196" t="s">
        <v>192</v>
      </c>
    </row>
    <row r="386" spans="2:24" x14ac:dyDescent="0.2">
      <c r="B386" s="196" t="s">
        <v>900</v>
      </c>
      <c r="C386" s="196" t="s">
        <v>178</v>
      </c>
      <c r="D386" s="196" t="s">
        <v>2</v>
      </c>
      <c r="E386" s="196">
        <v>178.4935399</v>
      </c>
      <c r="F386" s="196">
        <v>1.99</v>
      </c>
      <c r="G386" s="196">
        <v>0.57999999999999996</v>
      </c>
      <c r="H386" s="196">
        <v>1.96</v>
      </c>
      <c r="I386" s="196">
        <v>8.2786602000000001E-2</v>
      </c>
      <c r="J386" s="196">
        <v>0.60801573900000006</v>
      </c>
      <c r="K386" s="196">
        <v>6</v>
      </c>
      <c r="L386" s="196">
        <v>819.26660000000004</v>
      </c>
      <c r="M386" s="196">
        <v>819.26660000000004</v>
      </c>
      <c r="N386" s="196">
        <v>3.3614661999999997E-2</v>
      </c>
      <c r="O386" s="196">
        <v>3.3614661999999997E-2</v>
      </c>
      <c r="P386" s="196">
        <v>2</v>
      </c>
      <c r="Q386" s="196">
        <v>6017</v>
      </c>
      <c r="R386" s="196">
        <v>6017</v>
      </c>
      <c r="S386" s="196">
        <v>0.27451973899999998</v>
      </c>
      <c r="T386" s="196">
        <v>0.27451973899999998</v>
      </c>
      <c r="U386" s="196">
        <v>0</v>
      </c>
      <c r="V386" s="196">
        <v>0</v>
      </c>
      <c r="W386" s="196">
        <v>0</v>
      </c>
      <c r="X386" s="196" t="s">
        <v>192</v>
      </c>
    </row>
    <row r="387" spans="2:24" x14ac:dyDescent="0.2">
      <c r="B387" s="196" t="s">
        <v>901</v>
      </c>
      <c r="C387" s="196" t="s">
        <v>178</v>
      </c>
      <c r="D387" s="196" t="s">
        <v>2</v>
      </c>
      <c r="E387" s="196">
        <v>510.65723129999998</v>
      </c>
      <c r="F387" s="196">
        <v>2.66</v>
      </c>
      <c r="G387" s="196">
        <v>0.89</v>
      </c>
      <c r="H387" s="196">
        <v>1.68</v>
      </c>
      <c r="I387" s="196">
        <v>0.39213862599999999</v>
      </c>
      <c r="J387" s="196">
        <v>0.180111839</v>
      </c>
      <c r="K387" s="196">
        <v>8</v>
      </c>
      <c r="L387" s="196">
        <v>15675.80523</v>
      </c>
      <c r="M387" s="196">
        <v>15675.80523</v>
      </c>
      <c r="N387" s="196">
        <v>0.234012157</v>
      </c>
      <c r="O387" s="196">
        <v>0.234012157</v>
      </c>
      <c r="P387" s="196">
        <v>1</v>
      </c>
      <c r="Q387" s="196">
        <v>7200</v>
      </c>
      <c r="R387" s="196">
        <v>7200</v>
      </c>
      <c r="S387" s="196">
        <v>5.8747821999999998E-2</v>
      </c>
      <c r="T387" s="196">
        <v>5.8747821999999998E-2</v>
      </c>
      <c r="U387" s="196">
        <v>0</v>
      </c>
      <c r="V387" s="196">
        <v>0</v>
      </c>
      <c r="W387" s="196">
        <v>0</v>
      </c>
      <c r="X387" s="196" t="s">
        <v>192</v>
      </c>
    </row>
    <row r="388" spans="2:24" x14ac:dyDescent="0.2">
      <c r="B388" s="196" t="s">
        <v>902</v>
      </c>
      <c r="C388" s="196" t="s">
        <v>178</v>
      </c>
      <c r="D388" s="196" t="s">
        <v>2</v>
      </c>
      <c r="E388" s="196">
        <v>6.4870138419999996</v>
      </c>
      <c r="F388" s="196">
        <v>0.01</v>
      </c>
      <c r="G388" s="196">
        <v>1.18</v>
      </c>
      <c r="H388" s="196">
        <v>2.04</v>
      </c>
      <c r="I388" s="196">
        <v>0</v>
      </c>
      <c r="J388" s="196">
        <v>0</v>
      </c>
      <c r="K388" s="196">
        <v>0</v>
      </c>
      <c r="L388" s="196">
        <v>0</v>
      </c>
      <c r="M388" s="196">
        <v>0</v>
      </c>
      <c r="N388" s="196">
        <v>0</v>
      </c>
      <c r="O388" s="196">
        <v>0</v>
      </c>
      <c r="P388" s="196">
        <v>0</v>
      </c>
      <c r="Q388" s="196">
        <v>0</v>
      </c>
      <c r="R388" s="196">
        <v>0</v>
      </c>
      <c r="S388" s="196">
        <v>0</v>
      </c>
      <c r="T388" s="196">
        <v>0</v>
      </c>
      <c r="U388" s="196">
        <v>0</v>
      </c>
      <c r="V388" s="196">
        <v>0</v>
      </c>
      <c r="W388" s="196">
        <v>0</v>
      </c>
      <c r="X388" s="196" t="s">
        <v>192</v>
      </c>
    </row>
    <row r="389" spans="2:24" x14ac:dyDescent="0.2">
      <c r="B389" s="196" t="s">
        <v>903</v>
      </c>
      <c r="C389" s="196" t="s">
        <v>178</v>
      </c>
      <c r="D389" s="196" t="s">
        <v>2</v>
      </c>
      <c r="E389" s="196">
        <v>2086.9743570000001</v>
      </c>
      <c r="F389" s="196">
        <v>5.39</v>
      </c>
      <c r="G389" s="196">
        <v>0.35</v>
      </c>
      <c r="H389" s="196">
        <v>4</v>
      </c>
      <c r="I389" s="196">
        <v>6.1421529430000001</v>
      </c>
      <c r="J389" s="196">
        <v>4.3296796950000003</v>
      </c>
      <c r="K389" s="196">
        <v>26</v>
      </c>
      <c r="L389" s="196">
        <v>466204.03600000002</v>
      </c>
      <c r="M389" s="196">
        <v>466204.03600000002</v>
      </c>
      <c r="N389" s="196">
        <v>0.54116141699999998</v>
      </c>
      <c r="O389" s="196">
        <v>0.54116141699999998</v>
      </c>
      <c r="P389" s="196">
        <v>7</v>
      </c>
      <c r="Q389" s="196">
        <v>328633</v>
      </c>
      <c r="R389" s="196">
        <v>328633</v>
      </c>
      <c r="S389" s="196">
        <v>0.429329664</v>
      </c>
      <c r="T389" s="196">
        <v>0.429329664</v>
      </c>
      <c r="U389" s="196">
        <v>0</v>
      </c>
      <c r="V389" s="196">
        <v>0</v>
      </c>
      <c r="W389" s="196">
        <v>0</v>
      </c>
      <c r="X389" s="196" t="s">
        <v>559</v>
      </c>
    </row>
    <row r="390" spans="2:24" x14ac:dyDescent="0.2">
      <c r="B390" s="196" t="s">
        <v>904</v>
      </c>
      <c r="C390" s="196" t="s">
        <v>178</v>
      </c>
      <c r="D390" s="196" t="s">
        <v>2</v>
      </c>
      <c r="E390" s="196">
        <v>1950.38472</v>
      </c>
      <c r="F390" s="196">
        <v>4.7699999999999996</v>
      </c>
      <c r="G390" s="196">
        <v>1.1499999999999999</v>
      </c>
      <c r="H390" s="196">
        <v>4.58</v>
      </c>
      <c r="I390" s="196">
        <v>4.8492135999999998E-2</v>
      </c>
      <c r="J390" s="196">
        <v>1.245149989</v>
      </c>
      <c r="K390" s="196">
        <v>9</v>
      </c>
      <c r="L390" s="196">
        <v>2508.5133999999998</v>
      </c>
      <c r="M390" s="196">
        <v>2508.5133999999998</v>
      </c>
      <c r="N390" s="196">
        <v>1.086965E-2</v>
      </c>
      <c r="O390" s="196">
        <v>1.086965E-2</v>
      </c>
      <c r="P390" s="196">
        <v>2</v>
      </c>
      <c r="Q390" s="196">
        <v>64412</v>
      </c>
      <c r="R390" s="196">
        <v>64412</v>
      </c>
      <c r="S390" s="196">
        <v>8.3060536000000004E-2</v>
      </c>
      <c r="T390" s="196">
        <v>8.3060536000000004E-2</v>
      </c>
      <c r="U390" s="196">
        <v>0</v>
      </c>
      <c r="V390" s="196">
        <v>0</v>
      </c>
      <c r="W390" s="196">
        <v>0</v>
      </c>
      <c r="X390" s="196" t="s">
        <v>192</v>
      </c>
    </row>
    <row r="391" spans="2:24" x14ac:dyDescent="0.2">
      <c r="B391" s="196" t="s">
        <v>905</v>
      </c>
      <c r="C391" s="196" t="s">
        <v>178</v>
      </c>
      <c r="D391" s="196" t="s">
        <v>2</v>
      </c>
      <c r="E391" s="196">
        <v>2651.0705859999998</v>
      </c>
      <c r="F391" s="196">
        <v>5.76</v>
      </c>
      <c r="G391" s="196">
        <v>0.28000000000000003</v>
      </c>
      <c r="H391" s="196">
        <v>3.68</v>
      </c>
      <c r="I391" s="196">
        <v>0.183340261</v>
      </c>
      <c r="J391" s="196">
        <v>0.48924464600000001</v>
      </c>
      <c r="K391" s="196">
        <v>10</v>
      </c>
      <c r="L391" s="196">
        <v>20607.033800000001</v>
      </c>
      <c r="M391" s="196">
        <v>20607.033800000001</v>
      </c>
      <c r="N391" s="196">
        <v>4.6920666999999999E-2</v>
      </c>
      <c r="O391" s="196">
        <v>4.6920666999999999E-2</v>
      </c>
      <c r="P391" s="196">
        <v>3</v>
      </c>
      <c r="Q391" s="196">
        <v>54990</v>
      </c>
      <c r="R391" s="196">
        <v>54990</v>
      </c>
      <c r="S391" s="196">
        <v>6.4502243000000001E-2</v>
      </c>
      <c r="T391" s="196">
        <v>6.4502243000000001E-2</v>
      </c>
      <c r="U391" s="196">
        <v>0</v>
      </c>
      <c r="V391" s="196">
        <v>0</v>
      </c>
      <c r="W391" s="196">
        <v>0</v>
      </c>
      <c r="X391" s="196" t="s">
        <v>192</v>
      </c>
    </row>
    <row r="392" spans="2:24" x14ac:dyDescent="0.2">
      <c r="B392" s="196" t="s">
        <v>906</v>
      </c>
      <c r="C392" s="196" t="s">
        <v>178</v>
      </c>
      <c r="D392" s="196" t="s">
        <v>2</v>
      </c>
      <c r="E392" s="196">
        <v>4.9948055370000004</v>
      </c>
      <c r="F392" s="196">
        <v>0</v>
      </c>
      <c r="G392" s="196">
        <v>0.61</v>
      </c>
      <c r="H392" s="196">
        <v>2.19</v>
      </c>
      <c r="I392" s="196">
        <v>0</v>
      </c>
      <c r="J392" s="196">
        <v>0</v>
      </c>
      <c r="K392" s="196">
        <v>0</v>
      </c>
      <c r="L392" s="196">
        <v>0</v>
      </c>
      <c r="M392" s="196">
        <v>0</v>
      </c>
      <c r="N392" s="196">
        <v>0</v>
      </c>
      <c r="O392" s="196">
        <v>0</v>
      </c>
      <c r="P392" s="196">
        <v>0</v>
      </c>
      <c r="Q392" s="196">
        <v>0</v>
      </c>
      <c r="R392" s="196">
        <v>0</v>
      </c>
      <c r="S392" s="196">
        <v>0</v>
      </c>
      <c r="T392" s="196">
        <v>0</v>
      </c>
      <c r="U392" s="196">
        <v>0</v>
      </c>
      <c r="V392" s="196">
        <v>0</v>
      </c>
      <c r="W392" s="196">
        <v>0</v>
      </c>
      <c r="X392" s="196" t="s">
        <v>192</v>
      </c>
    </row>
    <row r="393" spans="2:24" x14ac:dyDescent="0.2">
      <c r="B393" s="196" t="s">
        <v>907</v>
      </c>
      <c r="C393" s="196" t="s">
        <v>178</v>
      </c>
      <c r="D393" s="196" t="s">
        <v>2</v>
      </c>
      <c r="E393" s="196">
        <v>1623.7197619999999</v>
      </c>
      <c r="F393" s="196">
        <v>5.1100000000000003</v>
      </c>
      <c r="G393" s="196">
        <v>0.89</v>
      </c>
      <c r="H393" s="196">
        <v>3.41</v>
      </c>
      <c r="I393" s="196">
        <v>2.0130015000000001E-2</v>
      </c>
      <c r="J393" s="196">
        <v>0.84866071700000001</v>
      </c>
      <c r="K393" s="196">
        <v>9</v>
      </c>
      <c r="L393" s="196">
        <v>1551.2001</v>
      </c>
      <c r="M393" s="196">
        <v>1551.2001</v>
      </c>
      <c r="N393" s="196">
        <v>5.5428279999999996E-3</v>
      </c>
      <c r="O393" s="196">
        <v>5.5428279999999996E-3</v>
      </c>
      <c r="P393" s="196">
        <v>4</v>
      </c>
      <c r="Q393" s="196">
        <v>65397</v>
      </c>
      <c r="R393" s="196">
        <v>65397</v>
      </c>
      <c r="S393" s="196">
        <v>0.31594121800000002</v>
      </c>
      <c r="T393" s="196">
        <v>0.31594121800000002</v>
      </c>
      <c r="U393" s="196">
        <v>0</v>
      </c>
      <c r="V393" s="196">
        <v>0</v>
      </c>
      <c r="W393" s="196">
        <v>0</v>
      </c>
      <c r="X393" s="196" t="s">
        <v>192</v>
      </c>
    </row>
    <row r="394" spans="2:24" x14ac:dyDescent="0.2">
      <c r="B394" s="196" t="s">
        <v>908</v>
      </c>
      <c r="C394" s="196" t="s">
        <v>178</v>
      </c>
      <c r="D394" s="196" t="s">
        <v>2</v>
      </c>
      <c r="E394" s="196">
        <v>3127.7641789999998</v>
      </c>
      <c r="F394" s="196">
        <v>8.84</v>
      </c>
      <c r="G394" s="196">
        <v>0.83</v>
      </c>
      <c r="H394" s="196">
        <v>5.82</v>
      </c>
      <c r="I394" s="196">
        <v>1.669834568</v>
      </c>
      <c r="J394" s="196">
        <v>3.60201042</v>
      </c>
      <c r="K394" s="196">
        <v>23</v>
      </c>
      <c r="L394" s="196">
        <v>139969.9314</v>
      </c>
      <c r="M394" s="196">
        <v>139969.9314</v>
      </c>
      <c r="N394" s="196">
        <v>1.1390308849999999</v>
      </c>
      <c r="O394" s="196">
        <v>1.1390308849999999</v>
      </c>
      <c r="P394" s="196">
        <v>7</v>
      </c>
      <c r="Q394" s="196">
        <v>301930</v>
      </c>
      <c r="R394" s="196">
        <v>301930</v>
      </c>
      <c r="S394" s="196">
        <v>0.28358915499999998</v>
      </c>
      <c r="T394" s="196">
        <v>0.28358915499999998</v>
      </c>
      <c r="U394" s="196">
        <v>0</v>
      </c>
      <c r="V394" s="196">
        <v>0</v>
      </c>
      <c r="W394" s="196">
        <v>0</v>
      </c>
      <c r="X394" s="196" t="s">
        <v>192</v>
      </c>
    </row>
    <row r="395" spans="2:24" x14ac:dyDescent="0.2">
      <c r="B395" s="196" t="s">
        <v>909</v>
      </c>
      <c r="C395" s="196" t="s">
        <v>178</v>
      </c>
      <c r="D395" s="196" t="s">
        <v>2</v>
      </c>
      <c r="E395" s="196">
        <v>2413.1601580000001</v>
      </c>
      <c r="F395" s="196">
        <v>6.36</v>
      </c>
      <c r="G395" s="196">
        <v>0.48</v>
      </c>
      <c r="H395" s="196">
        <v>4.4400000000000004</v>
      </c>
      <c r="I395" s="196">
        <v>6.8065144999999994E-2</v>
      </c>
      <c r="J395" s="196">
        <v>2.3031000549999998</v>
      </c>
      <c r="K395" s="196">
        <v>13</v>
      </c>
      <c r="L395" s="196">
        <v>6181.0987590000004</v>
      </c>
      <c r="M395" s="196">
        <v>6181.0987590000004</v>
      </c>
      <c r="N395" s="196">
        <v>2.4416117000000001E-2</v>
      </c>
      <c r="O395" s="196">
        <v>2.4416117000000001E-2</v>
      </c>
      <c r="P395" s="196">
        <v>7</v>
      </c>
      <c r="Q395" s="196">
        <v>209148</v>
      </c>
      <c r="R395" s="196">
        <v>209148</v>
      </c>
      <c r="S395" s="196">
        <v>0.26355482400000002</v>
      </c>
      <c r="T395" s="196">
        <v>0.26355482400000002</v>
      </c>
      <c r="U395" s="196">
        <v>0</v>
      </c>
      <c r="V395" s="196">
        <v>0</v>
      </c>
      <c r="W395" s="196">
        <v>0</v>
      </c>
      <c r="X395" s="196" t="s">
        <v>192</v>
      </c>
    </row>
    <row r="396" spans="2:24" x14ac:dyDescent="0.2">
      <c r="B396" s="196" t="s">
        <v>910</v>
      </c>
      <c r="C396" s="196" t="s">
        <v>178</v>
      </c>
      <c r="D396" s="196" t="s">
        <v>2</v>
      </c>
      <c r="E396" s="196">
        <v>2558.3731969999999</v>
      </c>
      <c r="F396" s="196">
        <v>6.43</v>
      </c>
      <c r="G396" s="196">
        <v>0.86</v>
      </c>
      <c r="H396" s="196">
        <v>4.24</v>
      </c>
      <c r="I396" s="196">
        <v>0.250845447</v>
      </c>
      <c r="J396" s="196">
        <v>1.9216053749999999</v>
      </c>
      <c r="K396" s="196">
        <v>11</v>
      </c>
      <c r="L396" s="196">
        <v>24382.04134</v>
      </c>
      <c r="M396" s="196">
        <v>24382.04134</v>
      </c>
      <c r="N396" s="196">
        <v>9.4266934999999996E-2</v>
      </c>
      <c r="O396" s="196">
        <v>9.4266934999999996E-2</v>
      </c>
      <c r="P396" s="196">
        <v>9</v>
      </c>
      <c r="Q396" s="196">
        <v>186779</v>
      </c>
      <c r="R396" s="196">
        <v>186779</v>
      </c>
      <c r="S396" s="196">
        <v>0.23921451399999999</v>
      </c>
      <c r="T396" s="196">
        <v>0.23921451399999999</v>
      </c>
      <c r="U396" s="196">
        <v>0</v>
      </c>
      <c r="V396" s="196">
        <v>0</v>
      </c>
      <c r="W396" s="196">
        <v>0</v>
      </c>
      <c r="X396" s="196" t="s">
        <v>192</v>
      </c>
    </row>
    <row r="397" spans="2:24" x14ac:dyDescent="0.2">
      <c r="B397" s="196" t="s">
        <v>911</v>
      </c>
      <c r="C397" s="196" t="s">
        <v>178</v>
      </c>
      <c r="D397" s="196" t="s">
        <v>2</v>
      </c>
      <c r="E397" s="196">
        <v>1098.109281</v>
      </c>
      <c r="F397" s="196">
        <v>3.56</v>
      </c>
      <c r="G397" s="196">
        <v>3.43</v>
      </c>
      <c r="H397" s="196">
        <v>3.53</v>
      </c>
      <c r="I397" s="196">
        <v>0.54579704600000001</v>
      </c>
      <c r="J397" s="196">
        <v>4.3049341940000003</v>
      </c>
      <c r="K397" s="196">
        <v>8</v>
      </c>
      <c r="L397" s="196">
        <v>22939.040440000001</v>
      </c>
      <c r="M397" s="196">
        <v>22939.040440000001</v>
      </c>
      <c r="N397" s="196">
        <v>0.65486196299999999</v>
      </c>
      <c r="O397" s="196">
        <v>0.65486196299999999</v>
      </c>
      <c r="P397" s="196">
        <v>4</v>
      </c>
      <c r="Q397" s="196">
        <v>180930</v>
      </c>
      <c r="R397" s="196">
        <v>180930</v>
      </c>
      <c r="S397" s="196">
        <v>0.80593071699999996</v>
      </c>
      <c r="T397" s="196">
        <v>0.80593071699999996</v>
      </c>
      <c r="U397" s="196">
        <v>2</v>
      </c>
      <c r="V397" s="196">
        <v>1.9233058460000001</v>
      </c>
      <c r="W397" s="196">
        <v>1.9233058460000001</v>
      </c>
      <c r="X397" s="196" t="s">
        <v>192</v>
      </c>
    </row>
    <row r="398" spans="2:24" x14ac:dyDescent="0.2">
      <c r="B398" s="196" t="s">
        <v>461</v>
      </c>
      <c r="C398" s="196" t="s">
        <v>178</v>
      </c>
      <c r="D398" s="196" t="s">
        <v>8</v>
      </c>
      <c r="E398" s="196">
        <v>2284.596493</v>
      </c>
      <c r="F398" s="196">
        <v>57.55</v>
      </c>
      <c r="G398" s="196">
        <v>6.9</v>
      </c>
      <c r="H398" s="196">
        <v>4.7300000000000004</v>
      </c>
      <c r="I398" s="196">
        <v>4.5988961709999998</v>
      </c>
      <c r="J398" s="196">
        <v>2.924581587</v>
      </c>
      <c r="K398" s="196">
        <v>46</v>
      </c>
      <c r="L398" s="196">
        <v>334415.10350000003</v>
      </c>
      <c r="M398" s="196">
        <v>331021.9633</v>
      </c>
      <c r="N398" s="196">
        <v>1.493077666</v>
      </c>
      <c r="O398" s="196">
        <v>1.479626713</v>
      </c>
      <c r="P398" s="196">
        <v>18</v>
      </c>
      <c r="Q398" s="196">
        <v>212665</v>
      </c>
      <c r="R398" s="196">
        <v>212665</v>
      </c>
      <c r="S398" s="196">
        <v>0.198722182</v>
      </c>
      <c r="T398" s="196">
        <v>0.198722182</v>
      </c>
      <c r="U398" s="196">
        <v>0</v>
      </c>
      <c r="V398" s="196">
        <v>0</v>
      </c>
      <c r="W398" s="196">
        <v>0</v>
      </c>
      <c r="X398" s="196" t="s">
        <v>192</v>
      </c>
    </row>
    <row r="399" spans="2:24" x14ac:dyDescent="0.2">
      <c r="B399" s="196" t="s">
        <v>912</v>
      </c>
      <c r="C399" s="196" t="s">
        <v>178</v>
      </c>
      <c r="D399" s="196" t="s">
        <v>2</v>
      </c>
      <c r="E399" s="196">
        <v>3516.8577449999998</v>
      </c>
      <c r="F399" s="196">
        <v>15.02</v>
      </c>
      <c r="G399" s="196">
        <v>0.27</v>
      </c>
      <c r="H399" s="196">
        <v>6.79</v>
      </c>
      <c r="I399" s="196">
        <v>1.6276850519999999</v>
      </c>
      <c r="J399" s="196">
        <v>7.9566129249999999</v>
      </c>
      <c r="K399" s="196">
        <v>22</v>
      </c>
      <c r="L399" s="196">
        <v>139281.54829999999</v>
      </c>
      <c r="M399" s="196">
        <v>139281.54829999999</v>
      </c>
      <c r="N399" s="196">
        <v>7.8021353000000002E-2</v>
      </c>
      <c r="O399" s="196">
        <v>7.8021353000000002E-2</v>
      </c>
      <c r="P399" s="196">
        <v>17</v>
      </c>
      <c r="Q399" s="196">
        <v>680850</v>
      </c>
      <c r="R399" s="196">
        <v>680850</v>
      </c>
      <c r="S399" s="196">
        <v>0.58802492200000001</v>
      </c>
      <c r="T399" s="196">
        <v>0.58802492200000001</v>
      </c>
      <c r="U399" s="196">
        <v>1</v>
      </c>
      <c r="V399" s="196">
        <v>0.98184238599999996</v>
      </c>
      <c r="W399" s="196">
        <v>0.98184238599999996</v>
      </c>
      <c r="X399" s="196" t="s">
        <v>192</v>
      </c>
    </row>
    <row r="400" spans="2:24" x14ac:dyDescent="0.2">
      <c r="B400" s="196" t="s">
        <v>464</v>
      </c>
      <c r="C400" s="196" t="s">
        <v>178</v>
      </c>
      <c r="D400" s="196" t="s">
        <v>2</v>
      </c>
      <c r="E400" s="196">
        <v>1583.8548189999999</v>
      </c>
      <c r="F400" s="196">
        <v>7.97</v>
      </c>
      <c r="G400" s="196">
        <v>0.52</v>
      </c>
      <c r="H400" s="196">
        <v>3.72</v>
      </c>
      <c r="I400" s="196">
        <v>1.8256188209999999</v>
      </c>
      <c r="J400" s="196">
        <v>0.261240692</v>
      </c>
      <c r="K400" s="196">
        <v>14</v>
      </c>
      <c r="L400" s="196">
        <v>120254.0401</v>
      </c>
      <c r="M400" s="196">
        <v>28022.675810000001</v>
      </c>
      <c r="N400" s="196">
        <v>0.160153568</v>
      </c>
      <c r="O400" s="196">
        <v>0.115326227</v>
      </c>
      <c r="P400" s="196">
        <v>4</v>
      </c>
      <c r="Q400" s="196">
        <v>17208</v>
      </c>
      <c r="R400" s="196">
        <v>17208</v>
      </c>
      <c r="S400" s="196">
        <v>5.8717502999999997E-2</v>
      </c>
      <c r="T400" s="196">
        <v>5.8717502999999997E-2</v>
      </c>
      <c r="U400" s="196">
        <v>0</v>
      </c>
      <c r="V400" s="196">
        <v>0</v>
      </c>
      <c r="W400" s="196">
        <v>0</v>
      </c>
      <c r="X400" s="196" t="s">
        <v>192</v>
      </c>
    </row>
    <row r="401" spans="2:24" x14ac:dyDescent="0.2">
      <c r="B401" s="196" t="s">
        <v>913</v>
      </c>
      <c r="C401" s="196" t="s">
        <v>178</v>
      </c>
      <c r="D401" s="196" t="s">
        <v>8</v>
      </c>
      <c r="E401" s="196">
        <v>1488.9742249999999</v>
      </c>
      <c r="F401" s="196">
        <v>46.11</v>
      </c>
      <c r="G401" s="196">
        <v>12.15</v>
      </c>
      <c r="H401" s="196">
        <v>8.3000000000000007</v>
      </c>
      <c r="I401" s="196">
        <v>4.8905338829999998</v>
      </c>
      <c r="J401" s="196">
        <v>6.8533750189999996</v>
      </c>
      <c r="K401" s="196">
        <v>40</v>
      </c>
      <c r="L401" s="196">
        <v>142178.08730000001</v>
      </c>
      <c r="M401" s="196">
        <v>142178.08730000001</v>
      </c>
      <c r="N401" s="196">
        <v>1.6933133950000001</v>
      </c>
      <c r="O401" s="196">
        <v>1.6933133950000001</v>
      </c>
      <c r="P401" s="196">
        <v>24</v>
      </c>
      <c r="Q401" s="196">
        <v>199242</v>
      </c>
      <c r="R401" s="196">
        <v>199242</v>
      </c>
      <c r="S401" s="196">
        <v>0.53661103499999996</v>
      </c>
      <c r="T401" s="196">
        <v>0.53661103499999996</v>
      </c>
      <c r="U401" s="196">
        <v>1</v>
      </c>
      <c r="V401" s="196">
        <v>1.1403824</v>
      </c>
      <c r="W401" s="196">
        <v>1.1403824</v>
      </c>
      <c r="X401" s="196" t="s">
        <v>192</v>
      </c>
    </row>
    <row r="402" spans="2:24" x14ac:dyDescent="0.2">
      <c r="B402" s="196" t="s">
        <v>532</v>
      </c>
      <c r="C402" s="196" t="s">
        <v>178</v>
      </c>
      <c r="D402" s="196" t="s">
        <v>2</v>
      </c>
      <c r="E402" s="196">
        <v>940.06899129999999</v>
      </c>
      <c r="F402" s="196">
        <v>3.45</v>
      </c>
      <c r="G402" s="196">
        <v>1.52</v>
      </c>
      <c r="H402" s="196">
        <v>5.43</v>
      </c>
      <c r="I402" s="196">
        <v>0.19436650899999999</v>
      </c>
      <c r="J402" s="196">
        <v>1.3072088660000001</v>
      </c>
      <c r="K402" s="196">
        <v>6</v>
      </c>
      <c r="L402" s="196">
        <v>5359.01944</v>
      </c>
      <c r="M402" s="196">
        <v>5232.1527400000004</v>
      </c>
      <c r="N402" s="196">
        <v>2.6381042E-2</v>
      </c>
      <c r="O402" s="196">
        <v>2.5317290999999999E-2</v>
      </c>
      <c r="P402" s="196">
        <v>7</v>
      </c>
      <c r="Q402" s="196">
        <v>36042</v>
      </c>
      <c r="R402" s="196">
        <v>36042</v>
      </c>
      <c r="S402" s="196">
        <v>0.16594526700000001</v>
      </c>
      <c r="T402" s="196">
        <v>0.16594526700000001</v>
      </c>
      <c r="U402" s="196">
        <v>0</v>
      </c>
      <c r="V402" s="196">
        <v>0</v>
      </c>
      <c r="W402" s="196">
        <v>0</v>
      </c>
      <c r="X402" s="196" t="s">
        <v>192</v>
      </c>
    </row>
    <row r="403" spans="2:24" x14ac:dyDescent="0.2">
      <c r="B403" s="196" t="s">
        <v>914</v>
      </c>
      <c r="C403" s="196" t="s">
        <v>178</v>
      </c>
      <c r="D403" s="196" t="s">
        <v>2</v>
      </c>
      <c r="E403" s="196">
        <v>3792.0941590000002</v>
      </c>
      <c r="F403" s="196">
        <v>15.23</v>
      </c>
      <c r="G403" s="196">
        <v>0.72</v>
      </c>
      <c r="H403" s="196">
        <v>6.83</v>
      </c>
      <c r="I403" s="196">
        <v>5.1095388999999998E-2</v>
      </c>
      <c r="J403" s="196">
        <v>1.4747614490000001</v>
      </c>
      <c r="K403" s="196">
        <v>18</v>
      </c>
      <c r="L403" s="196">
        <v>6661.3180060000004</v>
      </c>
      <c r="M403" s="196">
        <v>6661.3180060000004</v>
      </c>
      <c r="N403" s="196">
        <v>1.6750639000000001E-2</v>
      </c>
      <c r="O403" s="196">
        <v>1.6750639000000001E-2</v>
      </c>
      <c r="P403" s="196">
        <v>13</v>
      </c>
      <c r="Q403" s="196">
        <v>192265</v>
      </c>
      <c r="R403" s="196">
        <v>192265</v>
      </c>
      <c r="S403" s="196">
        <v>0.183539746</v>
      </c>
      <c r="T403" s="196">
        <v>0.183539746</v>
      </c>
      <c r="U403" s="196">
        <v>0</v>
      </c>
      <c r="V403" s="196">
        <v>0</v>
      </c>
      <c r="W403" s="196">
        <v>0</v>
      </c>
      <c r="X403" s="196" t="s">
        <v>192</v>
      </c>
    </row>
    <row r="404" spans="2:24" x14ac:dyDescent="0.2">
      <c r="B404" s="196" t="s">
        <v>915</v>
      </c>
      <c r="C404" s="196" t="s">
        <v>178</v>
      </c>
      <c r="D404" s="196" t="s">
        <v>2</v>
      </c>
      <c r="E404" s="196">
        <v>3174.2148309999998</v>
      </c>
      <c r="F404" s="196">
        <v>14.17</v>
      </c>
      <c r="G404" s="196">
        <v>0.78</v>
      </c>
      <c r="H404" s="196">
        <v>5.66</v>
      </c>
      <c r="I404" s="196">
        <v>0.47726622200000002</v>
      </c>
      <c r="J404" s="196">
        <v>6.5145839319999999</v>
      </c>
      <c r="K404" s="196">
        <v>15</v>
      </c>
      <c r="L404" s="196">
        <v>51660.060400000002</v>
      </c>
      <c r="M404" s="196">
        <v>51660.060400000002</v>
      </c>
      <c r="N404" s="196">
        <v>0.12095589599999999</v>
      </c>
      <c r="O404" s="196">
        <v>0.12095589599999999</v>
      </c>
      <c r="P404" s="196">
        <v>24</v>
      </c>
      <c r="Q404" s="196">
        <v>705149</v>
      </c>
      <c r="R404" s="196">
        <v>705149</v>
      </c>
      <c r="S404" s="196">
        <v>0.76554364699999999</v>
      </c>
      <c r="T404" s="196">
        <v>0.76554364699999999</v>
      </c>
      <c r="U404" s="196">
        <v>0</v>
      </c>
      <c r="V404" s="196">
        <v>0</v>
      </c>
      <c r="W404" s="196">
        <v>0</v>
      </c>
      <c r="X404" s="196" t="s">
        <v>192</v>
      </c>
    </row>
    <row r="405" spans="2:24" x14ac:dyDescent="0.2">
      <c r="B405" s="196" t="s">
        <v>916</v>
      </c>
      <c r="C405" s="196" t="s">
        <v>558</v>
      </c>
      <c r="D405" s="196" t="s">
        <v>2</v>
      </c>
      <c r="E405" s="196">
        <v>143.61820700000001</v>
      </c>
      <c r="F405" s="196">
        <v>1.1399999999999999</v>
      </c>
      <c r="G405" s="196">
        <v>0.78</v>
      </c>
      <c r="H405" s="196">
        <v>0</v>
      </c>
      <c r="I405" s="196">
        <v>0</v>
      </c>
      <c r="J405" s="196">
        <v>0</v>
      </c>
      <c r="K405" s="196">
        <v>1</v>
      </c>
      <c r="L405" s="196">
        <v>217.48330000000001</v>
      </c>
      <c r="M405" s="196">
        <v>217.48330000000001</v>
      </c>
      <c r="N405" s="196">
        <v>6.9629050000000001E-3</v>
      </c>
      <c r="O405" s="196">
        <v>6.9629050000000001E-3</v>
      </c>
      <c r="P405" s="196">
        <v>0</v>
      </c>
      <c r="Q405" s="196">
        <v>0</v>
      </c>
      <c r="R405" s="196">
        <v>0</v>
      </c>
      <c r="S405" s="196">
        <v>0</v>
      </c>
      <c r="T405" s="196">
        <v>0</v>
      </c>
      <c r="U405" s="196">
        <v>0</v>
      </c>
      <c r="V405" s="196">
        <v>0</v>
      </c>
      <c r="W405" s="196">
        <v>0</v>
      </c>
      <c r="X405" s="196" t="s">
        <v>192</v>
      </c>
    </row>
    <row r="406" spans="2:24" x14ac:dyDescent="0.2">
      <c r="B406" s="196" t="s">
        <v>917</v>
      </c>
      <c r="C406" s="196" t="s">
        <v>558</v>
      </c>
      <c r="D406" s="196" t="s">
        <v>2</v>
      </c>
      <c r="E406" s="196">
        <v>1918.4561759999999</v>
      </c>
      <c r="F406" s="196">
        <v>5.28</v>
      </c>
      <c r="G406" s="196">
        <v>0.12</v>
      </c>
      <c r="H406" s="196">
        <v>0</v>
      </c>
      <c r="I406" s="196">
        <v>0</v>
      </c>
      <c r="J406" s="196">
        <v>0</v>
      </c>
      <c r="K406" s="196">
        <v>14</v>
      </c>
      <c r="L406" s="196">
        <v>89454.367830000003</v>
      </c>
      <c r="M406" s="196">
        <v>6181.9928259999997</v>
      </c>
      <c r="N406" s="196">
        <v>6.1419176999999998E-2</v>
      </c>
      <c r="O406" s="196">
        <v>2.2585869000000001E-2</v>
      </c>
      <c r="P406" s="196">
        <v>1</v>
      </c>
      <c r="Q406" s="196">
        <v>16775</v>
      </c>
      <c r="R406" s="196">
        <v>16775</v>
      </c>
      <c r="S406" s="196">
        <v>2.8668885000000002E-2</v>
      </c>
      <c r="T406" s="196">
        <v>2.8668885000000002E-2</v>
      </c>
      <c r="U406" s="196">
        <v>1</v>
      </c>
      <c r="V406" s="196">
        <v>0.97786961400000005</v>
      </c>
      <c r="W406" s="196">
        <v>0.97786961400000005</v>
      </c>
      <c r="X406" s="196" t="s">
        <v>192</v>
      </c>
    </row>
    <row r="407" spans="2:24" x14ac:dyDescent="0.2">
      <c r="B407" s="196" t="s">
        <v>918</v>
      </c>
      <c r="C407" s="196" t="s">
        <v>558</v>
      </c>
      <c r="D407" s="196" t="s">
        <v>8</v>
      </c>
      <c r="E407" s="196">
        <v>961.44172700000001</v>
      </c>
      <c r="F407" s="196">
        <v>5.04</v>
      </c>
      <c r="G407" s="196">
        <v>0</v>
      </c>
      <c r="H407" s="196">
        <v>0</v>
      </c>
      <c r="I407" s="196">
        <v>0</v>
      </c>
      <c r="J407" s="196">
        <v>0</v>
      </c>
      <c r="K407" s="196">
        <v>5</v>
      </c>
      <c r="L407" s="196">
        <v>158574.85250000001</v>
      </c>
      <c r="M407" s="196">
        <v>536.83339999999998</v>
      </c>
      <c r="N407" s="196">
        <v>0.96833741900000003</v>
      </c>
      <c r="O407" s="196">
        <v>4.1604190000000003E-3</v>
      </c>
      <c r="P407" s="196">
        <v>5</v>
      </c>
      <c r="Q407" s="196">
        <v>155180</v>
      </c>
      <c r="R407" s="196">
        <v>155180</v>
      </c>
      <c r="S407" s="196">
        <v>0.38379861199999998</v>
      </c>
      <c r="T407" s="196">
        <v>0.38379861199999998</v>
      </c>
      <c r="U407" s="196">
        <v>0</v>
      </c>
      <c r="V407" s="196">
        <v>0</v>
      </c>
      <c r="W407" s="196">
        <v>0</v>
      </c>
      <c r="X407" s="196" t="s">
        <v>192</v>
      </c>
    </row>
    <row r="408" spans="2:24" x14ac:dyDescent="0.2">
      <c r="B408" s="196" t="s">
        <v>919</v>
      </c>
      <c r="C408" s="196" t="s">
        <v>178</v>
      </c>
      <c r="D408" s="196" t="s">
        <v>2</v>
      </c>
      <c r="E408" s="196">
        <v>1691.5093870000001</v>
      </c>
      <c r="F408" s="196">
        <v>6.25</v>
      </c>
      <c r="G408" s="196">
        <v>1.22</v>
      </c>
      <c r="H408" s="196">
        <v>4.28</v>
      </c>
      <c r="I408" s="196">
        <v>1.5338387280000001</v>
      </c>
      <c r="J408" s="196">
        <v>1.215064557</v>
      </c>
      <c r="K408" s="196">
        <v>10</v>
      </c>
      <c r="L408" s="196">
        <v>65042.6679</v>
      </c>
      <c r="M408" s="196">
        <v>65042.6679</v>
      </c>
      <c r="N408" s="196">
        <v>0.54152818000000003</v>
      </c>
      <c r="O408" s="196">
        <v>0.54152818000000003</v>
      </c>
      <c r="P408" s="196">
        <v>2</v>
      </c>
      <c r="Q408" s="196">
        <v>51525</v>
      </c>
      <c r="R408" s="196">
        <v>51525</v>
      </c>
      <c r="S408" s="196">
        <v>8.3357503999999999E-2</v>
      </c>
      <c r="T408" s="196">
        <v>8.3357503999999999E-2</v>
      </c>
      <c r="U408" s="196">
        <v>0</v>
      </c>
      <c r="V408" s="196">
        <v>0</v>
      </c>
      <c r="W408" s="196">
        <v>0</v>
      </c>
      <c r="X408" s="196" t="s">
        <v>192</v>
      </c>
    </row>
    <row r="409" spans="2:24" x14ac:dyDescent="0.2">
      <c r="B409" s="196" t="s">
        <v>920</v>
      </c>
      <c r="C409" s="196" t="s">
        <v>178</v>
      </c>
      <c r="D409" s="196" t="s">
        <v>2</v>
      </c>
      <c r="E409" s="196">
        <v>0.99740276800000005</v>
      </c>
      <c r="F409" s="196">
        <v>0</v>
      </c>
      <c r="G409" s="196">
        <v>1.84</v>
      </c>
      <c r="H409" s="196">
        <v>1.1499999999999999</v>
      </c>
      <c r="I409" s="196">
        <v>0</v>
      </c>
      <c r="J409" s="196">
        <v>0</v>
      </c>
      <c r="K409" s="196">
        <v>0</v>
      </c>
      <c r="L409" s="196">
        <v>0</v>
      </c>
      <c r="M409" s="196">
        <v>0</v>
      </c>
      <c r="N409" s="196">
        <v>0</v>
      </c>
      <c r="O409" s="196">
        <v>0</v>
      </c>
      <c r="P409" s="196">
        <v>0</v>
      </c>
      <c r="Q409" s="196">
        <v>0</v>
      </c>
      <c r="R409" s="196">
        <v>0</v>
      </c>
      <c r="S409" s="196">
        <v>0</v>
      </c>
      <c r="T409" s="196">
        <v>0</v>
      </c>
      <c r="U409" s="196">
        <v>0</v>
      </c>
      <c r="V409" s="196">
        <v>0</v>
      </c>
      <c r="W409" s="196">
        <v>0</v>
      </c>
      <c r="X409" s="196" t="s">
        <v>192</v>
      </c>
    </row>
    <row r="410" spans="2:24" x14ac:dyDescent="0.2">
      <c r="B410" s="196" t="s">
        <v>433</v>
      </c>
      <c r="C410" s="196" t="s">
        <v>178</v>
      </c>
      <c r="D410" s="196" t="s">
        <v>2</v>
      </c>
      <c r="E410" s="196">
        <v>2667.8913769999999</v>
      </c>
      <c r="F410" s="196">
        <v>6.87</v>
      </c>
      <c r="G410" s="196">
        <v>5.0599999999999996</v>
      </c>
      <c r="H410" s="196">
        <v>6.75</v>
      </c>
      <c r="I410" s="196">
        <v>10.26830299</v>
      </c>
      <c r="J410" s="196">
        <v>0.77647395200000002</v>
      </c>
      <c r="K410" s="196">
        <v>14</v>
      </c>
      <c r="L410" s="196">
        <v>532541.44579999999</v>
      </c>
      <c r="M410" s="196">
        <v>433995.11379999999</v>
      </c>
      <c r="N410" s="196">
        <v>2.9057397969999998</v>
      </c>
      <c r="O410" s="196">
        <v>2.1775024460000001</v>
      </c>
      <c r="P410" s="196">
        <v>4</v>
      </c>
      <c r="Q410" s="196">
        <v>40270</v>
      </c>
      <c r="R410" s="196">
        <v>40270</v>
      </c>
      <c r="S410" s="196">
        <v>6.0347285000000001E-2</v>
      </c>
      <c r="T410" s="196">
        <v>6.0347285000000001E-2</v>
      </c>
      <c r="U410" s="196">
        <v>2</v>
      </c>
      <c r="V410" s="196">
        <v>1.9899610780000001</v>
      </c>
      <c r="W410" s="196">
        <v>0.97942518300000003</v>
      </c>
      <c r="X410" s="196" t="s">
        <v>192</v>
      </c>
    </row>
    <row r="411" spans="2:24" x14ac:dyDescent="0.2">
      <c r="B411" s="196" t="s">
        <v>434</v>
      </c>
      <c r="C411" s="196" t="s">
        <v>178</v>
      </c>
      <c r="D411" s="196" t="s">
        <v>2</v>
      </c>
      <c r="E411" s="196">
        <v>4083.4904670000001</v>
      </c>
      <c r="F411" s="196">
        <v>17.829999999999998</v>
      </c>
      <c r="G411" s="196">
        <v>2.29</v>
      </c>
      <c r="H411" s="196">
        <v>6.09</v>
      </c>
      <c r="I411" s="196">
        <v>18.822253199999999</v>
      </c>
      <c r="J411" s="196">
        <v>1.9470404690000001</v>
      </c>
      <c r="K411" s="196">
        <v>38</v>
      </c>
      <c r="L411" s="196">
        <v>1245462.0390000001</v>
      </c>
      <c r="M411" s="196">
        <v>441567.74560000002</v>
      </c>
      <c r="N411" s="196">
        <v>3.9277131490000001</v>
      </c>
      <c r="O411" s="196">
        <v>2.589938702</v>
      </c>
      <c r="P411" s="196">
        <v>3</v>
      </c>
      <c r="Q411" s="196">
        <v>128835</v>
      </c>
      <c r="R411" s="196">
        <v>128835</v>
      </c>
      <c r="S411" s="196">
        <v>8.3506991000000003E-2</v>
      </c>
      <c r="T411" s="196">
        <v>8.3506991000000003E-2</v>
      </c>
      <c r="U411" s="196">
        <v>2</v>
      </c>
      <c r="V411" s="196">
        <v>2.003677997</v>
      </c>
      <c r="W411" s="196">
        <v>2.003677997</v>
      </c>
      <c r="X411" s="196" t="s">
        <v>559</v>
      </c>
    </row>
    <row r="412" spans="2:24" x14ac:dyDescent="0.2">
      <c r="B412" s="196" t="s">
        <v>435</v>
      </c>
      <c r="C412" s="196" t="s">
        <v>178</v>
      </c>
      <c r="D412" s="196" t="s">
        <v>2</v>
      </c>
      <c r="E412" s="196">
        <v>3386.1720099999998</v>
      </c>
      <c r="F412" s="196">
        <v>14.25</v>
      </c>
      <c r="G412" s="196">
        <v>2.06</v>
      </c>
      <c r="H412" s="196">
        <v>8.65</v>
      </c>
      <c r="I412" s="196">
        <v>58.496169850000001</v>
      </c>
      <c r="J412" s="196">
        <v>1.4899149709999999</v>
      </c>
      <c r="K412" s="196">
        <v>39</v>
      </c>
      <c r="L412" s="196">
        <v>3610636.7609999999</v>
      </c>
      <c r="M412" s="196">
        <v>392013.201</v>
      </c>
      <c r="N412" s="196">
        <v>4.6132823160000003</v>
      </c>
      <c r="O412" s="196">
        <v>1.9102337330000001</v>
      </c>
      <c r="P412" s="196">
        <v>14</v>
      </c>
      <c r="Q412" s="196">
        <v>91964</v>
      </c>
      <c r="R412" s="196">
        <v>91964</v>
      </c>
      <c r="S412" s="196">
        <v>9.7455179000000003E-2</v>
      </c>
      <c r="T412" s="196">
        <v>9.7455179000000003E-2</v>
      </c>
      <c r="U412" s="196">
        <v>1</v>
      </c>
      <c r="V412" s="196">
        <v>0.98636454100000004</v>
      </c>
      <c r="W412" s="196">
        <v>0</v>
      </c>
      <c r="X412" s="196" t="s">
        <v>559</v>
      </c>
    </row>
    <row r="413" spans="2:24" x14ac:dyDescent="0.2">
      <c r="B413" s="196" t="s">
        <v>431</v>
      </c>
      <c r="C413" s="196" t="s">
        <v>178</v>
      </c>
      <c r="D413" s="196" t="s">
        <v>2</v>
      </c>
      <c r="E413" s="196">
        <v>2515.4393930000001</v>
      </c>
      <c r="F413" s="196">
        <v>13</v>
      </c>
      <c r="G413" s="196">
        <v>0.75</v>
      </c>
      <c r="H413" s="196">
        <v>5.52</v>
      </c>
      <c r="I413" s="196">
        <v>21.01208196</v>
      </c>
      <c r="J413" s="196">
        <v>0.43016747500000002</v>
      </c>
      <c r="K413" s="196">
        <v>34</v>
      </c>
      <c r="L413" s="196">
        <v>1776148.5220000001</v>
      </c>
      <c r="M413" s="196">
        <v>138290.32500000001</v>
      </c>
      <c r="N413" s="196">
        <v>4.4479247739999996</v>
      </c>
      <c r="O413" s="196">
        <v>1.042863528</v>
      </c>
      <c r="P413" s="196">
        <v>5</v>
      </c>
      <c r="Q413" s="196">
        <v>36362</v>
      </c>
      <c r="R413" s="196">
        <v>36362</v>
      </c>
      <c r="S413" s="196">
        <v>5.4066100999999998E-2</v>
      </c>
      <c r="T413" s="196">
        <v>5.4066100999999998E-2</v>
      </c>
      <c r="U413" s="196">
        <v>1</v>
      </c>
      <c r="V413" s="196">
        <v>0.52237394500000001</v>
      </c>
      <c r="W413" s="196">
        <v>0</v>
      </c>
      <c r="X413" s="196" t="s">
        <v>559</v>
      </c>
    </row>
    <row r="414" spans="2:24" x14ac:dyDescent="0.2">
      <c r="B414" s="196" t="s">
        <v>921</v>
      </c>
      <c r="C414" s="196" t="s">
        <v>178</v>
      </c>
      <c r="D414" s="196" t="s">
        <v>2</v>
      </c>
      <c r="E414" s="196">
        <v>1061.2105730000001</v>
      </c>
      <c r="F414" s="196">
        <v>3.47</v>
      </c>
      <c r="G414" s="196">
        <v>0.55000000000000004</v>
      </c>
      <c r="H414" s="196">
        <v>1.73</v>
      </c>
      <c r="I414" s="196">
        <v>1.1773342010000001</v>
      </c>
      <c r="J414" s="196">
        <v>1.1793407659999999</v>
      </c>
      <c r="K414" s="196">
        <v>13</v>
      </c>
      <c r="L414" s="196">
        <v>99403.583540000007</v>
      </c>
      <c r="M414" s="196">
        <v>99403.583540000007</v>
      </c>
      <c r="N414" s="196">
        <v>0.72604817499999996</v>
      </c>
      <c r="O414" s="196">
        <v>0.72604817499999996</v>
      </c>
      <c r="P414" s="196">
        <v>2</v>
      </c>
      <c r="Q414" s="196">
        <v>99573</v>
      </c>
      <c r="R414" s="196">
        <v>99573</v>
      </c>
      <c r="S414" s="196">
        <v>0.16113672800000001</v>
      </c>
      <c r="T414" s="196">
        <v>0.16113672800000001</v>
      </c>
      <c r="U414" s="196">
        <v>1</v>
      </c>
      <c r="V414" s="196">
        <v>1.010167093</v>
      </c>
      <c r="W414" s="196">
        <v>1.010167093</v>
      </c>
      <c r="X414" s="196" t="s">
        <v>192</v>
      </c>
    </row>
    <row r="415" spans="2:24" x14ac:dyDescent="0.2">
      <c r="B415" s="196" t="s">
        <v>922</v>
      </c>
      <c r="C415" s="196" t="s">
        <v>178</v>
      </c>
      <c r="D415" s="196" t="s">
        <v>2</v>
      </c>
      <c r="E415" s="196">
        <v>579.47542510000005</v>
      </c>
      <c r="F415" s="196">
        <v>2.54</v>
      </c>
      <c r="G415" s="196">
        <v>0.06</v>
      </c>
      <c r="H415" s="196">
        <v>0.96</v>
      </c>
      <c r="I415" s="196">
        <v>1.0513735E-2</v>
      </c>
      <c r="J415" s="196">
        <v>0.109687355</v>
      </c>
      <c r="K415" s="196">
        <v>3</v>
      </c>
      <c r="L415" s="196">
        <v>862.66660000000002</v>
      </c>
      <c r="M415" s="196">
        <v>862.66660000000002</v>
      </c>
      <c r="N415" s="196">
        <v>4.6731921000000003E-2</v>
      </c>
      <c r="O415" s="196">
        <v>4.6731921000000003E-2</v>
      </c>
      <c r="P415" s="196">
        <v>1</v>
      </c>
      <c r="Q415" s="196">
        <v>9000</v>
      </c>
      <c r="R415" s="196">
        <v>9000</v>
      </c>
      <c r="S415" s="196">
        <v>4.1416768999999999E-2</v>
      </c>
      <c r="T415" s="196">
        <v>4.1416768999999999E-2</v>
      </c>
      <c r="U415" s="196">
        <v>0</v>
      </c>
      <c r="V415" s="196">
        <v>0</v>
      </c>
      <c r="W415" s="196">
        <v>0</v>
      </c>
      <c r="X415" s="196" t="s">
        <v>192</v>
      </c>
    </row>
    <row r="416" spans="2:24" x14ac:dyDescent="0.2">
      <c r="B416" s="196" t="s">
        <v>923</v>
      </c>
      <c r="C416" s="196" t="s">
        <v>178</v>
      </c>
      <c r="D416" s="196" t="s">
        <v>2</v>
      </c>
      <c r="E416" s="196">
        <v>423.39357940000002</v>
      </c>
      <c r="F416" s="196">
        <v>2.12</v>
      </c>
      <c r="G416" s="196">
        <v>0.16</v>
      </c>
      <c r="H416" s="196">
        <v>0.97</v>
      </c>
      <c r="I416" s="196">
        <v>0.76066339199999999</v>
      </c>
      <c r="J416" s="196">
        <v>5.5902444000000003E-2</v>
      </c>
      <c r="K416" s="196">
        <v>6</v>
      </c>
      <c r="L416" s="196">
        <v>52863.113899999997</v>
      </c>
      <c r="M416" s="196">
        <v>52863.113899999997</v>
      </c>
      <c r="N416" s="196">
        <v>3.0326392809999998</v>
      </c>
      <c r="O416" s="196">
        <v>3.0326392809999998</v>
      </c>
      <c r="P416" s="196">
        <v>1</v>
      </c>
      <c r="Q416" s="196">
        <v>3885</v>
      </c>
      <c r="R416" s="196">
        <v>3885</v>
      </c>
      <c r="S416" s="196">
        <v>4.9599241000000002E-2</v>
      </c>
      <c r="T416" s="196">
        <v>4.9599241000000002E-2</v>
      </c>
      <c r="U416" s="196">
        <v>0</v>
      </c>
      <c r="V416" s="196">
        <v>0</v>
      </c>
      <c r="W416" s="196">
        <v>0</v>
      </c>
      <c r="X416" s="196" t="s">
        <v>192</v>
      </c>
    </row>
    <row r="417" spans="2:24" x14ac:dyDescent="0.2">
      <c r="B417" s="196" t="s">
        <v>924</v>
      </c>
      <c r="C417" s="196" t="s">
        <v>178</v>
      </c>
      <c r="D417" s="196" t="s">
        <v>2</v>
      </c>
      <c r="E417" s="196">
        <v>1061.6742119999999</v>
      </c>
      <c r="F417" s="196">
        <v>3.7</v>
      </c>
      <c r="G417" s="196">
        <v>0.2</v>
      </c>
      <c r="H417" s="196">
        <v>1.73</v>
      </c>
      <c r="I417" s="196">
        <v>1.136732965</v>
      </c>
      <c r="J417" s="196">
        <v>2.4900078849999998</v>
      </c>
      <c r="K417" s="196">
        <v>8</v>
      </c>
      <c r="L417" s="196">
        <v>104798.23020000001</v>
      </c>
      <c r="M417" s="196">
        <v>7745.2302</v>
      </c>
      <c r="N417" s="196">
        <v>0.155019306</v>
      </c>
      <c r="O417" s="196">
        <v>7.4957080999999995E-2</v>
      </c>
      <c r="P417" s="196">
        <v>2</v>
      </c>
      <c r="Q417" s="196">
        <v>229560</v>
      </c>
      <c r="R417" s="196">
        <v>229560</v>
      </c>
      <c r="S417" s="196">
        <v>0.53877168099999995</v>
      </c>
      <c r="T417" s="196">
        <v>0.53877168099999995</v>
      </c>
      <c r="U417" s="196">
        <v>2</v>
      </c>
      <c r="V417" s="196">
        <v>1.886642792</v>
      </c>
      <c r="W417" s="196">
        <v>0.94002471600000004</v>
      </c>
      <c r="X417" s="196" t="s">
        <v>559</v>
      </c>
    </row>
    <row r="418" spans="2:24" x14ac:dyDescent="0.2">
      <c r="B418" s="196" t="s">
        <v>925</v>
      </c>
      <c r="C418" s="196" t="s">
        <v>558</v>
      </c>
      <c r="D418" s="196" t="s">
        <v>8</v>
      </c>
      <c r="E418" s="196">
        <v>321.1662887</v>
      </c>
      <c r="F418" s="196">
        <v>0</v>
      </c>
      <c r="G418" s="196">
        <v>2.21</v>
      </c>
      <c r="H418" s="196">
        <v>0</v>
      </c>
      <c r="I418" s="196">
        <v>0</v>
      </c>
      <c r="J418" s="196">
        <v>0</v>
      </c>
      <c r="K418" s="196">
        <v>3</v>
      </c>
      <c r="L418" s="196">
        <v>303.9667</v>
      </c>
      <c r="M418" s="196">
        <v>303.9667</v>
      </c>
      <c r="N418" s="196">
        <v>9.3409549999999997E-3</v>
      </c>
      <c r="O418" s="196">
        <v>9.3409549999999997E-3</v>
      </c>
      <c r="P418" s="196">
        <v>1</v>
      </c>
      <c r="Q418" s="196">
        <v>2240</v>
      </c>
      <c r="R418" s="196">
        <v>2240</v>
      </c>
      <c r="S418" s="196">
        <v>2.4909214999999998E-2</v>
      </c>
      <c r="T418" s="196">
        <v>2.4909214999999998E-2</v>
      </c>
      <c r="U418" s="196">
        <v>0</v>
      </c>
      <c r="V418" s="196">
        <v>0</v>
      </c>
      <c r="W418" s="196">
        <v>0</v>
      </c>
      <c r="X418" s="196" t="s">
        <v>192</v>
      </c>
    </row>
    <row r="419" spans="2:24" x14ac:dyDescent="0.2">
      <c r="B419" s="196" t="s">
        <v>926</v>
      </c>
      <c r="C419" s="196" t="s">
        <v>178</v>
      </c>
      <c r="D419" s="196" t="s">
        <v>2</v>
      </c>
      <c r="E419" s="196">
        <v>1224.26385</v>
      </c>
      <c r="F419" s="196">
        <v>4.01</v>
      </c>
      <c r="G419" s="196">
        <v>0.8</v>
      </c>
      <c r="H419" s="196">
        <v>2.69</v>
      </c>
      <c r="I419" s="196">
        <v>0.19625864700000001</v>
      </c>
      <c r="J419" s="196">
        <v>6.7707772999999999E-2</v>
      </c>
      <c r="K419" s="196">
        <v>8</v>
      </c>
      <c r="L419" s="196">
        <v>15116.26802</v>
      </c>
      <c r="M419" s="196">
        <v>15116.26802</v>
      </c>
      <c r="N419" s="196">
        <v>7.5849662999999998E-2</v>
      </c>
      <c r="O419" s="196">
        <v>7.5849662999999998E-2</v>
      </c>
      <c r="P419" s="196">
        <v>2</v>
      </c>
      <c r="Q419" s="196">
        <v>5215</v>
      </c>
      <c r="R419" s="196">
        <v>5215</v>
      </c>
      <c r="S419" s="196">
        <v>1.7969982999999998E-2</v>
      </c>
      <c r="T419" s="196">
        <v>1.7969982999999998E-2</v>
      </c>
      <c r="U419" s="196">
        <v>0</v>
      </c>
      <c r="V419" s="196">
        <v>0</v>
      </c>
      <c r="W419" s="196">
        <v>0</v>
      </c>
      <c r="X419" s="196" t="s">
        <v>192</v>
      </c>
    </row>
    <row r="420" spans="2:24" x14ac:dyDescent="0.2">
      <c r="B420" s="196" t="s">
        <v>927</v>
      </c>
      <c r="C420" s="196" t="s">
        <v>178</v>
      </c>
      <c r="D420" s="196" t="s">
        <v>2</v>
      </c>
      <c r="E420" s="196">
        <v>291.71303890000002</v>
      </c>
      <c r="F420" s="196">
        <v>1.67</v>
      </c>
      <c r="G420" s="196">
        <v>0.35</v>
      </c>
      <c r="H420" s="196">
        <v>0.92</v>
      </c>
      <c r="I420" s="196">
        <v>2.9815219999999999E-3</v>
      </c>
      <c r="J420" s="196">
        <v>1.0729823860000001</v>
      </c>
      <c r="K420" s="196">
        <v>1</v>
      </c>
      <c r="L420" s="196">
        <v>114.15</v>
      </c>
      <c r="M420" s="196">
        <v>114.15</v>
      </c>
      <c r="N420" s="196">
        <v>3.4280259999999998E-3</v>
      </c>
      <c r="O420" s="196">
        <v>3.4280259999999998E-3</v>
      </c>
      <c r="P420" s="196">
        <v>3</v>
      </c>
      <c r="Q420" s="196">
        <v>41080</v>
      </c>
      <c r="R420" s="196">
        <v>41080</v>
      </c>
      <c r="S420" s="196">
        <v>0.54162817200000002</v>
      </c>
      <c r="T420" s="196">
        <v>0.54162817200000002</v>
      </c>
      <c r="U420" s="196">
        <v>0</v>
      </c>
      <c r="V420" s="196">
        <v>0</v>
      </c>
      <c r="W420" s="196">
        <v>0</v>
      </c>
      <c r="X420" s="196" t="s">
        <v>192</v>
      </c>
    </row>
    <row r="421" spans="2:24" x14ac:dyDescent="0.2">
      <c r="B421" s="196" t="s">
        <v>928</v>
      </c>
      <c r="C421" s="196" t="s">
        <v>178</v>
      </c>
      <c r="D421" s="196" t="s">
        <v>2</v>
      </c>
      <c r="E421" s="196">
        <v>1726.9808169999999</v>
      </c>
      <c r="F421" s="196">
        <v>3.65</v>
      </c>
      <c r="G421" s="196">
        <v>0.88</v>
      </c>
      <c r="H421" s="196">
        <v>6.67</v>
      </c>
      <c r="I421" s="196">
        <v>0.421138124</v>
      </c>
      <c r="J421" s="196">
        <v>0</v>
      </c>
      <c r="K421" s="196">
        <v>13</v>
      </c>
      <c r="L421" s="196">
        <v>18467.95696</v>
      </c>
      <c r="M421" s="196">
        <v>18467.95696</v>
      </c>
      <c r="N421" s="196">
        <v>4.4980233000000001E-2</v>
      </c>
      <c r="O421" s="196">
        <v>4.4980233000000001E-2</v>
      </c>
      <c r="P421" s="196">
        <v>0</v>
      </c>
      <c r="Q421" s="196">
        <v>0</v>
      </c>
      <c r="R421" s="196">
        <v>0</v>
      </c>
      <c r="S421" s="196">
        <v>0</v>
      </c>
      <c r="T421" s="196">
        <v>0</v>
      </c>
      <c r="U421" s="196">
        <v>0</v>
      </c>
      <c r="V421" s="196">
        <v>0</v>
      </c>
      <c r="W421" s="196">
        <v>0</v>
      </c>
      <c r="X421" s="196" t="s">
        <v>192</v>
      </c>
    </row>
    <row r="422" spans="2:24" x14ac:dyDescent="0.2">
      <c r="B422" s="196" t="s">
        <v>929</v>
      </c>
      <c r="C422" s="196" t="s">
        <v>178</v>
      </c>
      <c r="D422" s="196" t="s">
        <v>2</v>
      </c>
      <c r="E422" s="196">
        <v>769.45597880000003</v>
      </c>
      <c r="F422" s="196">
        <v>2.4300000000000002</v>
      </c>
      <c r="G422" s="196">
        <v>0.36</v>
      </c>
      <c r="H422" s="196">
        <v>1.51</v>
      </c>
      <c r="I422" s="196">
        <v>1.4602615809999999</v>
      </c>
      <c r="J422" s="196">
        <v>0</v>
      </c>
      <c r="K422" s="196">
        <v>6</v>
      </c>
      <c r="L422" s="196">
        <v>95005.7166</v>
      </c>
      <c r="M422" s="196">
        <v>1709.0165999999999</v>
      </c>
      <c r="N422" s="196">
        <v>0.98511158600000004</v>
      </c>
      <c r="O422" s="196">
        <v>6.4980979999999999E-3</v>
      </c>
      <c r="P422" s="196">
        <v>0</v>
      </c>
      <c r="Q422" s="196">
        <v>0</v>
      </c>
      <c r="R422" s="196">
        <v>0</v>
      </c>
      <c r="S422" s="196">
        <v>0</v>
      </c>
      <c r="T422" s="196">
        <v>0</v>
      </c>
      <c r="U422" s="196">
        <v>0</v>
      </c>
      <c r="V422" s="196">
        <v>0</v>
      </c>
      <c r="W422" s="196">
        <v>0</v>
      </c>
      <c r="X422" s="196" t="s">
        <v>192</v>
      </c>
    </row>
    <row r="423" spans="2:24" x14ac:dyDescent="0.2">
      <c r="B423" s="196" t="s">
        <v>930</v>
      </c>
      <c r="C423" s="196" t="s">
        <v>178</v>
      </c>
      <c r="D423" s="196" t="s">
        <v>2</v>
      </c>
      <c r="E423" s="196">
        <v>2092.5068550000001</v>
      </c>
      <c r="F423" s="196">
        <v>4.96</v>
      </c>
      <c r="G423" s="196">
        <v>0.68</v>
      </c>
      <c r="H423" s="196">
        <v>3.91</v>
      </c>
      <c r="I423" s="196">
        <v>1.4328021710000001</v>
      </c>
      <c r="J423" s="196">
        <v>0.78494375000000005</v>
      </c>
      <c r="K423" s="196">
        <v>17</v>
      </c>
      <c r="L423" s="196">
        <v>106536.9317</v>
      </c>
      <c r="M423" s="196">
        <v>106536.9317</v>
      </c>
      <c r="N423" s="196">
        <v>0.35831184900000002</v>
      </c>
      <c r="O423" s="196">
        <v>0.35831184900000002</v>
      </c>
      <c r="P423" s="196">
        <v>4</v>
      </c>
      <c r="Q423" s="196">
        <v>58365</v>
      </c>
      <c r="R423" s="196">
        <v>58365</v>
      </c>
      <c r="S423" s="196">
        <v>8.3631744999999993E-2</v>
      </c>
      <c r="T423" s="196">
        <v>8.3631744999999993E-2</v>
      </c>
      <c r="U423" s="196">
        <v>0</v>
      </c>
      <c r="V423" s="196">
        <v>0</v>
      </c>
      <c r="W423" s="196">
        <v>0</v>
      </c>
      <c r="X423" s="196" t="s">
        <v>192</v>
      </c>
    </row>
    <row r="424" spans="2:24" x14ac:dyDescent="0.2">
      <c r="B424" s="196" t="s">
        <v>931</v>
      </c>
      <c r="C424" s="196" t="s">
        <v>178</v>
      </c>
      <c r="D424" s="196" t="s">
        <v>2</v>
      </c>
      <c r="E424" s="196">
        <v>828.3391034</v>
      </c>
      <c r="F424" s="196">
        <v>3</v>
      </c>
      <c r="G424" s="196">
        <v>0.25</v>
      </c>
      <c r="H424" s="196">
        <v>2.31</v>
      </c>
      <c r="I424" s="196">
        <v>0.40659229200000002</v>
      </c>
      <c r="J424" s="196">
        <v>1.4225555329999999</v>
      </c>
      <c r="K424" s="196">
        <v>8</v>
      </c>
      <c r="L424" s="196">
        <v>23142.701400000002</v>
      </c>
      <c r="M424" s="196">
        <v>23142.701400000002</v>
      </c>
      <c r="N424" s="196">
        <v>1.2953632100000001</v>
      </c>
      <c r="O424" s="196">
        <v>1.2953632100000001</v>
      </c>
      <c r="P424" s="196">
        <v>2</v>
      </c>
      <c r="Q424" s="196">
        <v>80970</v>
      </c>
      <c r="R424" s="196">
        <v>80970</v>
      </c>
      <c r="S424" s="196">
        <v>0.23782530499999999</v>
      </c>
      <c r="T424" s="196">
        <v>0.23782530499999999</v>
      </c>
      <c r="U424" s="196">
        <v>0</v>
      </c>
      <c r="V424" s="196">
        <v>0</v>
      </c>
      <c r="W424" s="196">
        <v>0</v>
      </c>
      <c r="X424" s="196" t="s">
        <v>192</v>
      </c>
    </row>
    <row r="425" spans="2:24" x14ac:dyDescent="0.2">
      <c r="B425" s="196" t="s">
        <v>932</v>
      </c>
      <c r="C425" s="196" t="s">
        <v>178</v>
      </c>
      <c r="D425" s="196" t="s">
        <v>2</v>
      </c>
      <c r="E425" s="196">
        <v>1190.3157940000001</v>
      </c>
      <c r="F425" s="196">
        <v>4.26</v>
      </c>
      <c r="G425" s="196">
        <v>0.94</v>
      </c>
      <c r="H425" s="196">
        <v>3.38</v>
      </c>
      <c r="I425" s="196">
        <v>0.55416417399999995</v>
      </c>
      <c r="J425" s="196">
        <v>1.561736362</v>
      </c>
      <c r="K425" s="196">
        <v>12</v>
      </c>
      <c r="L425" s="196">
        <v>24455.468809999998</v>
      </c>
      <c r="M425" s="196">
        <v>24455.468809999998</v>
      </c>
      <c r="N425" s="196">
        <v>0.25494915000000001</v>
      </c>
      <c r="O425" s="196">
        <v>0.25494915000000001</v>
      </c>
      <c r="P425" s="196">
        <v>5</v>
      </c>
      <c r="Q425" s="196">
        <v>68920</v>
      </c>
      <c r="R425" s="196">
        <v>68920</v>
      </c>
      <c r="S425" s="196">
        <v>0.188185355</v>
      </c>
      <c r="T425" s="196">
        <v>0.188185355</v>
      </c>
      <c r="U425" s="196">
        <v>1</v>
      </c>
      <c r="V425" s="196">
        <v>0.98125220700000004</v>
      </c>
      <c r="W425" s="196">
        <v>0.98125220700000004</v>
      </c>
      <c r="X425" s="196" t="s">
        <v>192</v>
      </c>
    </row>
    <row r="426" spans="2:24" x14ac:dyDescent="0.2">
      <c r="B426" s="196" t="s">
        <v>933</v>
      </c>
      <c r="C426" s="196" t="s">
        <v>178</v>
      </c>
      <c r="D426" s="196" t="s">
        <v>2</v>
      </c>
      <c r="E426" s="196">
        <v>2155.6692149999999</v>
      </c>
      <c r="F426" s="196">
        <v>4.33</v>
      </c>
      <c r="G426" s="196">
        <v>1.1100000000000001</v>
      </c>
      <c r="H426" s="196">
        <v>5.17</v>
      </c>
      <c r="I426" s="196">
        <v>7.3311499080000004</v>
      </c>
      <c r="J426" s="196">
        <v>3.6297916830000001</v>
      </c>
      <c r="K426" s="196">
        <v>15</v>
      </c>
      <c r="L426" s="196">
        <v>472219.80040000001</v>
      </c>
      <c r="M426" s="196">
        <v>472219.80040000001</v>
      </c>
      <c r="N426" s="196">
        <v>1.40424142</v>
      </c>
      <c r="O426" s="196">
        <v>1.40424142</v>
      </c>
      <c r="P426" s="196">
        <v>3</v>
      </c>
      <c r="Q426" s="196">
        <v>233805</v>
      </c>
      <c r="R426" s="196">
        <v>233805</v>
      </c>
      <c r="S426" s="196">
        <v>0.25421339999999998</v>
      </c>
      <c r="T426" s="196">
        <v>0.25421339999999998</v>
      </c>
      <c r="U426" s="196">
        <v>2</v>
      </c>
      <c r="V426" s="196">
        <v>1.983142854</v>
      </c>
      <c r="W426" s="196">
        <v>1.983142854</v>
      </c>
      <c r="X426" s="196" t="s">
        <v>559</v>
      </c>
    </row>
    <row r="427" spans="2:24" x14ac:dyDescent="0.2">
      <c r="B427" s="196" t="s">
        <v>934</v>
      </c>
      <c r="C427" s="196" t="s">
        <v>178</v>
      </c>
      <c r="D427" s="196" t="s">
        <v>2</v>
      </c>
      <c r="E427" s="196">
        <v>1762.006789</v>
      </c>
      <c r="F427" s="196">
        <v>5.53</v>
      </c>
      <c r="G427" s="196">
        <v>0.31</v>
      </c>
      <c r="H427" s="196">
        <v>3.11</v>
      </c>
      <c r="I427" s="196">
        <v>2.1361961790000001</v>
      </c>
      <c r="J427" s="196">
        <v>3.9368435270000002</v>
      </c>
      <c r="K427" s="196">
        <v>14</v>
      </c>
      <c r="L427" s="196">
        <v>154485.6251</v>
      </c>
      <c r="M427" s="196">
        <v>9779.5270650000002</v>
      </c>
      <c r="N427" s="196">
        <v>7.4233539000000001E-2</v>
      </c>
      <c r="O427" s="196">
        <v>4.1458410000000001E-2</v>
      </c>
      <c r="P427" s="196">
        <v>7</v>
      </c>
      <c r="Q427" s="196">
        <v>284705</v>
      </c>
      <c r="R427" s="196">
        <v>284705</v>
      </c>
      <c r="S427" s="196">
        <v>0.48240449800000001</v>
      </c>
      <c r="T427" s="196">
        <v>0.48240449800000001</v>
      </c>
      <c r="U427" s="196">
        <v>0</v>
      </c>
      <c r="V427" s="196">
        <v>0</v>
      </c>
      <c r="W427" s="196">
        <v>0</v>
      </c>
      <c r="X427" s="196" t="s">
        <v>192</v>
      </c>
    </row>
    <row r="428" spans="2:24" x14ac:dyDescent="0.2">
      <c r="B428" s="196" t="s">
        <v>935</v>
      </c>
      <c r="C428" s="196" t="s">
        <v>178</v>
      </c>
      <c r="D428" s="196" t="s">
        <v>2</v>
      </c>
      <c r="E428" s="196">
        <v>918.10275530000001</v>
      </c>
      <c r="F428" s="196">
        <v>4.4400000000000004</v>
      </c>
      <c r="G428" s="196">
        <v>0.39</v>
      </c>
      <c r="H428" s="196">
        <v>2.31</v>
      </c>
      <c r="I428" s="196">
        <v>20.933024440000001</v>
      </c>
      <c r="J428" s="196">
        <v>0.976754593</v>
      </c>
      <c r="K428" s="196">
        <v>7</v>
      </c>
      <c r="L428" s="196">
        <v>1032019.5060000001</v>
      </c>
      <c r="M428" s="196">
        <v>47102.419419999998</v>
      </c>
      <c r="N428" s="196">
        <v>2.1841454979999999</v>
      </c>
      <c r="O428" s="196">
        <v>1.1918818390000001</v>
      </c>
      <c r="P428" s="196">
        <v>3</v>
      </c>
      <c r="Q428" s="196">
        <v>48155</v>
      </c>
      <c r="R428" s="196">
        <v>48155</v>
      </c>
      <c r="S428" s="196">
        <v>0.23308937800000001</v>
      </c>
      <c r="T428" s="196">
        <v>0.23308937800000001</v>
      </c>
      <c r="U428" s="196">
        <v>1</v>
      </c>
      <c r="V428" s="196">
        <v>0.99444206499999999</v>
      </c>
      <c r="W428" s="196">
        <v>0.99444206499999999</v>
      </c>
      <c r="X428" s="196" t="s">
        <v>559</v>
      </c>
    </row>
    <row r="429" spans="2:24" x14ac:dyDescent="0.2">
      <c r="B429" s="196" t="s">
        <v>936</v>
      </c>
      <c r="C429" s="196" t="s">
        <v>178</v>
      </c>
      <c r="D429" s="196" t="s">
        <v>2</v>
      </c>
      <c r="E429" s="196">
        <v>2108.5068550000001</v>
      </c>
      <c r="F429" s="196">
        <v>11.99</v>
      </c>
      <c r="G429" s="196">
        <v>0.3</v>
      </c>
      <c r="H429" s="196">
        <v>5.74</v>
      </c>
      <c r="I429" s="196">
        <v>1.65149163</v>
      </c>
      <c r="J429" s="196">
        <v>2.8041081120000002</v>
      </c>
      <c r="K429" s="196">
        <v>9</v>
      </c>
      <c r="L429" s="196">
        <v>34413.779730000002</v>
      </c>
      <c r="M429" s="196">
        <v>34413.779730000002</v>
      </c>
      <c r="N429" s="196">
        <v>8.7749300000000002E-2</v>
      </c>
      <c r="O429" s="196">
        <v>8.7749300000000002E-2</v>
      </c>
      <c r="P429" s="196">
        <v>4</v>
      </c>
      <c r="Q429" s="196">
        <v>58432</v>
      </c>
      <c r="R429" s="196">
        <v>58432</v>
      </c>
      <c r="S429" s="196">
        <v>8.3945660000000005E-2</v>
      </c>
      <c r="T429" s="196">
        <v>8.3945660000000005E-2</v>
      </c>
      <c r="U429" s="196">
        <v>0</v>
      </c>
      <c r="V429" s="196">
        <v>0</v>
      </c>
      <c r="W429" s="196">
        <v>0</v>
      </c>
      <c r="X429" s="196" t="s">
        <v>192</v>
      </c>
    </row>
    <row r="430" spans="2:24" x14ac:dyDescent="0.2">
      <c r="B430" s="196" t="s">
        <v>937</v>
      </c>
      <c r="C430" s="196" t="s">
        <v>178</v>
      </c>
      <c r="D430" s="196" t="s">
        <v>2</v>
      </c>
      <c r="E430" s="196">
        <v>1132.4872109999999</v>
      </c>
      <c r="F430" s="196">
        <v>8.1</v>
      </c>
      <c r="G430" s="196">
        <v>1.41</v>
      </c>
      <c r="H430" s="196">
        <v>4.1500000000000004</v>
      </c>
      <c r="I430" s="196">
        <v>1.236102839</v>
      </c>
      <c r="J430" s="196">
        <v>0.49234301800000002</v>
      </c>
      <c r="K430" s="196">
        <v>10</v>
      </c>
      <c r="L430" s="196">
        <v>36755.970780000003</v>
      </c>
      <c r="M430" s="196">
        <v>36755.970780000003</v>
      </c>
      <c r="N430" s="196">
        <v>1.3856668620000001</v>
      </c>
      <c r="O430" s="196">
        <v>1.3856668620000001</v>
      </c>
      <c r="P430" s="196">
        <v>2</v>
      </c>
      <c r="Q430" s="196">
        <v>14640</v>
      </c>
      <c r="R430" s="196">
        <v>14640</v>
      </c>
      <c r="S430" s="196">
        <v>5.3863742999999999E-2</v>
      </c>
      <c r="T430" s="196">
        <v>5.3863742999999999E-2</v>
      </c>
      <c r="U430" s="196">
        <v>4</v>
      </c>
      <c r="V430" s="196">
        <v>4.1236668749999996</v>
      </c>
      <c r="W430" s="196">
        <v>4.1236668749999996</v>
      </c>
      <c r="X430" s="196" t="s">
        <v>192</v>
      </c>
    </row>
    <row r="431" spans="2:24" x14ac:dyDescent="0.2">
      <c r="B431" s="196" t="s">
        <v>938</v>
      </c>
      <c r="C431" s="196" t="s">
        <v>178</v>
      </c>
      <c r="D431" s="196" t="s">
        <v>2</v>
      </c>
      <c r="E431" s="196">
        <v>1963.3418979999999</v>
      </c>
      <c r="F431" s="196">
        <v>6.89</v>
      </c>
      <c r="G431" s="196">
        <v>1.51</v>
      </c>
      <c r="H431" s="196">
        <v>4.37</v>
      </c>
      <c r="I431" s="196">
        <v>11.994648160000001</v>
      </c>
      <c r="J431" s="196">
        <v>0.240461653</v>
      </c>
      <c r="K431" s="196">
        <v>14</v>
      </c>
      <c r="L431" s="196">
        <v>680935.77419999999</v>
      </c>
      <c r="M431" s="196">
        <v>216708.49739999999</v>
      </c>
      <c r="N431" s="196">
        <v>1.7064220969999999</v>
      </c>
      <c r="O431" s="196">
        <v>1.0422484240000001</v>
      </c>
      <c r="P431" s="196">
        <v>2</v>
      </c>
      <c r="Q431" s="196">
        <v>13651</v>
      </c>
      <c r="R431" s="196">
        <v>13651</v>
      </c>
      <c r="S431" s="196">
        <v>2.6994789000000002E-2</v>
      </c>
      <c r="T431" s="196">
        <v>2.6994789000000002E-2</v>
      </c>
      <c r="U431" s="196">
        <v>1</v>
      </c>
      <c r="V431" s="196">
        <v>0.98862047500000005</v>
      </c>
      <c r="W431" s="196">
        <v>0</v>
      </c>
      <c r="X431" s="196" t="s">
        <v>559</v>
      </c>
    </row>
    <row r="432" spans="2:24" x14ac:dyDescent="0.2">
      <c r="B432" s="196" t="s">
        <v>939</v>
      </c>
      <c r="C432" s="196" t="s">
        <v>178</v>
      </c>
      <c r="D432" s="196" t="s">
        <v>2</v>
      </c>
      <c r="E432" s="196">
        <v>629.88971649999996</v>
      </c>
      <c r="F432" s="196">
        <v>3.7</v>
      </c>
      <c r="G432" s="196">
        <v>3.62</v>
      </c>
      <c r="H432" s="196">
        <v>4.83</v>
      </c>
      <c r="I432" s="196">
        <v>0.434517926</v>
      </c>
      <c r="J432" s="196">
        <v>1.9090809179999999</v>
      </c>
      <c r="K432" s="196">
        <v>2</v>
      </c>
      <c r="L432" s="196">
        <v>7169.5833000000002</v>
      </c>
      <c r="M432" s="196">
        <v>7169.5833000000002</v>
      </c>
      <c r="N432" s="196">
        <v>0.11748088299999999</v>
      </c>
      <c r="O432" s="196">
        <v>0.11748088299999999</v>
      </c>
      <c r="P432" s="196">
        <v>1</v>
      </c>
      <c r="Q432" s="196">
        <v>31500</v>
      </c>
      <c r="R432" s="196">
        <v>31500</v>
      </c>
      <c r="S432" s="196">
        <v>0.28576431000000002</v>
      </c>
      <c r="T432" s="196">
        <v>0.28576431000000002</v>
      </c>
      <c r="U432" s="196">
        <v>1</v>
      </c>
      <c r="V432" s="196">
        <v>1.0097005610000001</v>
      </c>
      <c r="W432" s="196">
        <v>1.0097005610000001</v>
      </c>
      <c r="X432" s="196" t="s">
        <v>192</v>
      </c>
    </row>
    <row r="433" spans="2:24" x14ac:dyDescent="0.2">
      <c r="B433" s="196" t="s">
        <v>940</v>
      </c>
      <c r="C433" s="196" t="s">
        <v>178</v>
      </c>
      <c r="D433" s="196" t="s">
        <v>2</v>
      </c>
      <c r="E433" s="196">
        <v>390.48967690000001</v>
      </c>
      <c r="F433" s="196">
        <v>7.11</v>
      </c>
      <c r="G433" s="196">
        <v>0.69</v>
      </c>
      <c r="H433" s="196">
        <v>4.5999999999999996</v>
      </c>
      <c r="I433" s="196">
        <v>12.15756174</v>
      </c>
      <c r="J433" s="196">
        <v>0.446499231</v>
      </c>
      <c r="K433" s="196">
        <v>10</v>
      </c>
      <c r="L433" s="196">
        <v>121439.6835</v>
      </c>
      <c r="M433" s="196">
        <v>121439.6835</v>
      </c>
      <c r="N433" s="196">
        <v>3.3612412250000001</v>
      </c>
      <c r="O433" s="196">
        <v>3.3612412250000001</v>
      </c>
      <c r="P433" s="196">
        <v>2</v>
      </c>
      <c r="Q433" s="196">
        <v>4460</v>
      </c>
      <c r="R433" s="196">
        <v>4460</v>
      </c>
      <c r="S433" s="196">
        <v>5.1217743000000003E-2</v>
      </c>
      <c r="T433" s="196">
        <v>5.1217743000000003E-2</v>
      </c>
      <c r="U433" s="196">
        <v>1</v>
      </c>
      <c r="V433" s="196">
        <v>0.98850244399999998</v>
      </c>
      <c r="W433" s="196">
        <v>0.98850244399999998</v>
      </c>
      <c r="X433" s="196" t="s">
        <v>559</v>
      </c>
    </row>
    <row r="434" spans="2:24" x14ac:dyDescent="0.2">
      <c r="B434" s="196" t="s">
        <v>941</v>
      </c>
      <c r="C434" s="196" t="s">
        <v>178</v>
      </c>
      <c r="D434" s="196" t="s">
        <v>2</v>
      </c>
      <c r="E434" s="196">
        <v>1272.1495709999999</v>
      </c>
      <c r="F434" s="196">
        <v>6.47</v>
      </c>
      <c r="G434" s="196">
        <v>1.1100000000000001</v>
      </c>
      <c r="H434" s="196">
        <v>3.96</v>
      </c>
      <c r="I434" s="196">
        <v>0.74601198800000001</v>
      </c>
      <c r="J434" s="196">
        <v>4.6640502039999996</v>
      </c>
      <c r="K434" s="196">
        <v>10</v>
      </c>
      <c r="L434" s="196">
        <v>21582.77103</v>
      </c>
      <c r="M434" s="196">
        <v>21582.77103</v>
      </c>
      <c r="N434" s="196">
        <v>6.5291064999999995E-2</v>
      </c>
      <c r="O434" s="196">
        <v>6.5291064999999995E-2</v>
      </c>
      <c r="P434" s="196">
        <v>5</v>
      </c>
      <c r="Q434" s="196">
        <v>134935</v>
      </c>
      <c r="R434" s="196">
        <v>133495</v>
      </c>
      <c r="S434" s="196">
        <v>0.29556273</v>
      </c>
      <c r="T434" s="196">
        <v>0.293204517</v>
      </c>
      <c r="U434" s="196">
        <v>1</v>
      </c>
      <c r="V434" s="196">
        <v>0.97708636500000001</v>
      </c>
      <c r="W434" s="196">
        <v>0.97708636500000001</v>
      </c>
      <c r="X434" s="196" t="s">
        <v>192</v>
      </c>
    </row>
    <row r="435" spans="2:24" x14ac:dyDescent="0.2">
      <c r="B435" s="196" t="s">
        <v>942</v>
      </c>
      <c r="C435" s="196" t="s">
        <v>178</v>
      </c>
      <c r="D435" s="196" t="s">
        <v>2</v>
      </c>
      <c r="E435" s="196">
        <v>3540.777231</v>
      </c>
      <c r="F435" s="196">
        <v>14.57</v>
      </c>
      <c r="G435" s="196">
        <v>4.29</v>
      </c>
      <c r="H435" s="196">
        <v>8.14</v>
      </c>
      <c r="I435" s="196">
        <v>1.3808440150000001</v>
      </c>
      <c r="J435" s="196">
        <v>0.66936323099999995</v>
      </c>
      <c r="K435" s="196">
        <v>25</v>
      </c>
      <c r="L435" s="196">
        <v>167822.81599999999</v>
      </c>
      <c r="M435" s="196">
        <v>167822.81599999999</v>
      </c>
      <c r="N435" s="196">
        <v>1.083538938</v>
      </c>
      <c r="O435" s="196">
        <v>1.083538938</v>
      </c>
      <c r="P435" s="196">
        <v>8</v>
      </c>
      <c r="Q435" s="196">
        <v>81352</v>
      </c>
      <c r="R435" s="196">
        <v>81352</v>
      </c>
      <c r="S435" s="196">
        <v>8.4727159999999996E-2</v>
      </c>
      <c r="T435" s="196">
        <v>8.4727159999999996E-2</v>
      </c>
      <c r="U435" s="196">
        <v>4</v>
      </c>
      <c r="V435" s="196">
        <v>3.7875864890000002</v>
      </c>
      <c r="W435" s="196">
        <v>3.7875864890000002</v>
      </c>
      <c r="X435" s="196" t="s">
        <v>192</v>
      </c>
    </row>
    <row r="436" spans="2:24" x14ac:dyDescent="0.2">
      <c r="B436" s="196" t="s">
        <v>943</v>
      </c>
      <c r="C436" s="196" t="s">
        <v>178</v>
      </c>
      <c r="D436" s="196" t="s">
        <v>2</v>
      </c>
      <c r="E436" s="196">
        <v>110.2220962</v>
      </c>
      <c r="F436" s="196">
        <v>3.23</v>
      </c>
      <c r="G436" s="196">
        <v>8.2899999999999991</v>
      </c>
      <c r="H436" s="196">
        <v>7.74</v>
      </c>
      <c r="I436" s="196">
        <v>0.111061903</v>
      </c>
      <c r="J436" s="196">
        <v>2.6044858629999998</v>
      </c>
      <c r="K436" s="196">
        <v>1</v>
      </c>
      <c r="L436" s="196">
        <v>194.45</v>
      </c>
      <c r="M436" s="196">
        <v>194.45</v>
      </c>
      <c r="N436" s="196">
        <v>9.0725909999999996E-3</v>
      </c>
      <c r="O436" s="196">
        <v>9.0725909999999996E-3</v>
      </c>
      <c r="P436" s="196">
        <v>2</v>
      </c>
      <c r="Q436" s="196">
        <v>4560</v>
      </c>
      <c r="R436" s="196">
        <v>4560</v>
      </c>
      <c r="S436" s="196">
        <v>0.11794368299999999</v>
      </c>
      <c r="T436" s="196">
        <v>0.11794368299999999</v>
      </c>
      <c r="U436" s="196">
        <v>0</v>
      </c>
      <c r="V436" s="196">
        <v>0</v>
      </c>
      <c r="W436" s="196">
        <v>0</v>
      </c>
      <c r="X436" s="196" t="s">
        <v>192</v>
      </c>
    </row>
    <row r="437" spans="2:24" x14ac:dyDescent="0.2">
      <c r="B437" s="196" t="s">
        <v>501</v>
      </c>
      <c r="C437" s="196" t="s">
        <v>178</v>
      </c>
      <c r="D437" s="196" t="s">
        <v>2</v>
      </c>
      <c r="E437" s="196">
        <v>3310.4005659999998</v>
      </c>
      <c r="F437" s="196">
        <v>20.12</v>
      </c>
      <c r="G437" s="196">
        <v>5.53</v>
      </c>
      <c r="H437" s="196">
        <v>8.42</v>
      </c>
      <c r="I437" s="196">
        <v>7.1949130329999997</v>
      </c>
      <c r="J437" s="196">
        <v>6.2721570379999996</v>
      </c>
      <c r="K437" s="196">
        <v>54</v>
      </c>
      <c r="L437" s="196">
        <v>590897.26390000002</v>
      </c>
      <c r="M437" s="196">
        <v>589786.73060000001</v>
      </c>
      <c r="N437" s="196">
        <v>1.5493502669999999</v>
      </c>
      <c r="O437" s="196">
        <v>1.549048188</v>
      </c>
      <c r="P437" s="196">
        <v>20</v>
      </c>
      <c r="Q437" s="196">
        <v>515114</v>
      </c>
      <c r="R437" s="196">
        <v>515114</v>
      </c>
      <c r="S437" s="196">
        <v>0.53618888799999997</v>
      </c>
      <c r="T437" s="196">
        <v>0.53618888799999997</v>
      </c>
      <c r="U437" s="196">
        <v>1</v>
      </c>
      <c r="V437" s="196">
        <v>0.495106247</v>
      </c>
      <c r="W437" s="196">
        <v>0.495106247</v>
      </c>
      <c r="X437" s="196" t="s">
        <v>559</v>
      </c>
    </row>
    <row r="438" spans="2:24" x14ac:dyDescent="0.2">
      <c r="B438" s="196" t="s">
        <v>458</v>
      </c>
      <c r="C438" s="196" t="s">
        <v>178</v>
      </c>
      <c r="D438" s="196" t="s">
        <v>8</v>
      </c>
      <c r="E438" s="196">
        <v>5483.7178240000003</v>
      </c>
      <c r="F438" s="196">
        <v>49.82</v>
      </c>
      <c r="G438" s="196">
        <v>4.57</v>
      </c>
      <c r="H438" s="196">
        <v>10.76</v>
      </c>
      <c r="I438" s="196">
        <v>7.8384437399999998</v>
      </c>
      <c r="J438" s="196">
        <v>12.196208950000001</v>
      </c>
      <c r="K438" s="196">
        <v>72</v>
      </c>
      <c r="L438" s="196">
        <v>773910.94590000005</v>
      </c>
      <c r="M438" s="196">
        <v>580173.87789999996</v>
      </c>
      <c r="N438" s="196">
        <v>2.0807088120000001</v>
      </c>
      <c r="O438" s="196">
        <v>1.093240059</v>
      </c>
      <c r="P438" s="196">
        <v>45</v>
      </c>
      <c r="Q438" s="196">
        <v>1204165</v>
      </c>
      <c r="R438" s="196">
        <v>1204165</v>
      </c>
      <c r="S438" s="196">
        <v>0.81933464600000006</v>
      </c>
      <c r="T438" s="196">
        <v>0.81933464600000006</v>
      </c>
      <c r="U438" s="196">
        <v>0</v>
      </c>
      <c r="V438" s="196">
        <v>0</v>
      </c>
      <c r="W438" s="196">
        <v>0</v>
      </c>
      <c r="X438" s="196" t="s">
        <v>192</v>
      </c>
    </row>
    <row r="439" spans="2:24" x14ac:dyDescent="0.2">
      <c r="B439" s="196" t="s">
        <v>487</v>
      </c>
      <c r="C439" s="196" t="s">
        <v>178</v>
      </c>
      <c r="D439" s="196" t="s">
        <v>8</v>
      </c>
      <c r="E439" s="196">
        <v>3525.3993009999999</v>
      </c>
      <c r="F439" s="196">
        <v>29.14</v>
      </c>
      <c r="G439" s="196">
        <v>7.95</v>
      </c>
      <c r="H439" s="196">
        <v>6.35</v>
      </c>
      <c r="I439" s="196">
        <v>2.486315432</v>
      </c>
      <c r="J439" s="196">
        <v>6.7884938469999998</v>
      </c>
      <c r="K439" s="196">
        <v>45</v>
      </c>
      <c r="L439" s="196">
        <v>342746.31880000001</v>
      </c>
      <c r="M439" s="196">
        <v>341127.96879999997</v>
      </c>
      <c r="N439" s="196">
        <v>1.1745931869999999</v>
      </c>
      <c r="O439" s="196">
        <v>1.174309531</v>
      </c>
      <c r="P439" s="196">
        <v>20</v>
      </c>
      <c r="Q439" s="196">
        <v>935815</v>
      </c>
      <c r="R439" s="196">
        <v>935815</v>
      </c>
      <c r="S439" s="196">
        <v>0.72956274799999998</v>
      </c>
      <c r="T439" s="196">
        <v>0.72956274799999998</v>
      </c>
      <c r="U439" s="196">
        <v>0</v>
      </c>
      <c r="V439" s="196">
        <v>0</v>
      </c>
      <c r="W439" s="196">
        <v>0</v>
      </c>
      <c r="X439" s="196" t="s">
        <v>192</v>
      </c>
    </row>
    <row r="440" spans="2:24" x14ac:dyDescent="0.2">
      <c r="B440" s="196" t="s">
        <v>446</v>
      </c>
      <c r="C440" s="196" t="s">
        <v>178</v>
      </c>
      <c r="D440" s="196" t="s">
        <v>2</v>
      </c>
      <c r="E440" s="196">
        <v>1720.0743170000001</v>
      </c>
      <c r="F440" s="196">
        <v>10.1</v>
      </c>
      <c r="G440" s="196">
        <v>2.02</v>
      </c>
      <c r="H440" s="196">
        <v>5.03</v>
      </c>
      <c r="I440" s="196">
        <v>4.71218162</v>
      </c>
      <c r="J440" s="196">
        <v>4.4129704380000003</v>
      </c>
      <c r="K440" s="196">
        <v>31</v>
      </c>
      <c r="L440" s="196">
        <v>275290.20649999997</v>
      </c>
      <c r="M440" s="196">
        <v>272792.35639999999</v>
      </c>
      <c r="N440" s="196">
        <v>1.4216246210000001</v>
      </c>
      <c r="O440" s="196">
        <v>1.41988051</v>
      </c>
      <c r="P440" s="196">
        <v>10</v>
      </c>
      <c r="Q440" s="196">
        <v>257810</v>
      </c>
      <c r="R440" s="196">
        <v>257810</v>
      </c>
      <c r="S440" s="196">
        <v>0.56974282399999998</v>
      </c>
      <c r="T440" s="196">
        <v>0.56974282399999998</v>
      </c>
      <c r="U440" s="196">
        <v>2</v>
      </c>
      <c r="V440" s="196">
        <v>2.314434882</v>
      </c>
      <c r="W440" s="196">
        <v>2.314434882</v>
      </c>
      <c r="X440" s="196" t="s">
        <v>559</v>
      </c>
    </row>
    <row r="441" spans="2:24" x14ac:dyDescent="0.2">
      <c r="B441" s="196" t="s">
        <v>447</v>
      </c>
      <c r="C441" s="196" t="s">
        <v>178</v>
      </c>
      <c r="D441" s="196" t="s">
        <v>2</v>
      </c>
      <c r="E441" s="196">
        <v>3581.6889249999999</v>
      </c>
      <c r="F441" s="196">
        <v>16.5</v>
      </c>
      <c r="G441" s="196">
        <v>0.61</v>
      </c>
      <c r="H441" s="196">
        <v>7.39</v>
      </c>
      <c r="I441" s="196">
        <v>6.1826665160000003</v>
      </c>
      <c r="J441" s="196">
        <v>2.3795792819999999</v>
      </c>
      <c r="K441" s="196">
        <v>35</v>
      </c>
      <c r="L441" s="196">
        <v>627927.01399999997</v>
      </c>
      <c r="M441" s="196">
        <v>409222.44689999998</v>
      </c>
      <c r="N441" s="196">
        <v>3.4841858860000001</v>
      </c>
      <c r="O441" s="196">
        <v>2.107461077</v>
      </c>
      <c r="P441" s="196">
        <v>13</v>
      </c>
      <c r="Q441" s="196">
        <v>241676</v>
      </c>
      <c r="R441" s="196">
        <v>241676</v>
      </c>
      <c r="S441" s="196">
        <v>0.266913185</v>
      </c>
      <c r="T441" s="196">
        <v>0.266913185</v>
      </c>
      <c r="U441" s="196">
        <v>0</v>
      </c>
      <c r="V441" s="196">
        <v>0</v>
      </c>
      <c r="W441" s="196">
        <v>0</v>
      </c>
      <c r="X441" s="196" t="s">
        <v>192</v>
      </c>
    </row>
    <row r="442" spans="2:24" x14ac:dyDescent="0.2">
      <c r="B442" s="196" t="s">
        <v>944</v>
      </c>
      <c r="C442" s="196" t="s">
        <v>178</v>
      </c>
      <c r="D442" s="196" t="s">
        <v>2</v>
      </c>
      <c r="E442" s="196">
        <v>17.953249830000001</v>
      </c>
      <c r="F442" s="196">
        <v>1.88</v>
      </c>
      <c r="G442" s="196">
        <v>0.83</v>
      </c>
      <c r="H442" s="196">
        <v>5.9</v>
      </c>
      <c r="I442" s="196">
        <v>0</v>
      </c>
      <c r="J442" s="196">
        <v>0</v>
      </c>
      <c r="K442" s="196">
        <v>0</v>
      </c>
      <c r="L442" s="196">
        <v>0</v>
      </c>
      <c r="M442" s="196">
        <v>0</v>
      </c>
      <c r="N442" s="196">
        <v>0</v>
      </c>
      <c r="O442" s="196">
        <v>0</v>
      </c>
      <c r="P442" s="196">
        <v>0</v>
      </c>
      <c r="Q442" s="196">
        <v>0</v>
      </c>
      <c r="R442" s="196">
        <v>0</v>
      </c>
      <c r="S442" s="196">
        <v>0</v>
      </c>
      <c r="T442" s="196">
        <v>0</v>
      </c>
      <c r="U442" s="196">
        <v>0</v>
      </c>
      <c r="V442" s="196">
        <v>0</v>
      </c>
      <c r="W442" s="196">
        <v>0</v>
      </c>
      <c r="X442" s="196" t="s">
        <v>192</v>
      </c>
    </row>
    <row r="443" spans="2:24" x14ac:dyDescent="0.2">
      <c r="B443" s="196" t="s">
        <v>945</v>
      </c>
      <c r="C443" s="196" t="s">
        <v>178</v>
      </c>
      <c r="D443" s="196" t="s">
        <v>2</v>
      </c>
      <c r="E443" s="196">
        <v>1098.132656</v>
      </c>
      <c r="F443" s="196">
        <v>6.5</v>
      </c>
      <c r="G443" s="196">
        <v>1.1599999999999999</v>
      </c>
      <c r="H443" s="196">
        <v>5.98</v>
      </c>
      <c r="I443" s="196">
        <v>0.39597423700000001</v>
      </c>
      <c r="J443" s="196">
        <v>2.6226788000000001E-2</v>
      </c>
      <c r="K443" s="196">
        <v>8</v>
      </c>
      <c r="L443" s="196">
        <v>10191.2063</v>
      </c>
      <c r="M443" s="196">
        <v>10191.2063</v>
      </c>
      <c r="N443" s="196">
        <v>0.114075471</v>
      </c>
      <c r="O443" s="196">
        <v>0.114075471</v>
      </c>
      <c r="P443" s="196">
        <v>1</v>
      </c>
      <c r="Q443" s="196">
        <v>675</v>
      </c>
      <c r="R443" s="196">
        <v>675</v>
      </c>
      <c r="S443" s="196">
        <v>2.7319100000000002E-3</v>
      </c>
      <c r="T443" s="196">
        <v>2.7319100000000002E-3</v>
      </c>
      <c r="U443" s="196">
        <v>0</v>
      </c>
      <c r="V443" s="196">
        <v>0</v>
      </c>
      <c r="W443" s="196">
        <v>0</v>
      </c>
      <c r="X443" s="196" t="s">
        <v>192</v>
      </c>
    </row>
    <row r="444" spans="2:24" x14ac:dyDescent="0.2">
      <c r="B444" s="196" t="s">
        <v>946</v>
      </c>
      <c r="C444" s="196" t="s">
        <v>178</v>
      </c>
      <c r="D444" s="196" t="s">
        <v>2</v>
      </c>
      <c r="E444" s="196">
        <v>0</v>
      </c>
      <c r="F444" s="196">
        <v>0</v>
      </c>
      <c r="G444" s="196">
        <v>2.75</v>
      </c>
      <c r="H444" s="196">
        <v>2.9</v>
      </c>
      <c r="I444" s="196">
        <v>0</v>
      </c>
      <c r="J444" s="196">
        <v>0</v>
      </c>
      <c r="K444" s="196">
        <v>0</v>
      </c>
      <c r="L444" s="196">
        <v>0</v>
      </c>
      <c r="M444" s="196">
        <v>0</v>
      </c>
      <c r="N444" s="196">
        <v>0</v>
      </c>
      <c r="O444" s="196">
        <v>0</v>
      </c>
      <c r="P444" s="196">
        <v>0</v>
      </c>
      <c r="Q444" s="196">
        <v>0</v>
      </c>
      <c r="R444" s="196">
        <v>0</v>
      </c>
      <c r="S444" s="196">
        <v>0</v>
      </c>
      <c r="T444" s="196">
        <v>0</v>
      </c>
      <c r="U444" s="196">
        <v>0</v>
      </c>
      <c r="V444" s="196">
        <v>0</v>
      </c>
      <c r="W444" s="196">
        <v>0</v>
      </c>
      <c r="X444" s="196" t="s">
        <v>192</v>
      </c>
    </row>
    <row r="445" spans="2:24" x14ac:dyDescent="0.2">
      <c r="B445" s="196" t="s">
        <v>947</v>
      </c>
      <c r="C445" s="196" t="s">
        <v>178</v>
      </c>
      <c r="D445" s="196" t="s">
        <v>2</v>
      </c>
      <c r="E445" s="196">
        <v>0</v>
      </c>
      <c r="F445" s="196">
        <v>0</v>
      </c>
      <c r="G445" s="196">
        <v>2.57</v>
      </c>
      <c r="H445" s="196">
        <v>0.12</v>
      </c>
      <c r="I445" s="196">
        <v>0</v>
      </c>
      <c r="J445" s="196">
        <v>0</v>
      </c>
      <c r="K445" s="196">
        <v>0</v>
      </c>
      <c r="L445" s="196">
        <v>0</v>
      </c>
      <c r="M445" s="196">
        <v>0</v>
      </c>
      <c r="N445" s="196">
        <v>0</v>
      </c>
      <c r="O445" s="196">
        <v>0</v>
      </c>
      <c r="P445" s="196">
        <v>0</v>
      </c>
      <c r="Q445" s="196">
        <v>0</v>
      </c>
      <c r="R445" s="196">
        <v>0</v>
      </c>
      <c r="S445" s="196">
        <v>0</v>
      </c>
      <c r="T445" s="196">
        <v>0</v>
      </c>
      <c r="U445" s="196">
        <v>0</v>
      </c>
      <c r="V445" s="196">
        <v>0</v>
      </c>
      <c r="W445" s="196">
        <v>0</v>
      </c>
      <c r="X445" s="196" t="s">
        <v>192</v>
      </c>
    </row>
    <row r="446" spans="2:24" x14ac:dyDescent="0.2">
      <c r="B446" s="196" t="s">
        <v>948</v>
      </c>
      <c r="C446" s="196" t="s">
        <v>178</v>
      </c>
      <c r="D446" s="196" t="s">
        <v>2</v>
      </c>
      <c r="E446" s="196">
        <v>86.287027019999996</v>
      </c>
      <c r="F446" s="196">
        <v>5.67</v>
      </c>
      <c r="G446" s="196">
        <v>1.1100000000000001</v>
      </c>
      <c r="H446" s="196">
        <v>6.67</v>
      </c>
      <c r="I446" s="196">
        <v>8.6823411060000009</v>
      </c>
      <c r="J446" s="196">
        <v>0.37765571999999997</v>
      </c>
      <c r="K446" s="196">
        <v>2</v>
      </c>
      <c r="L446" s="196">
        <v>12069.8002</v>
      </c>
      <c r="M446" s="196">
        <v>12069.8002</v>
      </c>
      <c r="N446" s="196">
        <v>0.98508435100000002</v>
      </c>
      <c r="O446" s="196">
        <v>0.98508435100000002</v>
      </c>
      <c r="P446" s="196">
        <v>1</v>
      </c>
      <c r="Q446" s="196">
        <v>525</v>
      </c>
      <c r="R446" s="196">
        <v>525</v>
      </c>
      <c r="S446" s="196">
        <v>0.173838415</v>
      </c>
      <c r="T446" s="196">
        <v>0.173838415</v>
      </c>
      <c r="U446" s="196">
        <v>2</v>
      </c>
      <c r="V446" s="196">
        <v>1.9238117910000001</v>
      </c>
      <c r="W446" s="196">
        <v>1.9238117910000001</v>
      </c>
      <c r="X446" s="196" t="s">
        <v>192</v>
      </c>
    </row>
    <row r="447" spans="2:24" x14ac:dyDescent="0.2">
      <c r="B447" s="196" t="s">
        <v>949</v>
      </c>
      <c r="C447" s="196" t="s">
        <v>178</v>
      </c>
      <c r="D447" s="196" t="s">
        <v>2</v>
      </c>
      <c r="E447" s="196">
        <v>575.37793009999996</v>
      </c>
      <c r="F447" s="196">
        <v>1.92</v>
      </c>
      <c r="G447" s="196">
        <v>1.69</v>
      </c>
      <c r="H447" s="196">
        <v>6.44</v>
      </c>
      <c r="I447" s="196">
        <v>8.2144399999999999E-3</v>
      </c>
      <c r="J447" s="196">
        <v>0.25560295500000002</v>
      </c>
      <c r="K447" s="196">
        <v>1</v>
      </c>
      <c r="L447" s="196">
        <v>128.55000000000001</v>
      </c>
      <c r="M447" s="196">
        <v>128.55000000000001</v>
      </c>
      <c r="N447" s="196">
        <v>1.737988E-3</v>
      </c>
      <c r="O447" s="196">
        <v>1.737988E-3</v>
      </c>
      <c r="P447" s="196">
        <v>1</v>
      </c>
      <c r="Q447" s="196">
        <v>4000</v>
      </c>
      <c r="R447" s="196">
        <v>4000</v>
      </c>
      <c r="S447" s="196">
        <v>4.3449702999999999E-2</v>
      </c>
      <c r="T447" s="196">
        <v>4.3449702999999999E-2</v>
      </c>
      <c r="U447" s="196">
        <v>1</v>
      </c>
      <c r="V447" s="196">
        <v>9.0375382000000004E-2</v>
      </c>
      <c r="W447" s="196">
        <v>9.0375382000000004E-2</v>
      </c>
      <c r="X447" s="196" t="s">
        <v>192</v>
      </c>
    </row>
    <row r="448" spans="2:24" x14ac:dyDescent="0.2">
      <c r="B448" s="196" t="s">
        <v>950</v>
      </c>
      <c r="C448" s="196" t="s">
        <v>178</v>
      </c>
      <c r="D448" s="196" t="s">
        <v>2</v>
      </c>
      <c r="E448" s="196">
        <v>35.903902430000002</v>
      </c>
      <c r="F448" s="196">
        <v>0</v>
      </c>
      <c r="G448" s="196">
        <v>0.56999999999999995</v>
      </c>
      <c r="H448" s="196">
        <v>2.93</v>
      </c>
      <c r="I448" s="196">
        <v>0</v>
      </c>
      <c r="J448" s="196">
        <v>0</v>
      </c>
      <c r="K448" s="196">
        <v>0</v>
      </c>
      <c r="L448" s="196">
        <v>0</v>
      </c>
      <c r="M448" s="196">
        <v>0</v>
      </c>
      <c r="N448" s="196">
        <v>0</v>
      </c>
      <c r="O448" s="196">
        <v>0</v>
      </c>
      <c r="P448" s="196">
        <v>0</v>
      </c>
      <c r="Q448" s="196">
        <v>0</v>
      </c>
      <c r="R448" s="196">
        <v>0</v>
      </c>
      <c r="S448" s="196">
        <v>0</v>
      </c>
      <c r="T448" s="196">
        <v>0</v>
      </c>
      <c r="U448" s="196">
        <v>0</v>
      </c>
      <c r="V448" s="196">
        <v>0</v>
      </c>
      <c r="W448" s="196">
        <v>0</v>
      </c>
      <c r="X448" s="196" t="s">
        <v>192</v>
      </c>
    </row>
    <row r="449" spans="2:24" x14ac:dyDescent="0.2">
      <c r="B449" s="196" t="s">
        <v>951</v>
      </c>
      <c r="C449" s="196" t="s">
        <v>178</v>
      </c>
      <c r="D449" s="196" t="s">
        <v>2</v>
      </c>
      <c r="E449" s="196">
        <v>167.56366510000001</v>
      </c>
      <c r="F449" s="196">
        <v>3.45</v>
      </c>
      <c r="G449" s="196">
        <v>0.84</v>
      </c>
      <c r="H449" s="196">
        <v>6.24</v>
      </c>
      <c r="I449" s="196">
        <v>2.8454891490000001</v>
      </c>
      <c r="J449" s="196">
        <v>3.4676592369999999</v>
      </c>
      <c r="K449" s="196">
        <v>5</v>
      </c>
      <c r="L449" s="196">
        <v>10774.2053</v>
      </c>
      <c r="M449" s="196">
        <v>10774.2053</v>
      </c>
      <c r="N449" s="196">
        <v>0.99663611399999996</v>
      </c>
      <c r="O449" s="196">
        <v>0.99663611399999996</v>
      </c>
      <c r="P449" s="196">
        <v>2</v>
      </c>
      <c r="Q449" s="196">
        <v>13130</v>
      </c>
      <c r="R449" s="196">
        <v>13130</v>
      </c>
      <c r="S449" s="196">
        <v>0.220811594</v>
      </c>
      <c r="T449" s="196">
        <v>0.220811594</v>
      </c>
      <c r="U449" s="196">
        <v>0</v>
      </c>
      <c r="V449" s="196">
        <v>0</v>
      </c>
      <c r="W449" s="196">
        <v>0</v>
      </c>
      <c r="X449" s="196" t="s">
        <v>192</v>
      </c>
    </row>
    <row r="450" spans="2:24" x14ac:dyDescent="0.2">
      <c r="B450" s="196" t="s">
        <v>952</v>
      </c>
      <c r="C450" s="196" t="s">
        <v>178</v>
      </c>
      <c r="D450" s="196" t="s">
        <v>2</v>
      </c>
      <c r="E450" s="196">
        <v>106.7220962</v>
      </c>
      <c r="F450" s="196">
        <v>3.8</v>
      </c>
      <c r="G450" s="196">
        <v>0.65</v>
      </c>
      <c r="H450" s="196">
        <v>3.6</v>
      </c>
      <c r="I450" s="196">
        <v>0</v>
      </c>
      <c r="J450" s="196">
        <v>0.61402293100000005</v>
      </c>
      <c r="K450" s="196">
        <v>0</v>
      </c>
      <c r="L450" s="196">
        <v>0</v>
      </c>
      <c r="M450" s="196">
        <v>0</v>
      </c>
      <c r="N450" s="196">
        <v>0</v>
      </c>
      <c r="O450" s="196">
        <v>0</v>
      </c>
      <c r="P450" s="196">
        <v>1</v>
      </c>
      <c r="Q450" s="196">
        <v>2520</v>
      </c>
      <c r="R450" s="196">
        <v>2520</v>
      </c>
      <c r="S450" s="196">
        <v>0.11244156900000001</v>
      </c>
      <c r="T450" s="196">
        <v>0.11244156900000001</v>
      </c>
      <c r="U450" s="196">
        <v>1</v>
      </c>
      <c r="V450" s="196">
        <v>1.0119741250000001</v>
      </c>
      <c r="W450" s="196">
        <v>1.0119741250000001</v>
      </c>
      <c r="X450" s="196" t="s">
        <v>192</v>
      </c>
    </row>
    <row r="451" spans="2:24" x14ac:dyDescent="0.2">
      <c r="B451" s="196" t="s">
        <v>953</v>
      </c>
      <c r="C451" s="196" t="s">
        <v>178</v>
      </c>
      <c r="D451" s="196" t="s">
        <v>2</v>
      </c>
      <c r="E451" s="196">
        <v>1629.7197619999999</v>
      </c>
      <c r="F451" s="196">
        <v>7.32</v>
      </c>
      <c r="G451" s="196">
        <v>1.07</v>
      </c>
      <c r="H451" s="196">
        <v>6.84</v>
      </c>
      <c r="I451" s="196">
        <v>2.9635000370000002</v>
      </c>
      <c r="J451" s="196">
        <v>2.3407428139999999</v>
      </c>
      <c r="K451" s="196">
        <v>10</v>
      </c>
      <c r="L451" s="196">
        <v>99144.462400000004</v>
      </c>
      <c r="M451" s="196">
        <v>99144.462400000004</v>
      </c>
      <c r="N451" s="196">
        <v>0.22457848799999999</v>
      </c>
      <c r="O451" s="196">
        <v>0.22457848799999999</v>
      </c>
      <c r="P451" s="196">
        <v>5</v>
      </c>
      <c r="Q451" s="196">
        <v>78310</v>
      </c>
      <c r="R451" s="196">
        <v>78310</v>
      </c>
      <c r="S451" s="196">
        <v>0.19757998099999999</v>
      </c>
      <c r="T451" s="196">
        <v>0.19757998099999999</v>
      </c>
      <c r="U451" s="196">
        <v>0</v>
      </c>
      <c r="V451" s="196">
        <v>0</v>
      </c>
      <c r="W451" s="196">
        <v>0</v>
      </c>
      <c r="X451" s="196" t="s">
        <v>192</v>
      </c>
    </row>
    <row r="452" spans="2:24" x14ac:dyDescent="0.2">
      <c r="B452" s="196" t="s">
        <v>954</v>
      </c>
      <c r="C452" s="196" t="s">
        <v>178</v>
      </c>
      <c r="D452" s="196" t="s">
        <v>2</v>
      </c>
      <c r="E452" s="196">
        <v>1495.057403</v>
      </c>
      <c r="F452" s="196">
        <v>8.34</v>
      </c>
      <c r="G452" s="196">
        <v>1.0900000000000001</v>
      </c>
      <c r="H452" s="196">
        <v>5.61</v>
      </c>
      <c r="I452" s="196">
        <v>1.74926267</v>
      </c>
      <c r="J452" s="196">
        <v>0.33437593799999998</v>
      </c>
      <c r="K452" s="196">
        <v>5</v>
      </c>
      <c r="L452" s="196">
        <v>49436.966999999997</v>
      </c>
      <c r="M452" s="196">
        <v>49436.966999999997</v>
      </c>
      <c r="N452" s="196">
        <v>1.0133390179999999</v>
      </c>
      <c r="O452" s="196">
        <v>1.0133390179999999</v>
      </c>
      <c r="P452" s="196">
        <v>1</v>
      </c>
      <c r="Q452" s="196">
        <v>9450</v>
      </c>
      <c r="R452" s="196">
        <v>9450</v>
      </c>
      <c r="S452" s="196">
        <v>4.2138849999999999E-2</v>
      </c>
      <c r="T452" s="196">
        <v>4.2138849999999999E-2</v>
      </c>
      <c r="U452" s="196">
        <v>1</v>
      </c>
      <c r="V452" s="196">
        <v>0.97655113299999996</v>
      </c>
      <c r="W452" s="196">
        <v>0.97655113299999996</v>
      </c>
      <c r="X452" s="196" t="s">
        <v>192</v>
      </c>
    </row>
    <row r="453" spans="2:24" x14ac:dyDescent="0.2">
      <c r="B453" s="196" t="s">
        <v>955</v>
      </c>
      <c r="C453" s="196" t="s">
        <v>178</v>
      </c>
      <c r="D453" s="196" t="s">
        <v>2</v>
      </c>
      <c r="E453" s="196">
        <v>544.68200379999996</v>
      </c>
      <c r="F453" s="196">
        <v>3.81</v>
      </c>
      <c r="G453" s="196">
        <v>2.11</v>
      </c>
      <c r="H453" s="196">
        <v>1.88</v>
      </c>
      <c r="I453" s="196">
        <v>7.3753359000000004E-2</v>
      </c>
      <c r="J453" s="196">
        <v>1.569916211</v>
      </c>
      <c r="K453" s="196">
        <v>2</v>
      </c>
      <c r="L453" s="196">
        <v>1707.223</v>
      </c>
      <c r="M453" s="196">
        <v>1707.223</v>
      </c>
      <c r="N453" s="196">
        <v>4.7440524999999997E-2</v>
      </c>
      <c r="O453" s="196">
        <v>4.7440524999999997E-2</v>
      </c>
      <c r="P453" s="196">
        <v>2</v>
      </c>
      <c r="Q453" s="196">
        <v>36340</v>
      </c>
      <c r="R453" s="196">
        <v>36340</v>
      </c>
      <c r="S453" s="196">
        <v>0.28273377700000002</v>
      </c>
      <c r="T453" s="196">
        <v>0.28273377700000002</v>
      </c>
      <c r="U453" s="196">
        <v>0</v>
      </c>
      <c r="V453" s="196">
        <v>0</v>
      </c>
      <c r="W453" s="196">
        <v>0</v>
      </c>
      <c r="X453" s="196" t="s">
        <v>192</v>
      </c>
    </row>
    <row r="454" spans="2:24" x14ac:dyDescent="0.2">
      <c r="B454" s="196" t="s">
        <v>956</v>
      </c>
      <c r="C454" s="196" t="s">
        <v>178</v>
      </c>
      <c r="D454" s="196" t="s">
        <v>2</v>
      </c>
      <c r="E454" s="196">
        <v>996.38978229999998</v>
      </c>
      <c r="F454" s="196">
        <v>6.23</v>
      </c>
      <c r="G454" s="196">
        <v>1.1000000000000001</v>
      </c>
      <c r="H454" s="196">
        <v>3.81</v>
      </c>
      <c r="I454" s="196">
        <v>1.6731513309999999</v>
      </c>
      <c r="J454" s="196">
        <v>1.9746538410000001</v>
      </c>
      <c r="K454" s="196">
        <v>8</v>
      </c>
      <c r="L454" s="196">
        <v>45026.252139999997</v>
      </c>
      <c r="M454" s="196">
        <v>45026.252139999997</v>
      </c>
      <c r="N454" s="196">
        <v>1.076115009</v>
      </c>
      <c r="O454" s="196">
        <v>1.076115009</v>
      </c>
      <c r="P454" s="196">
        <v>4</v>
      </c>
      <c r="Q454" s="196">
        <v>53140</v>
      </c>
      <c r="R454" s="196">
        <v>53140</v>
      </c>
      <c r="S454" s="196">
        <v>0.30710872900000002</v>
      </c>
      <c r="T454" s="196">
        <v>0.30710872900000002</v>
      </c>
      <c r="U454" s="196">
        <v>0</v>
      </c>
      <c r="V454" s="196">
        <v>0</v>
      </c>
      <c r="W454" s="196">
        <v>0</v>
      </c>
      <c r="X454" s="196" t="s">
        <v>192</v>
      </c>
    </row>
    <row r="455" spans="2:24" x14ac:dyDescent="0.2">
      <c r="B455" s="196" t="s">
        <v>957</v>
      </c>
      <c r="C455" s="196" t="s">
        <v>178</v>
      </c>
      <c r="D455" s="196" t="s">
        <v>2</v>
      </c>
      <c r="E455" s="196">
        <v>520.15723130000003</v>
      </c>
      <c r="F455" s="196">
        <v>3.15</v>
      </c>
      <c r="G455" s="196">
        <v>2.96</v>
      </c>
      <c r="H455" s="196">
        <v>7.5</v>
      </c>
      <c r="I455" s="196">
        <v>0.320018148</v>
      </c>
      <c r="J455" s="196">
        <v>4.1780838000000001E-2</v>
      </c>
      <c r="K455" s="196">
        <v>7</v>
      </c>
      <c r="L455" s="196">
        <v>2144.6454020000001</v>
      </c>
      <c r="M455" s="196">
        <v>2144.6454020000001</v>
      </c>
      <c r="N455" s="196">
        <v>2.2954598E-2</v>
      </c>
      <c r="O455" s="196">
        <v>2.2954598E-2</v>
      </c>
      <c r="P455" s="196">
        <v>1</v>
      </c>
      <c r="Q455" s="196">
        <v>280</v>
      </c>
      <c r="R455" s="196">
        <v>280</v>
      </c>
      <c r="S455" s="196">
        <v>3.8449909999999999E-3</v>
      </c>
      <c r="T455" s="196">
        <v>3.8449909999999999E-3</v>
      </c>
      <c r="U455" s="196">
        <v>1</v>
      </c>
      <c r="V455" s="196">
        <v>0.99008524499999995</v>
      </c>
      <c r="W455" s="196">
        <v>0.99008524499999995</v>
      </c>
      <c r="X455" s="196" t="s">
        <v>192</v>
      </c>
    </row>
    <row r="456" spans="2:24" x14ac:dyDescent="0.2">
      <c r="B456" s="196" t="s">
        <v>958</v>
      </c>
      <c r="C456" s="196" t="s">
        <v>178</v>
      </c>
      <c r="D456" s="196" t="s">
        <v>2</v>
      </c>
      <c r="E456" s="196">
        <v>1.4974027679999999</v>
      </c>
      <c r="F456" s="196">
        <v>0.08</v>
      </c>
      <c r="G456" s="196">
        <v>2.2400000000000002</v>
      </c>
      <c r="H456" s="196">
        <v>4.28</v>
      </c>
      <c r="I456" s="196">
        <v>0</v>
      </c>
      <c r="J456" s="196">
        <v>0</v>
      </c>
      <c r="K456" s="196">
        <v>0</v>
      </c>
      <c r="L456" s="196">
        <v>0</v>
      </c>
      <c r="M456" s="196">
        <v>0</v>
      </c>
      <c r="N456" s="196">
        <v>0</v>
      </c>
      <c r="O456" s="196">
        <v>0</v>
      </c>
      <c r="P456" s="196">
        <v>0</v>
      </c>
      <c r="Q456" s="196">
        <v>0</v>
      </c>
      <c r="R456" s="196">
        <v>0</v>
      </c>
      <c r="S456" s="196">
        <v>0</v>
      </c>
      <c r="T456" s="196">
        <v>0</v>
      </c>
      <c r="U456" s="196">
        <v>0</v>
      </c>
      <c r="V456" s="196">
        <v>0</v>
      </c>
      <c r="W456" s="196">
        <v>0</v>
      </c>
      <c r="X456" s="196" t="s">
        <v>192</v>
      </c>
    </row>
    <row r="457" spans="2:24" x14ac:dyDescent="0.2">
      <c r="B457" s="196" t="s">
        <v>959</v>
      </c>
      <c r="C457" s="196" t="s">
        <v>178</v>
      </c>
      <c r="D457" s="196" t="s">
        <v>2</v>
      </c>
      <c r="E457" s="196">
        <v>0.99740276800000005</v>
      </c>
      <c r="F457" s="196">
        <v>0.05</v>
      </c>
      <c r="G457" s="196">
        <v>2.61</v>
      </c>
      <c r="H457" s="196">
        <v>4.25</v>
      </c>
      <c r="I457" s="196">
        <v>0</v>
      </c>
      <c r="J457" s="196">
        <v>0</v>
      </c>
      <c r="K457" s="196">
        <v>0</v>
      </c>
      <c r="L457" s="196">
        <v>0</v>
      </c>
      <c r="M457" s="196">
        <v>0</v>
      </c>
      <c r="N457" s="196">
        <v>0</v>
      </c>
      <c r="O457" s="196">
        <v>0</v>
      </c>
      <c r="P457" s="196">
        <v>0</v>
      </c>
      <c r="Q457" s="196">
        <v>0</v>
      </c>
      <c r="R457" s="196">
        <v>0</v>
      </c>
      <c r="S457" s="196">
        <v>0</v>
      </c>
      <c r="T457" s="196">
        <v>0</v>
      </c>
      <c r="U457" s="196">
        <v>0</v>
      </c>
      <c r="V457" s="196">
        <v>0</v>
      </c>
      <c r="W457" s="196">
        <v>0</v>
      </c>
      <c r="X457" s="196" t="s">
        <v>192</v>
      </c>
    </row>
    <row r="458" spans="2:24" x14ac:dyDescent="0.2">
      <c r="B458" s="196" t="s">
        <v>960</v>
      </c>
      <c r="C458" s="196" t="s">
        <v>178</v>
      </c>
      <c r="D458" s="196" t="s">
        <v>2</v>
      </c>
      <c r="E458" s="196">
        <v>413.40396829999997</v>
      </c>
      <c r="F458" s="196">
        <v>4.2699999999999996</v>
      </c>
      <c r="G458" s="196">
        <v>2.12</v>
      </c>
      <c r="H458" s="196">
        <v>9.69</v>
      </c>
      <c r="I458" s="196">
        <v>0.28216670500000002</v>
      </c>
      <c r="J458" s="196">
        <v>0</v>
      </c>
      <c r="K458" s="196">
        <v>9</v>
      </c>
      <c r="L458" s="196">
        <v>1692.300178</v>
      </c>
      <c r="M458" s="196">
        <v>1692.300178</v>
      </c>
      <c r="N458" s="196">
        <v>3.1252724000000003E-2</v>
      </c>
      <c r="O458" s="196">
        <v>3.1252724000000003E-2</v>
      </c>
      <c r="P458" s="196">
        <v>0</v>
      </c>
      <c r="Q458" s="196">
        <v>0</v>
      </c>
      <c r="R458" s="196">
        <v>0</v>
      </c>
      <c r="S458" s="196">
        <v>0</v>
      </c>
      <c r="T458" s="196">
        <v>0</v>
      </c>
      <c r="U458" s="196">
        <v>1</v>
      </c>
      <c r="V458" s="196">
        <v>1.030469063</v>
      </c>
      <c r="W458" s="196">
        <v>1.030469063</v>
      </c>
      <c r="X458" s="196" t="s">
        <v>192</v>
      </c>
    </row>
    <row r="459" spans="2:24" x14ac:dyDescent="0.2">
      <c r="B459" s="196" t="s">
        <v>961</v>
      </c>
      <c r="C459" s="196" t="s">
        <v>178</v>
      </c>
      <c r="D459" s="196" t="s">
        <v>2</v>
      </c>
      <c r="E459" s="196">
        <v>0</v>
      </c>
      <c r="F459" s="196">
        <v>0</v>
      </c>
      <c r="G459" s="196">
        <v>2.62</v>
      </c>
      <c r="H459" s="196">
        <v>7.89</v>
      </c>
      <c r="I459" s="196">
        <v>0</v>
      </c>
      <c r="J459" s="196">
        <v>0</v>
      </c>
      <c r="K459" s="196">
        <v>0</v>
      </c>
      <c r="L459" s="196">
        <v>0</v>
      </c>
      <c r="M459" s="196">
        <v>0</v>
      </c>
      <c r="N459" s="196">
        <v>0</v>
      </c>
      <c r="O459" s="196">
        <v>0</v>
      </c>
      <c r="P459" s="196">
        <v>0</v>
      </c>
      <c r="Q459" s="196">
        <v>0</v>
      </c>
      <c r="R459" s="196">
        <v>0</v>
      </c>
      <c r="S459" s="196">
        <v>0</v>
      </c>
      <c r="T459" s="196">
        <v>0</v>
      </c>
      <c r="U459" s="196">
        <v>0</v>
      </c>
      <c r="V459" s="196">
        <v>0</v>
      </c>
      <c r="W459" s="196">
        <v>0</v>
      </c>
      <c r="X459" s="196" t="s">
        <v>192</v>
      </c>
    </row>
    <row r="460" spans="2:24" x14ac:dyDescent="0.2">
      <c r="B460" s="196" t="s">
        <v>962</v>
      </c>
      <c r="C460" s="196" t="s">
        <v>178</v>
      </c>
      <c r="D460" s="196" t="s">
        <v>2</v>
      </c>
      <c r="E460" s="196">
        <v>14.466235989999999</v>
      </c>
      <c r="F460" s="196">
        <v>0</v>
      </c>
      <c r="G460" s="196">
        <v>0.79</v>
      </c>
      <c r="H460" s="196">
        <v>4.17</v>
      </c>
      <c r="I460" s="196">
        <v>0</v>
      </c>
      <c r="J460" s="196">
        <v>0</v>
      </c>
      <c r="K460" s="196">
        <v>0</v>
      </c>
      <c r="L460" s="196">
        <v>0</v>
      </c>
      <c r="M460" s="196">
        <v>0</v>
      </c>
      <c r="N460" s="196">
        <v>0</v>
      </c>
      <c r="O460" s="196">
        <v>0</v>
      </c>
      <c r="P460" s="196">
        <v>0</v>
      </c>
      <c r="Q460" s="196">
        <v>0</v>
      </c>
      <c r="R460" s="196">
        <v>0</v>
      </c>
      <c r="S460" s="196">
        <v>0</v>
      </c>
      <c r="T460" s="196">
        <v>0</v>
      </c>
      <c r="U460" s="196">
        <v>0</v>
      </c>
      <c r="V460" s="196">
        <v>0</v>
      </c>
      <c r="W460" s="196">
        <v>0</v>
      </c>
      <c r="X460" s="196" t="s">
        <v>192</v>
      </c>
    </row>
    <row r="461" spans="2:24" x14ac:dyDescent="0.2">
      <c r="B461" s="196" t="s">
        <v>963</v>
      </c>
      <c r="C461" s="196" t="s">
        <v>178</v>
      </c>
      <c r="D461" s="196" t="s">
        <v>2</v>
      </c>
      <c r="E461" s="196">
        <v>2129.8354380000001</v>
      </c>
      <c r="F461" s="196">
        <v>11.41</v>
      </c>
      <c r="G461" s="196">
        <v>1.03</v>
      </c>
      <c r="H461" s="196">
        <v>6.18</v>
      </c>
      <c r="I461" s="196">
        <v>1.41013857</v>
      </c>
      <c r="J461" s="196">
        <v>0.85628561700000005</v>
      </c>
      <c r="K461" s="196">
        <v>16</v>
      </c>
      <c r="L461" s="196">
        <v>63721.614289999998</v>
      </c>
      <c r="M461" s="196">
        <v>63721.614289999998</v>
      </c>
      <c r="N461" s="196">
        <v>0.148246195</v>
      </c>
      <c r="O461" s="196">
        <v>0.148246195</v>
      </c>
      <c r="P461" s="196">
        <v>3</v>
      </c>
      <c r="Q461" s="196">
        <v>38694</v>
      </c>
      <c r="R461" s="196">
        <v>38694</v>
      </c>
      <c r="S461" s="196">
        <v>0.102824846</v>
      </c>
      <c r="T461" s="196">
        <v>0.102824846</v>
      </c>
      <c r="U461" s="196">
        <v>0</v>
      </c>
      <c r="V461" s="196">
        <v>0</v>
      </c>
      <c r="W461" s="196">
        <v>0</v>
      </c>
      <c r="X461" s="196" t="s">
        <v>192</v>
      </c>
    </row>
    <row r="462" spans="2:24" x14ac:dyDescent="0.2">
      <c r="B462" s="196" t="s">
        <v>964</v>
      </c>
      <c r="C462" s="196" t="s">
        <v>178</v>
      </c>
      <c r="D462" s="196" t="s">
        <v>2</v>
      </c>
      <c r="E462" s="196">
        <v>663.25985490000005</v>
      </c>
      <c r="F462" s="196">
        <v>4.97</v>
      </c>
      <c r="G462" s="196">
        <v>0.87</v>
      </c>
      <c r="H462" s="196">
        <v>3.4</v>
      </c>
      <c r="I462" s="196">
        <v>0.100254338</v>
      </c>
      <c r="J462" s="196">
        <v>3.1432454889999999</v>
      </c>
      <c r="K462" s="196">
        <v>8</v>
      </c>
      <c r="L462" s="196">
        <v>1696.82286</v>
      </c>
      <c r="M462" s="196">
        <v>1696.82286</v>
      </c>
      <c r="N462" s="196">
        <v>3.0455635000000002E-2</v>
      </c>
      <c r="O462" s="196">
        <v>3.0455635000000002E-2</v>
      </c>
      <c r="P462" s="196">
        <v>3</v>
      </c>
      <c r="Q462" s="196">
        <v>53200</v>
      </c>
      <c r="R462" s="196">
        <v>53200</v>
      </c>
      <c r="S462" s="196">
        <v>0.209570953</v>
      </c>
      <c r="T462" s="196">
        <v>0.209570953</v>
      </c>
      <c r="U462" s="196">
        <v>0</v>
      </c>
      <c r="V462" s="196">
        <v>0</v>
      </c>
      <c r="W462" s="196">
        <v>0</v>
      </c>
      <c r="X462" s="196" t="s">
        <v>192</v>
      </c>
    </row>
    <row r="463" spans="2:24" x14ac:dyDescent="0.2">
      <c r="B463" s="196" t="s">
        <v>490</v>
      </c>
      <c r="C463" s="196" t="s">
        <v>178</v>
      </c>
      <c r="D463" s="196" t="s">
        <v>2</v>
      </c>
      <c r="E463" s="196">
        <v>1315.0508769999999</v>
      </c>
      <c r="F463" s="196">
        <v>7.91</v>
      </c>
      <c r="G463" s="196">
        <v>2.3199999999999998</v>
      </c>
      <c r="H463" s="196">
        <v>4.71</v>
      </c>
      <c r="I463" s="196">
        <v>7.1884717289999998</v>
      </c>
      <c r="J463" s="196">
        <v>7.1529610000000002E-3</v>
      </c>
      <c r="K463" s="196">
        <v>11</v>
      </c>
      <c r="L463" s="196">
        <v>241191.4768</v>
      </c>
      <c r="M463" s="196">
        <v>119215.69319999999</v>
      </c>
      <c r="N463" s="196">
        <v>1.021473788</v>
      </c>
      <c r="O463" s="196">
        <v>0.25344266599999998</v>
      </c>
      <c r="P463" s="196">
        <v>1</v>
      </c>
      <c r="Q463" s="196">
        <v>240</v>
      </c>
      <c r="R463" s="196">
        <v>240</v>
      </c>
      <c r="S463" s="196">
        <v>7.6042700000000004E-4</v>
      </c>
      <c r="T463" s="196">
        <v>7.6042700000000004E-4</v>
      </c>
      <c r="U463" s="196">
        <v>1</v>
      </c>
      <c r="V463" s="196">
        <v>1.0121281419999999</v>
      </c>
      <c r="W463" s="196">
        <v>1.0121281419999999</v>
      </c>
      <c r="X463" s="196" t="s">
        <v>192</v>
      </c>
    </row>
    <row r="464" spans="2:24" x14ac:dyDescent="0.2">
      <c r="B464" s="196" t="s">
        <v>965</v>
      </c>
      <c r="C464" s="196" t="s">
        <v>178</v>
      </c>
      <c r="D464" s="196" t="s">
        <v>2</v>
      </c>
      <c r="E464" s="196">
        <v>1217.227488</v>
      </c>
      <c r="F464" s="196">
        <v>5.28</v>
      </c>
      <c r="G464" s="196">
        <v>1.42</v>
      </c>
      <c r="H464" s="196">
        <v>3.36</v>
      </c>
      <c r="I464" s="196">
        <v>0.17660405500000001</v>
      </c>
      <c r="J464" s="196">
        <v>1.1552141309999999</v>
      </c>
      <c r="K464" s="196">
        <v>7</v>
      </c>
      <c r="L464" s="196">
        <v>7337.2645000000002</v>
      </c>
      <c r="M464" s="196">
        <v>7337.2645000000002</v>
      </c>
      <c r="N464" s="196">
        <v>1.7671306000000001E-2</v>
      </c>
      <c r="O464" s="196">
        <v>1.7671306000000001E-2</v>
      </c>
      <c r="P464" s="196">
        <v>2</v>
      </c>
      <c r="Q464" s="196">
        <v>47995</v>
      </c>
      <c r="R464" s="196">
        <v>47995</v>
      </c>
      <c r="S464" s="196">
        <v>0.14048319000000001</v>
      </c>
      <c r="T464" s="196">
        <v>0.14048319000000001</v>
      </c>
      <c r="U464" s="196">
        <v>0</v>
      </c>
      <c r="V464" s="196">
        <v>0</v>
      </c>
      <c r="W464" s="196">
        <v>0</v>
      </c>
      <c r="X464" s="196" t="s">
        <v>192</v>
      </c>
    </row>
    <row r="465" spans="2:24" x14ac:dyDescent="0.2">
      <c r="B465" s="196" t="s">
        <v>966</v>
      </c>
      <c r="C465" s="196" t="s">
        <v>178</v>
      </c>
      <c r="D465" s="196" t="s">
        <v>2</v>
      </c>
      <c r="E465" s="196">
        <v>760.72742240000002</v>
      </c>
      <c r="F465" s="196">
        <v>4.55</v>
      </c>
      <c r="G465" s="196">
        <v>0.88</v>
      </c>
      <c r="H465" s="196">
        <v>2.46</v>
      </c>
      <c r="I465" s="196">
        <v>9.1434623000000007E-2</v>
      </c>
      <c r="J465" s="196">
        <v>0.391291679</v>
      </c>
      <c r="K465" s="196">
        <v>3</v>
      </c>
      <c r="L465" s="196">
        <v>3402.2908750000001</v>
      </c>
      <c r="M465" s="196">
        <v>3402.2908750000001</v>
      </c>
      <c r="N465" s="196">
        <v>3.3849180999999999E-2</v>
      </c>
      <c r="O465" s="196">
        <v>3.3849180999999999E-2</v>
      </c>
      <c r="P465" s="196">
        <v>1</v>
      </c>
      <c r="Q465" s="196">
        <v>14560</v>
      </c>
      <c r="R465" s="196">
        <v>14560</v>
      </c>
      <c r="S465" s="196">
        <v>7.3613752000000005E-2</v>
      </c>
      <c r="T465" s="196">
        <v>7.3613752000000005E-2</v>
      </c>
      <c r="U465" s="196">
        <v>0</v>
      </c>
      <c r="V465" s="196">
        <v>0</v>
      </c>
      <c r="W465" s="196">
        <v>0</v>
      </c>
      <c r="X465" s="196" t="s">
        <v>192</v>
      </c>
    </row>
    <row r="466" spans="2:24" x14ac:dyDescent="0.2">
      <c r="B466" s="196" t="s">
        <v>967</v>
      </c>
      <c r="C466" s="196" t="s">
        <v>178</v>
      </c>
      <c r="D466" s="196" t="s">
        <v>2</v>
      </c>
      <c r="E466" s="196">
        <v>682.65856289999999</v>
      </c>
      <c r="F466" s="196">
        <v>3.45</v>
      </c>
      <c r="G466" s="196">
        <v>0.21</v>
      </c>
      <c r="H466" s="196">
        <v>1.33</v>
      </c>
      <c r="I466" s="196">
        <v>1.8385449000000002E-2</v>
      </c>
      <c r="J466" s="196">
        <v>6.6754900000000006E-2</v>
      </c>
      <c r="K466" s="196">
        <v>2</v>
      </c>
      <c r="L466" s="196">
        <v>1933.4289040000001</v>
      </c>
      <c r="M466" s="196">
        <v>1933.4289040000001</v>
      </c>
      <c r="N466" s="196">
        <v>1.8867411000000001E-2</v>
      </c>
      <c r="O466" s="196">
        <v>1.8867411000000001E-2</v>
      </c>
      <c r="P466" s="196">
        <v>1</v>
      </c>
      <c r="Q466" s="196">
        <v>7020</v>
      </c>
      <c r="R466" s="196">
        <v>7020</v>
      </c>
      <c r="S466" s="196">
        <v>2.6367501000000002E-2</v>
      </c>
      <c r="T466" s="196">
        <v>2.6367501000000002E-2</v>
      </c>
      <c r="U466" s="196">
        <v>0</v>
      </c>
      <c r="V466" s="196">
        <v>0</v>
      </c>
      <c r="W466" s="196">
        <v>0</v>
      </c>
      <c r="X466" s="196" t="s">
        <v>192</v>
      </c>
    </row>
    <row r="467" spans="2:24" x14ac:dyDescent="0.2">
      <c r="B467" s="196" t="s">
        <v>968</v>
      </c>
      <c r="C467" s="196" t="s">
        <v>178</v>
      </c>
      <c r="D467" s="196" t="s">
        <v>2</v>
      </c>
      <c r="E467" s="196">
        <v>967.95990759999995</v>
      </c>
      <c r="F467" s="196">
        <v>4.71</v>
      </c>
      <c r="G467" s="196">
        <v>1.1200000000000001</v>
      </c>
      <c r="H467" s="196">
        <v>3.38</v>
      </c>
      <c r="I467" s="196">
        <v>0.73839321499999999</v>
      </c>
      <c r="J467" s="196">
        <v>1.9930709000000001E-2</v>
      </c>
      <c r="K467" s="196">
        <v>9</v>
      </c>
      <c r="L467" s="196">
        <v>24451.689859999999</v>
      </c>
      <c r="M467" s="196">
        <v>3831.2433999999998</v>
      </c>
      <c r="N467" s="196">
        <v>4.9154928000000001E-2</v>
      </c>
      <c r="O467" s="196">
        <v>3.4836154000000001E-2</v>
      </c>
      <c r="P467" s="196">
        <v>1</v>
      </c>
      <c r="Q467" s="196">
        <v>660</v>
      </c>
      <c r="R467" s="196">
        <v>660</v>
      </c>
      <c r="S467" s="196">
        <v>1.033101E-3</v>
      </c>
      <c r="T467" s="196">
        <v>1.033101E-3</v>
      </c>
      <c r="U467" s="196">
        <v>1</v>
      </c>
      <c r="V467" s="196">
        <v>1.014504828</v>
      </c>
      <c r="W467" s="196">
        <v>1.014504828</v>
      </c>
      <c r="X467" s="196" t="s">
        <v>192</v>
      </c>
    </row>
    <row r="468" spans="2:24" x14ac:dyDescent="0.2">
      <c r="B468" s="196" t="s">
        <v>969</v>
      </c>
      <c r="C468" s="196" t="s">
        <v>178</v>
      </c>
      <c r="D468" s="196" t="s">
        <v>2</v>
      </c>
      <c r="E468" s="196">
        <v>62.258457470000003</v>
      </c>
      <c r="F468" s="196">
        <v>0</v>
      </c>
      <c r="G468" s="196">
        <v>2.31</v>
      </c>
      <c r="H468" s="196">
        <v>4.0199999999999996</v>
      </c>
      <c r="I468" s="196">
        <v>0</v>
      </c>
      <c r="J468" s="196">
        <v>0</v>
      </c>
      <c r="K468" s="196">
        <v>0</v>
      </c>
      <c r="L468" s="196">
        <v>0</v>
      </c>
      <c r="M468" s="196">
        <v>0</v>
      </c>
      <c r="N468" s="196">
        <v>0</v>
      </c>
      <c r="O468" s="196">
        <v>0</v>
      </c>
      <c r="P468" s="196">
        <v>0</v>
      </c>
      <c r="Q468" s="196">
        <v>0</v>
      </c>
      <c r="R468" s="196">
        <v>0</v>
      </c>
      <c r="S468" s="196">
        <v>0</v>
      </c>
      <c r="T468" s="196">
        <v>0</v>
      </c>
      <c r="U468" s="196">
        <v>0</v>
      </c>
      <c r="V468" s="196">
        <v>0</v>
      </c>
      <c r="W468" s="196">
        <v>0</v>
      </c>
      <c r="X468" s="196" t="s">
        <v>192</v>
      </c>
    </row>
    <row r="469" spans="2:24" x14ac:dyDescent="0.2">
      <c r="B469" s="196" t="s">
        <v>970</v>
      </c>
      <c r="C469" s="196" t="s">
        <v>178</v>
      </c>
      <c r="D469" s="196" t="s">
        <v>2</v>
      </c>
      <c r="E469" s="196">
        <v>604.41828599999997</v>
      </c>
      <c r="F469" s="196">
        <v>4.18</v>
      </c>
      <c r="G469" s="196">
        <v>0.17</v>
      </c>
      <c r="H469" s="196">
        <v>1.23</v>
      </c>
      <c r="I469" s="196">
        <v>3.396881E-3</v>
      </c>
      <c r="J469" s="196">
        <v>0.20360098500000001</v>
      </c>
      <c r="K469" s="196">
        <v>2</v>
      </c>
      <c r="L469" s="196">
        <v>320.58330000000001</v>
      </c>
      <c r="M469" s="196">
        <v>320.58330000000001</v>
      </c>
      <c r="N469" s="196">
        <v>3.3089669999999999E-3</v>
      </c>
      <c r="O469" s="196">
        <v>3.3089669999999999E-3</v>
      </c>
      <c r="P469" s="196">
        <v>1</v>
      </c>
      <c r="Q469" s="196">
        <v>19215</v>
      </c>
      <c r="R469" s="196">
        <v>19215</v>
      </c>
      <c r="S469" s="196">
        <v>0.104232452</v>
      </c>
      <c r="T469" s="196">
        <v>0.104232452</v>
      </c>
      <c r="U469" s="196">
        <v>0</v>
      </c>
      <c r="V469" s="196">
        <v>0</v>
      </c>
      <c r="W469" s="196">
        <v>0</v>
      </c>
      <c r="X469" s="196" t="s">
        <v>192</v>
      </c>
    </row>
    <row r="470" spans="2:24" x14ac:dyDescent="0.2">
      <c r="B470" s="196" t="s">
        <v>971</v>
      </c>
      <c r="C470" s="196" t="s">
        <v>178</v>
      </c>
      <c r="D470" s="196" t="s">
        <v>2</v>
      </c>
      <c r="E470" s="196">
        <v>48.833777179999998</v>
      </c>
      <c r="F470" s="196">
        <v>0</v>
      </c>
      <c r="G470" s="196">
        <v>3.38</v>
      </c>
      <c r="H470" s="196">
        <v>5.31</v>
      </c>
      <c r="I470" s="196">
        <v>0</v>
      </c>
      <c r="J470" s="196">
        <v>0</v>
      </c>
      <c r="K470" s="196">
        <v>0</v>
      </c>
      <c r="L470" s="196">
        <v>0</v>
      </c>
      <c r="M470" s="196">
        <v>0</v>
      </c>
      <c r="N470" s="196">
        <v>0</v>
      </c>
      <c r="O470" s="196">
        <v>0</v>
      </c>
      <c r="P470" s="196">
        <v>0</v>
      </c>
      <c r="Q470" s="196">
        <v>0</v>
      </c>
      <c r="R470" s="196">
        <v>0</v>
      </c>
      <c r="S470" s="196">
        <v>0</v>
      </c>
      <c r="T470" s="196">
        <v>0</v>
      </c>
      <c r="U470" s="196">
        <v>0</v>
      </c>
      <c r="V470" s="196">
        <v>0</v>
      </c>
      <c r="W470" s="196">
        <v>0</v>
      </c>
      <c r="X470" s="196" t="s">
        <v>192</v>
      </c>
    </row>
    <row r="471" spans="2:24" x14ac:dyDescent="0.2">
      <c r="B471" s="196" t="s">
        <v>972</v>
      </c>
      <c r="C471" s="196" t="s">
        <v>178</v>
      </c>
      <c r="D471" s="196" t="s">
        <v>2</v>
      </c>
      <c r="E471" s="196">
        <v>1122.539156</v>
      </c>
      <c r="F471" s="196">
        <v>5.0999999999999996</v>
      </c>
      <c r="G471" s="196">
        <v>0.11</v>
      </c>
      <c r="H471" s="196">
        <v>2.4300000000000002</v>
      </c>
      <c r="I471" s="196">
        <v>0.117916564</v>
      </c>
      <c r="J471" s="196">
        <v>7.9462360999999995E-2</v>
      </c>
      <c r="K471" s="196">
        <v>4</v>
      </c>
      <c r="L471" s="196">
        <v>9882.9722970000003</v>
      </c>
      <c r="M471" s="196">
        <v>9882.9722970000003</v>
      </c>
      <c r="N471" s="196">
        <v>9.8517722000000002E-2</v>
      </c>
      <c r="O471" s="196">
        <v>9.8517722000000002E-2</v>
      </c>
      <c r="P471" s="196">
        <v>2</v>
      </c>
      <c r="Q471" s="196">
        <v>6660</v>
      </c>
      <c r="R471" s="196">
        <v>6660</v>
      </c>
      <c r="S471" s="196">
        <v>2.9397638E-2</v>
      </c>
      <c r="T471" s="196">
        <v>2.9397638E-2</v>
      </c>
      <c r="U471" s="196">
        <v>0</v>
      </c>
      <c r="V471" s="196">
        <v>0</v>
      </c>
      <c r="W471" s="196">
        <v>0</v>
      </c>
      <c r="X471" s="196" t="s">
        <v>192</v>
      </c>
    </row>
    <row r="472" spans="2:24" x14ac:dyDescent="0.2">
      <c r="B472" s="196" t="s">
        <v>973</v>
      </c>
      <c r="C472" s="196" t="s">
        <v>178</v>
      </c>
      <c r="D472" s="196" t="s">
        <v>2</v>
      </c>
      <c r="E472" s="196">
        <v>1484.122333</v>
      </c>
      <c r="F472" s="196">
        <v>10.09</v>
      </c>
      <c r="G472" s="196">
        <v>1.19</v>
      </c>
      <c r="H472" s="196">
        <v>3.78</v>
      </c>
      <c r="I472" s="196">
        <v>0.15107874800000001</v>
      </c>
      <c r="J472" s="196">
        <v>3.651766888</v>
      </c>
      <c r="K472" s="196">
        <v>8</v>
      </c>
      <c r="L472" s="196">
        <v>8437.9060649999992</v>
      </c>
      <c r="M472" s="196">
        <v>8437.9060649999992</v>
      </c>
      <c r="N472" s="196">
        <v>4.6727954000000002E-2</v>
      </c>
      <c r="O472" s="196">
        <v>4.6727954000000002E-2</v>
      </c>
      <c r="P472" s="196">
        <v>7</v>
      </c>
      <c r="Q472" s="196">
        <v>203955</v>
      </c>
      <c r="R472" s="196">
        <v>203955</v>
      </c>
      <c r="S472" s="196">
        <v>0.42853610199999997</v>
      </c>
      <c r="T472" s="196">
        <v>0.42853610199999997</v>
      </c>
      <c r="U472" s="196">
        <v>0</v>
      </c>
      <c r="V472" s="196">
        <v>0</v>
      </c>
      <c r="W472" s="196">
        <v>0</v>
      </c>
      <c r="X472" s="196" t="s">
        <v>192</v>
      </c>
    </row>
  </sheetData>
  <mergeCells count="1">
    <mergeCell ref="B5:H5"/>
  </mergeCells>
  <phoneticPr fontId="34" type="noConversion"/>
  <dataValidations count="1">
    <dataValidation type="list" allowBlank="1" showInputMessage="1" showErrorMessage="1" sqref="D10:D472">
      <formula1>"CBD, Urban, Rural short, Rural long"</formula1>
    </dataValidation>
  </dataValidations>
  <pageMargins left="0.25" right="0.25" top="0.75" bottom="0.75" header="0.3" footer="0.3"/>
  <pageSetup paperSize="8" scale="12"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3"/>
  <sheetViews>
    <sheetView showGridLines="0" view="pageBreakPreview" zoomScale="60" zoomScaleNormal="100" workbookViewId="0">
      <selection activeCell="D28" sqref="D28"/>
    </sheetView>
  </sheetViews>
  <sheetFormatPr defaultRowHeight="12.75" x14ac:dyDescent="0.2"/>
  <cols>
    <col min="2" max="2" width="38" customWidth="1"/>
    <col min="3" max="7" width="17.5703125" customWidth="1"/>
  </cols>
  <sheetData>
    <row r="1" spans="2:7" ht="20.25" x14ac:dyDescent="0.3">
      <c r="B1" s="170" t="str">
        <f>Cover!C22</f>
        <v>United Energy</v>
      </c>
      <c r="C1" s="168"/>
      <c r="D1" s="168"/>
      <c r="E1" s="168"/>
      <c r="F1" s="168"/>
      <c r="G1" s="168"/>
    </row>
    <row r="2" spans="2:7" ht="20.25" x14ac:dyDescent="0.3">
      <c r="B2" s="170" t="s">
        <v>235</v>
      </c>
      <c r="C2" s="168"/>
      <c r="D2" s="168"/>
      <c r="E2" s="168"/>
      <c r="F2" s="168"/>
      <c r="G2" s="168"/>
    </row>
    <row r="3" spans="2:7" ht="20.25" x14ac:dyDescent="0.3">
      <c r="B3" s="169">
        <f>Cover!C26</f>
        <v>2015</v>
      </c>
      <c r="C3" s="168"/>
      <c r="D3" s="168"/>
      <c r="E3" s="168"/>
      <c r="F3" s="168"/>
      <c r="G3" s="168"/>
    </row>
    <row r="4" spans="2:7" x14ac:dyDescent="0.2">
      <c r="B4" s="168"/>
      <c r="C4" s="168"/>
      <c r="D4" s="168"/>
      <c r="E4" s="168"/>
      <c r="F4" s="168"/>
      <c r="G4" s="168"/>
    </row>
    <row r="5" spans="2:7" x14ac:dyDescent="0.2">
      <c r="B5" s="172"/>
      <c r="C5" s="173"/>
      <c r="D5" s="173"/>
      <c r="E5" s="173"/>
      <c r="F5" s="173"/>
      <c r="G5" s="173"/>
    </row>
    <row r="6" spans="2:7" ht="45.75" customHeight="1" x14ac:dyDescent="0.2">
      <c r="B6" s="340" t="s">
        <v>429</v>
      </c>
      <c r="C6" s="290"/>
      <c r="D6" s="290"/>
      <c r="E6" s="290"/>
      <c r="F6" s="173"/>
      <c r="G6" s="173"/>
    </row>
    <row r="7" spans="2:7" x14ac:dyDescent="0.2">
      <c r="B7" s="172"/>
      <c r="C7" s="173"/>
      <c r="D7" s="173"/>
      <c r="E7" s="173"/>
      <c r="F7" s="173"/>
      <c r="G7" s="173"/>
    </row>
    <row r="8" spans="2:7" x14ac:dyDescent="0.2">
      <c r="B8" s="341" t="s">
        <v>236</v>
      </c>
      <c r="C8" s="342"/>
      <c r="D8" s="168"/>
      <c r="E8" s="168"/>
      <c r="F8" s="168"/>
      <c r="G8" s="168"/>
    </row>
    <row r="10" spans="2:7" ht="15" x14ac:dyDescent="0.2">
      <c r="B10" s="174"/>
      <c r="C10" s="343" t="s">
        <v>7</v>
      </c>
      <c r="D10" s="344"/>
      <c r="E10" s="344"/>
      <c r="F10" s="344"/>
      <c r="G10" s="345"/>
    </row>
    <row r="11" spans="2:7" x14ac:dyDescent="0.2">
      <c r="B11" s="175"/>
      <c r="C11" s="171" t="s">
        <v>1</v>
      </c>
      <c r="D11" s="171" t="s">
        <v>2</v>
      </c>
      <c r="E11" s="171" t="s">
        <v>8</v>
      </c>
      <c r="F11" s="171" t="s">
        <v>9</v>
      </c>
      <c r="G11" s="176" t="s">
        <v>10</v>
      </c>
    </row>
    <row r="12" spans="2:7" ht="15" x14ac:dyDescent="0.2">
      <c r="B12" s="177" t="s">
        <v>238</v>
      </c>
      <c r="C12" s="215"/>
      <c r="D12" s="178">
        <v>82.048000000000002</v>
      </c>
      <c r="E12" s="178">
        <v>161.017</v>
      </c>
      <c r="F12" s="215"/>
      <c r="G12" s="178">
        <v>89.453000000000003</v>
      </c>
    </row>
    <row r="13" spans="2:7" ht="15" x14ac:dyDescent="0.2">
      <c r="B13" s="177" t="s">
        <v>239</v>
      </c>
      <c r="C13" s="215"/>
      <c r="D13" s="178">
        <v>0.23400000000000001</v>
      </c>
      <c r="E13" s="178">
        <v>0.48599999999999999</v>
      </c>
      <c r="F13" s="215"/>
      <c r="G13" s="178">
        <v>0.25800000000000001</v>
      </c>
    </row>
  </sheetData>
  <mergeCells count="3">
    <mergeCell ref="B6:E6"/>
    <mergeCell ref="B8:C8"/>
    <mergeCell ref="C10:G10"/>
  </mergeCells>
  <pageMargins left="0.25" right="0.25" top="0.75" bottom="0.75" header="0.3" footer="0.3"/>
  <pageSetup paperSize="9" scale="66"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workbookViewId="0">
      <selection activeCell="E13" sqref="E13"/>
    </sheetView>
  </sheetViews>
  <sheetFormatPr defaultRowHeight="12.75" x14ac:dyDescent="0.2"/>
  <cols>
    <col min="1" max="1" width="9.140625" style="207"/>
    <col min="2" max="3" width="35.7109375" style="207" customWidth="1"/>
    <col min="4" max="4" width="50.7109375" style="207" customWidth="1"/>
    <col min="5" max="16384" width="9.140625" style="207"/>
  </cols>
  <sheetData>
    <row r="2" spans="2:4" x14ac:dyDescent="0.2">
      <c r="B2" s="110" t="s">
        <v>406</v>
      </c>
    </row>
    <row r="3" spans="2:4" ht="13.5" thickBot="1" x14ac:dyDescent="0.25"/>
    <row r="4" spans="2:4" x14ac:dyDescent="0.2">
      <c r="B4" s="346" t="s">
        <v>407</v>
      </c>
      <c r="C4" s="347"/>
      <c r="D4" s="348" t="s">
        <v>408</v>
      </c>
    </row>
    <row r="5" spans="2:4" ht="13.5" thickBot="1" x14ac:dyDescent="0.25">
      <c r="B5" s="350" t="s">
        <v>409</v>
      </c>
      <c r="C5" s="351"/>
      <c r="D5" s="349"/>
    </row>
    <row r="6" spans="2:4" ht="13.5" thickBot="1" x14ac:dyDescent="0.25">
      <c r="B6" s="352" t="s">
        <v>410</v>
      </c>
      <c r="C6" s="353"/>
      <c r="D6" s="225"/>
    </row>
    <row r="7" spans="2:4" ht="26.25" thickBot="1" x14ac:dyDescent="0.25">
      <c r="B7" s="226" t="s">
        <v>411</v>
      </c>
      <c r="C7" s="227" t="s">
        <v>412</v>
      </c>
      <c r="D7" s="227" t="s">
        <v>413</v>
      </c>
    </row>
    <row r="8" spans="2:4" ht="26.25" thickBot="1" x14ac:dyDescent="0.25">
      <c r="B8" s="226" t="s">
        <v>414</v>
      </c>
      <c r="C8" s="227" t="s">
        <v>415</v>
      </c>
      <c r="D8" s="227" t="s">
        <v>416</v>
      </c>
    </row>
    <row r="9" spans="2:4" ht="26.25" thickBot="1" x14ac:dyDescent="0.25">
      <c r="B9" s="226" t="s">
        <v>417</v>
      </c>
      <c r="C9" s="227" t="s">
        <v>418</v>
      </c>
      <c r="D9" s="227" t="s">
        <v>413</v>
      </c>
    </row>
    <row r="10" spans="2:4" ht="25.5" x14ac:dyDescent="0.2">
      <c r="B10" s="354" t="s">
        <v>419</v>
      </c>
      <c r="C10" s="354" t="s">
        <v>415</v>
      </c>
      <c r="D10" s="228" t="s">
        <v>420</v>
      </c>
    </row>
    <row r="11" spans="2:4" ht="25.5" x14ac:dyDescent="0.2">
      <c r="B11" s="355"/>
      <c r="C11" s="355"/>
      <c r="D11" s="228" t="s">
        <v>421</v>
      </c>
    </row>
    <row r="12" spans="2:4" ht="13.5" thickBot="1" x14ac:dyDescent="0.25">
      <c r="B12" s="356"/>
      <c r="C12" s="356"/>
      <c r="D12" s="229" t="s">
        <v>422</v>
      </c>
    </row>
    <row r="13" spans="2:4" ht="26.25" thickBot="1" x14ac:dyDescent="0.25">
      <c r="B13" s="226" t="s">
        <v>423</v>
      </c>
      <c r="C13" s="227" t="s">
        <v>415</v>
      </c>
      <c r="D13" s="227" t="s">
        <v>424</v>
      </c>
    </row>
  </sheetData>
  <mergeCells count="6">
    <mergeCell ref="B4:C4"/>
    <mergeCell ref="D4:D5"/>
    <mergeCell ref="B5:C5"/>
    <mergeCell ref="B6:C6"/>
    <mergeCell ref="B10:B12"/>
    <mergeCell ref="C10:C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17"/>
  <sheetViews>
    <sheetView view="pageBreakPreview" zoomScaleNormal="85" zoomScaleSheetLayoutView="70" workbookViewId="0">
      <selection activeCell="C5" sqref="C5:E5"/>
    </sheetView>
  </sheetViews>
  <sheetFormatPr defaultRowHeight="23.25" x14ac:dyDescent="0.35"/>
  <cols>
    <col min="1" max="1" width="1.7109375" style="32" customWidth="1"/>
    <col min="2" max="2" width="2.7109375" style="32" customWidth="1"/>
    <col min="3" max="3" width="75.7109375" style="32" customWidth="1"/>
    <col min="4" max="4" width="2.7109375" style="32" customWidth="1"/>
    <col min="5" max="5" width="75.7109375" style="32" customWidth="1"/>
    <col min="6" max="6" width="2.7109375" style="32" customWidth="1"/>
    <col min="7" max="7" width="1.7109375" style="32" customWidth="1"/>
    <col min="8" max="8" width="16.7109375" style="32" customWidth="1"/>
    <col min="9" max="9" width="20.7109375" style="32" customWidth="1"/>
    <col min="10" max="10" width="13" style="32" customWidth="1"/>
    <col min="11" max="11" width="8" style="32" customWidth="1"/>
    <col min="12" max="12" width="3.7109375" style="32" customWidth="1"/>
    <col min="13" max="18" width="10.7109375" style="32" customWidth="1"/>
    <col min="19" max="19" width="4" style="32" customWidth="1"/>
    <col min="20" max="16384" width="9.140625" style="32"/>
  </cols>
  <sheetData>
    <row r="1" spans="1:10" ht="15" customHeight="1" thickBot="1" x14ac:dyDescent="0.4">
      <c r="A1" s="32" t="s">
        <v>111</v>
      </c>
    </row>
    <row r="2" spans="1:10" x14ac:dyDescent="0.35">
      <c r="A2" s="34"/>
      <c r="B2" s="114"/>
      <c r="C2" s="115"/>
      <c r="D2" s="115"/>
      <c r="E2" s="115"/>
      <c r="F2" s="116"/>
      <c r="G2" s="33"/>
      <c r="H2" s="33"/>
      <c r="I2" s="33"/>
      <c r="J2" s="34"/>
    </row>
    <row r="3" spans="1:10" x14ac:dyDescent="0.35">
      <c r="A3" s="34"/>
      <c r="B3" s="117"/>
      <c r="C3" s="118"/>
      <c r="D3" s="118"/>
      <c r="E3" s="118"/>
      <c r="F3" s="119"/>
      <c r="G3" s="33"/>
      <c r="H3" s="33"/>
      <c r="I3" s="33"/>
      <c r="J3" s="34"/>
    </row>
    <row r="4" spans="1:10" x14ac:dyDescent="0.35">
      <c r="A4" s="34"/>
      <c r="B4" s="117"/>
      <c r="C4" s="280" t="s">
        <v>179</v>
      </c>
      <c r="D4" s="281"/>
      <c r="E4" s="281"/>
      <c r="F4" s="120"/>
      <c r="G4" s="33"/>
      <c r="H4" s="33"/>
      <c r="I4" s="34"/>
      <c r="J4" s="34"/>
    </row>
    <row r="5" spans="1:10" ht="27" x14ac:dyDescent="0.35">
      <c r="A5" s="34"/>
      <c r="B5" s="117"/>
      <c r="C5" s="282" t="s">
        <v>112</v>
      </c>
      <c r="D5" s="283"/>
      <c r="E5" s="283"/>
      <c r="F5" s="121"/>
      <c r="G5" s="33"/>
      <c r="H5" s="33"/>
      <c r="I5" s="34"/>
      <c r="J5" s="34"/>
    </row>
    <row r="6" spans="1:10" ht="24" thickBot="1" x14ac:dyDescent="0.4">
      <c r="A6" s="34"/>
      <c r="B6" s="117"/>
      <c r="C6" s="118"/>
      <c r="D6" s="118"/>
      <c r="E6" s="113"/>
      <c r="F6" s="122"/>
      <c r="G6" s="33"/>
      <c r="H6" s="33"/>
    </row>
    <row r="7" spans="1:10" ht="24.75" x14ac:dyDescent="0.35">
      <c r="A7" s="34"/>
      <c r="B7" s="179"/>
      <c r="C7" s="180"/>
      <c r="D7" s="180"/>
      <c r="E7" s="181"/>
      <c r="F7" s="182"/>
      <c r="G7" s="34"/>
      <c r="H7" s="34"/>
    </row>
    <row r="8" spans="1:10" x14ac:dyDescent="0.35">
      <c r="B8" s="183"/>
      <c r="C8" s="184" t="s">
        <v>180</v>
      </c>
      <c r="D8" s="185"/>
      <c r="E8" s="217"/>
      <c r="F8" s="186"/>
    </row>
    <row r="9" spans="1:10" x14ac:dyDescent="0.35">
      <c r="B9" s="183"/>
      <c r="C9" s="187" t="s">
        <v>242</v>
      </c>
      <c r="D9" s="185"/>
      <c r="E9" s="217"/>
      <c r="F9" s="186"/>
    </row>
    <row r="10" spans="1:10" ht="24.75" x14ac:dyDescent="0.35">
      <c r="B10" s="183"/>
      <c r="C10" s="187" t="s">
        <v>146</v>
      </c>
      <c r="D10" s="185"/>
      <c r="E10" s="219" t="s">
        <v>396</v>
      </c>
      <c r="F10" s="186"/>
    </row>
    <row r="11" spans="1:10" ht="24.75" x14ac:dyDescent="0.35">
      <c r="B11" s="183"/>
      <c r="C11" s="188" t="s">
        <v>181</v>
      </c>
      <c r="D11" s="185"/>
      <c r="E11" s="219" t="s">
        <v>427</v>
      </c>
      <c r="F11" s="186"/>
    </row>
    <row r="12" spans="1:10" ht="24.75" x14ac:dyDescent="0.45">
      <c r="B12" s="183"/>
      <c r="C12" s="189" t="s">
        <v>182</v>
      </c>
      <c r="D12" s="185"/>
      <c r="E12" s="220" t="s">
        <v>397</v>
      </c>
      <c r="F12" s="186"/>
    </row>
    <row r="13" spans="1:10" ht="25.5" x14ac:dyDescent="0.5">
      <c r="B13" s="183"/>
      <c r="C13" s="189" t="s">
        <v>183</v>
      </c>
      <c r="D13" s="185"/>
      <c r="E13" s="221" t="s">
        <v>398</v>
      </c>
      <c r="F13" s="186"/>
    </row>
    <row r="14" spans="1:10" ht="25.5" x14ac:dyDescent="0.5">
      <c r="B14" s="183"/>
      <c r="C14" s="189" t="s">
        <v>426</v>
      </c>
      <c r="D14" s="185"/>
      <c r="E14" s="221" t="s">
        <v>428</v>
      </c>
      <c r="F14" s="186"/>
    </row>
    <row r="15" spans="1:10" ht="25.5" x14ac:dyDescent="0.5">
      <c r="B15" s="183"/>
      <c r="C15" s="189" t="s">
        <v>184</v>
      </c>
      <c r="D15" s="190"/>
      <c r="E15" s="221" t="s">
        <v>399</v>
      </c>
      <c r="F15" s="186"/>
    </row>
    <row r="16" spans="1:10" ht="24.75" x14ac:dyDescent="0.45">
      <c r="B16" s="183"/>
      <c r="C16" s="189" t="s">
        <v>185</v>
      </c>
      <c r="D16" s="185"/>
      <c r="E16" s="218"/>
      <c r="F16" s="186"/>
    </row>
    <row r="17" spans="2:6" ht="24" thickBot="1" x14ac:dyDescent="0.4">
      <c r="B17" s="191"/>
      <c r="C17" s="192"/>
      <c r="D17" s="193"/>
      <c r="E17" s="194"/>
      <c r="F17" s="195"/>
    </row>
  </sheetData>
  <mergeCells count="2">
    <mergeCell ref="C4:E4"/>
    <mergeCell ref="C5:E5"/>
  </mergeCells>
  <phoneticPr fontId="34" type="noConversion"/>
  <hyperlinks>
    <hyperlink ref="C8" location="Cover!A1" display="Cover sheet"/>
    <hyperlink ref="C11" location="'1a. STPIS Reliability'!A1" display="1a. STPIS - Reliability"/>
    <hyperlink ref="C12" location="'1b. STPIS Customer Service'!A1" display="1b. STPIS - Customer service"/>
    <hyperlink ref="C13" location="'1c. STPIS Daily Performance'!A1" display="1c. STPIS - Daily performance"/>
    <hyperlink ref="C14" location="'1d. STPIS MED Threshold'!A1" display="1d. STPIS - MED threshold"/>
    <hyperlink ref="C15" location="'1e. STPIS Exclusions'!A1" display="1e. STPIS - Exclusions"/>
    <hyperlink ref="C16" location="'1f. STPIS GSL'!A1" display="1f. STPIS - GSL"/>
    <hyperlink ref="C9" location="Definitions!A1" display="Definitions"/>
    <hyperlink ref="E10" location="'3. Customer Service'!A1" display="3. Quality of service and customer service"/>
    <hyperlink ref="E11" location="'4. General information'!A1" display="4. General Information"/>
    <hyperlink ref="E13" location="'5b. Network perf - Feeders '!A1" display="  5b. Network performance - feeder reliability"/>
    <hyperlink ref="E14" location="'5c. Network perf - causes + WSC'!A1" display="  5c. Network performance - outages"/>
    <hyperlink ref="E15" location="'5d. Network perf - reliability '!A1" display="  5d. Network performance - planned outages"/>
  </hyperlinks>
  <pageMargins left="0.35433070866141736" right="0.35433070866141736" top="0.94488188976377963" bottom="0.98425196850393704" header="0.51181102362204722" footer="0.51181102362204722"/>
  <pageSetup paperSize="9" scale="87" orientation="landscape" r:id="rId1"/>
  <headerFooter alignWithMargins="0">
    <oddFooter>&amp;L&amp;D&amp;C&amp; Template: &amp;A
&amp;F&amp;R&amp;P o&amp;Of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6"/>
  <sheetViews>
    <sheetView workbookViewId="0">
      <selection activeCell="C105" sqref="C105"/>
    </sheetView>
  </sheetViews>
  <sheetFormatPr defaultRowHeight="12.75" x14ac:dyDescent="0.2"/>
  <cols>
    <col min="1" max="1" width="9.140625" style="125"/>
    <col min="2" max="2" width="34.7109375" style="125" customWidth="1"/>
    <col min="3" max="3" width="95.5703125" style="125" customWidth="1"/>
    <col min="4" max="4" width="3.140625" style="125" customWidth="1"/>
    <col min="5" max="16384" width="9.140625" style="125"/>
  </cols>
  <sheetData>
    <row r="1" spans="1:3" ht="20.25" x14ac:dyDescent="0.2">
      <c r="A1" s="197"/>
      <c r="B1" s="66" t="str">
        <f>Cover!C22</f>
        <v>United Energy</v>
      </c>
    </row>
    <row r="2" spans="1:3" ht="20.25" x14ac:dyDescent="0.2">
      <c r="A2" s="197"/>
      <c r="B2" s="198" t="s">
        <v>242</v>
      </c>
    </row>
    <row r="3" spans="1:3" ht="20.25" x14ac:dyDescent="0.2">
      <c r="A3" s="197"/>
      <c r="B3" s="199">
        <f>Cover!C26</f>
        <v>2015</v>
      </c>
      <c r="C3" s="112"/>
    </row>
    <row r="4" spans="1:3" ht="20.25" x14ac:dyDescent="0.2">
      <c r="A4" s="200"/>
      <c r="B4" s="201"/>
    </row>
    <row r="5" spans="1:3" ht="25.5" x14ac:dyDescent="0.2">
      <c r="B5" s="202" t="s">
        <v>243</v>
      </c>
      <c r="C5" s="202" t="s">
        <v>244</v>
      </c>
    </row>
    <row r="6" spans="1:3" x14ac:dyDescent="0.2">
      <c r="B6" s="284" t="s">
        <v>245</v>
      </c>
      <c r="C6" s="285"/>
    </row>
    <row r="7" spans="1:3" ht="25.5" x14ac:dyDescent="0.2">
      <c r="B7" s="216" t="s">
        <v>81</v>
      </c>
      <c r="C7" s="204" t="s">
        <v>253</v>
      </c>
    </row>
    <row r="8" spans="1:3" x14ac:dyDescent="0.2">
      <c r="B8" s="216" t="s">
        <v>82</v>
      </c>
      <c r="C8" s="204" t="s">
        <v>254</v>
      </c>
    </row>
    <row r="9" spans="1:3" x14ac:dyDescent="0.2">
      <c r="B9" s="205" t="s">
        <v>259</v>
      </c>
      <c r="C9" s="204" t="s">
        <v>260</v>
      </c>
    </row>
    <row r="10" spans="1:3" ht="25.5" x14ac:dyDescent="0.2">
      <c r="B10" s="203" t="s">
        <v>280</v>
      </c>
      <c r="C10" s="204" t="s">
        <v>281</v>
      </c>
    </row>
    <row r="11" spans="1:3" x14ac:dyDescent="0.2">
      <c r="B11" s="203" t="s">
        <v>222</v>
      </c>
      <c r="C11" s="204" t="s">
        <v>283</v>
      </c>
    </row>
    <row r="12" spans="1:3" ht="25.5" x14ac:dyDescent="0.2">
      <c r="B12" s="205" t="s">
        <v>255</v>
      </c>
      <c r="C12" s="204" t="s">
        <v>256</v>
      </c>
    </row>
    <row r="13" spans="1:3" ht="114.75" x14ac:dyDescent="0.2">
      <c r="B13" s="203" t="s">
        <v>167</v>
      </c>
      <c r="C13" s="204" t="s">
        <v>388</v>
      </c>
    </row>
    <row r="14" spans="1:3" x14ac:dyDescent="0.2">
      <c r="B14" s="208" t="s">
        <v>274</v>
      </c>
      <c r="C14" s="204" t="s">
        <v>275</v>
      </c>
    </row>
    <row r="15" spans="1:3" ht="114.75" x14ac:dyDescent="0.2">
      <c r="B15" s="208" t="s">
        <v>278</v>
      </c>
      <c r="C15" s="206" t="s">
        <v>279</v>
      </c>
    </row>
    <row r="16" spans="1:3" ht="114.75" x14ac:dyDescent="0.2">
      <c r="B16" s="208" t="s">
        <v>250</v>
      </c>
      <c r="C16" s="209" t="s">
        <v>251</v>
      </c>
    </row>
    <row r="17" spans="2:3" x14ac:dyDescent="0.2">
      <c r="B17" s="208" t="s">
        <v>257</v>
      </c>
      <c r="C17" s="209" t="s">
        <v>258</v>
      </c>
    </row>
    <row r="18" spans="2:3" ht="102" x14ac:dyDescent="0.2">
      <c r="B18" s="203" t="s">
        <v>7</v>
      </c>
      <c r="C18" s="204" t="s">
        <v>252</v>
      </c>
    </row>
    <row r="19" spans="2:3" x14ac:dyDescent="0.2">
      <c r="B19" s="203" t="s">
        <v>263</v>
      </c>
      <c r="C19" s="209" t="s">
        <v>264</v>
      </c>
    </row>
    <row r="20" spans="2:3" ht="25.5" x14ac:dyDescent="0.2">
      <c r="B20" s="203" t="s">
        <v>265</v>
      </c>
      <c r="C20" s="206" t="s">
        <v>266</v>
      </c>
    </row>
    <row r="21" spans="2:3" ht="140.25" x14ac:dyDescent="0.2">
      <c r="B21" s="206" t="s">
        <v>395</v>
      </c>
      <c r="C21" s="206" t="s">
        <v>262</v>
      </c>
    </row>
    <row r="22" spans="2:3" ht="63.75" x14ac:dyDescent="0.2">
      <c r="B22" s="216" t="s">
        <v>121</v>
      </c>
      <c r="C22" s="206" t="s">
        <v>261</v>
      </c>
    </row>
    <row r="23" spans="2:3" x14ac:dyDescent="0.2">
      <c r="B23" s="203" t="s">
        <v>276</v>
      </c>
      <c r="C23" s="204" t="s">
        <v>277</v>
      </c>
    </row>
    <row r="24" spans="2:3" ht="25.5" x14ac:dyDescent="0.2">
      <c r="B24" s="203" t="s">
        <v>246</v>
      </c>
      <c r="C24" s="204" t="s">
        <v>247</v>
      </c>
    </row>
    <row r="25" spans="2:3" ht="25.5" x14ac:dyDescent="0.2">
      <c r="B25" s="203" t="s">
        <v>248</v>
      </c>
      <c r="C25" s="204" t="s">
        <v>249</v>
      </c>
    </row>
    <row r="26" spans="2:3" ht="38.25" x14ac:dyDescent="0.2">
      <c r="B26" s="203" t="s">
        <v>272</v>
      </c>
      <c r="C26" s="206" t="s">
        <v>273</v>
      </c>
    </row>
    <row r="27" spans="2:3" ht="25.5" x14ac:dyDescent="0.2">
      <c r="B27" s="208" t="s">
        <v>269</v>
      </c>
      <c r="C27" s="206" t="s">
        <v>270</v>
      </c>
    </row>
    <row r="28" spans="2:3" ht="76.5" x14ac:dyDescent="0.2">
      <c r="B28" s="203" t="s">
        <v>271</v>
      </c>
      <c r="C28" s="209" t="s">
        <v>387</v>
      </c>
    </row>
    <row r="29" spans="2:3" ht="25.5" x14ac:dyDescent="0.2">
      <c r="B29" s="203" t="s">
        <v>267</v>
      </c>
      <c r="C29" s="206" t="s">
        <v>268</v>
      </c>
    </row>
    <row r="30" spans="2:3" x14ac:dyDescent="0.2">
      <c r="B30" s="216" t="s">
        <v>392</v>
      </c>
      <c r="C30" s="206" t="s">
        <v>393</v>
      </c>
    </row>
    <row r="31" spans="2:3" ht="25.5" x14ac:dyDescent="0.2">
      <c r="B31" s="203" t="s">
        <v>168</v>
      </c>
      <c r="C31" s="204" t="s">
        <v>282</v>
      </c>
    </row>
    <row r="32" spans="2:3" ht="12.75" customHeight="1" x14ac:dyDescent="0.2">
      <c r="B32" s="284" t="s">
        <v>284</v>
      </c>
      <c r="C32" s="285"/>
    </row>
    <row r="33" spans="2:3" ht="25.5" x14ac:dyDescent="0.2">
      <c r="B33" s="203" t="s">
        <v>285</v>
      </c>
      <c r="C33" s="204" t="s">
        <v>286</v>
      </c>
    </row>
    <row r="34" spans="2:3" x14ac:dyDescent="0.2">
      <c r="B34" s="203" t="s">
        <v>287</v>
      </c>
      <c r="C34" s="204" t="s">
        <v>288</v>
      </c>
    </row>
    <row r="35" spans="2:3" x14ac:dyDescent="0.2">
      <c r="B35" s="203" t="s">
        <v>289</v>
      </c>
      <c r="C35" s="204" t="s">
        <v>290</v>
      </c>
    </row>
    <row r="36" spans="2:3" ht="12.75" customHeight="1" x14ac:dyDescent="0.2">
      <c r="B36" s="284" t="s">
        <v>0</v>
      </c>
      <c r="C36" s="285"/>
    </row>
    <row r="37" spans="2:3" x14ac:dyDescent="0.2">
      <c r="B37" s="203" t="s">
        <v>135</v>
      </c>
      <c r="C37" s="206" t="s">
        <v>344</v>
      </c>
    </row>
    <row r="38" spans="2:3" ht="25.5" x14ac:dyDescent="0.2">
      <c r="B38" s="203" t="s">
        <v>341</v>
      </c>
      <c r="C38" s="206" t="s">
        <v>342</v>
      </c>
    </row>
    <row r="39" spans="2:3" x14ac:dyDescent="0.2">
      <c r="B39" s="203" t="s">
        <v>134</v>
      </c>
      <c r="C39" s="204" t="s">
        <v>343</v>
      </c>
    </row>
    <row r="40" spans="2:3" ht="38.25" x14ac:dyDescent="0.2">
      <c r="B40" s="203" t="s">
        <v>133</v>
      </c>
      <c r="C40" s="206" t="s">
        <v>340</v>
      </c>
    </row>
    <row r="41" spans="2:3" ht="38.25" x14ac:dyDescent="0.2">
      <c r="B41" s="203" t="s">
        <v>306</v>
      </c>
      <c r="C41" s="209" t="s">
        <v>307</v>
      </c>
    </row>
    <row r="42" spans="2:3" ht="25.5" x14ac:dyDescent="0.2">
      <c r="B42" s="203" t="s">
        <v>44</v>
      </c>
      <c r="C42" s="208" t="s">
        <v>386</v>
      </c>
    </row>
    <row r="43" spans="2:3" ht="38.25" x14ac:dyDescent="0.2">
      <c r="B43" s="203" t="s">
        <v>45</v>
      </c>
      <c r="C43" s="206" t="s">
        <v>347</v>
      </c>
    </row>
    <row r="44" spans="2:3" ht="25.5" x14ac:dyDescent="0.2">
      <c r="B44" s="203" t="s">
        <v>46</v>
      </c>
      <c r="C44" s="206" t="s">
        <v>348</v>
      </c>
    </row>
    <row r="45" spans="2:3" x14ac:dyDescent="0.2">
      <c r="B45" s="203" t="s">
        <v>42</v>
      </c>
      <c r="C45" s="206" t="s">
        <v>345</v>
      </c>
    </row>
    <row r="46" spans="2:3" x14ac:dyDescent="0.2">
      <c r="B46" s="203" t="s">
        <v>43</v>
      </c>
      <c r="C46" s="206" t="s">
        <v>346</v>
      </c>
    </row>
    <row r="47" spans="2:3" ht="25.5" x14ac:dyDescent="0.2">
      <c r="B47" s="203" t="s">
        <v>122</v>
      </c>
      <c r="C47" s="209" t="s">
        <v>308</v>
      </c>
    </row>
    <row r="48" spans="2:3" ht="25.5" x14ac:dyDescent="0.2">
      <c r="B48" s="203" t="s">
        <v>309</v>
      </c>
      <c r="C48" s="209" t="s">
        <v>310</v>
      </c>
    </row>
    <row r="49" spans="2:3" ht="25.5" x14ac:dyDescent="0.2">
      <c r="B49" s="203" t="s">
        <v>318</v>
      </c>
      <c r="C49" s="209" t="s">
        <v>319</v>
      </c>
    </row>
    <row r="50" spans="2:3" ht="38.25" x14ac:dyDescent="0.2">
      <c r="B50" s="203" t="s">
        <v>320</v>
      </c>
      <c r="C50" s="209" t="s">
        <v>321</v>
      </c>
    </row>
    <row r="51" spans="2:3" ht="25.5" x14ac:dyDescent="0.2">
      <c r="B51" s="203" t="s">
        <v>316</v>
      </c>
      <c r="C51" s="209" t="s">
        <v>317</v>
      </c>
    </row>
    <row r="52" spans="2:3" x14ac:dyDescent="0.2">
      <c r="B52" s="203" t="s">
        <v>311</v>
      </c>
      <c r="C52" s="209" t="s">
        <v>389</v>
      </c>
    </row>
    <row r="53" spans="2:3" ht="25.5" x14ac:dyDescent="0.2">
      <c r="B53" s="203" t="s">
        <v>314</v>
      </c>
      <c r="C53" s="209" t="s">
        <v>315</v>
      </c>
    </row>
    <row r="54" spans="2:3" x14ac:dyDescent="0.2">
      <c r="B54" s="203" t="s">
        <v>312</v>
      </c>
      <c r="C54" s="209" t="s">
        <v>313</v>
      </c>
    </row>
    <row r="55" spans="2:3" ht="25.5" x14ac:dyDescent="0.2">
      <c r="B55" s="203" t="s">
        <v>330</v>
      </c>
      <c r="C55" s="209" t="s">
        <v>331</v>
      </c>
    </row>
    <row r="56" spans="2:3" ht="25.5" x14ac:dyDescent="0.2">
      <c r="B56" s="203" t="s">
        <v>334</v>
      </c>
      <c r="C56" s="209" t="s">
        <v>335</v>
      </c>
    </row>
    <row r="57" spans="2:3" ht="25.5" x14ac:dyDescent="0.2">
      <c r="B57" s="203" t="s">
        <v>322</v>
      </c>
      <c r="C57" s="209" t="s">
        <v>323</v>
      </c>
    </row>
    <row r="58" spans="2:3" ht="25.5" x14ac:dyDescent="0.2">
      <c r="B58" s="203" t="s">
        <v>326</v>
      </c>
      <c r="C58" s="209" t="s">
        <v>327</v>
      </c>
    </row>
    <row r="59" spans="2:3" ht="25.5" x14ac:dyDescent="0.2">
      <c r="B59" s="203" t="s">
        <v>324</v>
      </c>
      <c r="C59" s="209" t="s">
        <v>325</v>
      </c>
    </row>
    <row r="60" spans="2:3" ht="25.5" x14ac:dyDescent="0.2">
      <c r="B60" s="203" t="s">
        <v>328</v>
      </c>
      <c r="C60" s="204" t="s">
        <v>329</v>
      </c>
    </row>
    <row r="61" spans="2:3" ht="25.5" x14ac:dyDescent="0.2">
      <c r="B61" s="203" t="s">
        <v>332</v>
      </c>
      <c r="C61" s="204" t="s">
        <v>333</v>
      </c>
    </row>
    <row r="62" spans="2:3" ht="38.25" x14ac:dyDescent="0.2">
      <c r="B62" s="203" t="s">
        <v>336</v>
      </c>
      <c r="C62" s="204" t="s">
        <v>337</v>
      </c>
    </row>
    <row r="63" spans="2:3" ht="25.5" x14ac:dyDescent="0.2">
      <c r="B63" s="203" t="s">
        <v>115</v>
      </c>
      <c r="C63" s="206" t="s">
        <v>293</v>
      </c>
    </row>
    <row r="64" spans="2:3" ht="25.5" x14ac:dyDescent="0.2">
      <c r="B64" s="203" t="s">
        <v>118</v>
      </c>
      <c r="C64" s="206" t="s">
        <v>295</v>
      </c>
    </row>
    <row r="65" spans="2:3" ht="38.25" x14ac:dyDescent="0.2">
      <c r="B65" s="203" t="s">
        <v>119</v>
      </c>
      <c r="C65" s="206" t="s">
        <v>297</v>
      </c>
    </row>
    <row r="66" spans="2:3" x14ac:dyDescent="0.2">
      <c r="B66" s="203" t="s">
        <v>263</v>
      </c>
      <c r="C66" s="204" t="s">
        <v>264</v>
      </c>
    </row>
    <row r="67" spans="2:3" ht="25.5" x14ac:dyDescent="0.2">
      <c r="B67" s="203" t="s">
        <v>265</v>
      </c>
      <c r="C67" s="206" t="s">
        <v>266</v>
      </c>
    </row>
    <row r="68" spans="2:3" ht="25.5" x14ac:dyDescent="0.2">
      <c r="B68" s="203" t="s">
        <v>114</v>
      </c>
      <c r="C68" s="206" t="s">
        <v>292</v>
      </c>
    </row>
    <row r="69" spans="2:3" ht="25.5" x14ac:dyDescent="0.2">
      <c r="B69" s="203" t="s">
        <v>148</v>
      </c>
      <c r="C69" s="206" t="s">
        <v>294</v>
      </c>
    </row>
    <row r="70" spans="2:3" ht="25.5" x14ac:dyDescent="0.2">
      <c r="B70" s="203" t="s">
        <v>116</v>
      </c>
      <c r="C70" s="206" t="s">
        <v>296</v>
      </c>
    </row>
    <row r="71" spans="2:3" ht="25.5" x14ac:dyDescent="0.2">
      <c r="B71" s="203" t="s">
        <v>38</v>
      </c>
      <c r="C71" s="206" t="s">
        <v>338</v>
      </c>
    </row>
    <row r="72" spans="2:3" ht="25.5" x14ac:dyDescent="0.2">
      <c r="B72" s="203" t="s">
        <v>40</v>
      </c>
      <c r="C72" s="206" t="s">
        <v>339</v>
      </c>
    </row>
    <row r="73" spans="2:3" ht="38.25" x14ac:dyDescent="0.2">
      <c r="B73" s="203" t="s">
        <v>400</v>
      </c>
      <c r="C73" s="206" t="s">
        <v>291</v>
      </c>
    </row>
    <row r="74" spans="2:3" ht="140.25" x14ac:dyDescent="0.2">
      <c r="B74" s="203" t="s">
        <v>11</v>
      </c>
      <c r="C74" s="209" t="s">
        <v>262</v>
      </c>
    </row>
    <row r="75" spans="2:3" s="207" customFormat="1" x14ac:dyDescent="0.2">
      <c r="B75" s="216" t="s">
        <v>392</v>
      </c>
      <c r="C75" s="206" t="s">
        <v>393</v>
      </c>
    </row>
    <row r="76" spans="2:3" ht="25.5" x14ac:dyDescent="0.2">
      <c r="B76" s="203" t="s">
        <v>26</v>
      </c>
      <c r="C76" s="206" t="s">
        <v>305</v>
      </c>
    </row>
    <row r="77" spans="2:3" ht="25.5" x14ac:dyDescent="0.2">
      <c r="B77" s="203" t="s">
        <v>25</v>
      </c>
      <c r="C77" s="206" t="s">
        <v>304</v>
      </c>
    </row>
    <row r="78" spans="2:3" ht="51" x14ac:dyDescent="0.2">
      <c r="B78" s="203" t="s">
        <v>21</v>
      </c>
      <c r="C78" s="206" t="s">
        <v>300</v>
      </c>
    </row>
    <row r="79" spans="2:3" ht="51" x14ac:dyDescent="0.2">
      <c r="B79" s="203" t="s">
        <v>22</v>
      </c>
      <c r="C79" s="206" t="s">
        <v>301</v>
      </c>
    </row>
    <row r="80" spans="2:3" ht="51" x14ac:dyDescent="0.2">
      <c r="B80" s="203" t="s">
        <v>23</v>
      </c>
      <c r="C80" s="206" t="s">
        <v>302</v>
      </c>
    </row>
    <row r="81" spans="2:3" ht="38.25" x14ac:dyDescent="0.2">
      <c r="B81" s="203" t="s">
        <v>20</v>
      </c>
      <c r="C81" s="206" t="s">
        <v>299</v>
      </c>
    </row>
    <row r="82" spans="2:3" ht="38.25" x14ac:dyDescent="0.2">
      <c r="B82" s="203" t="s">
        <v>24</v>
      </c>
      <c r="C82" s="206" t="s">
        <v>303</v>
      </c>
    </row>
    <row r="83" spans="2:3" ht="38.25" x14ac:dyDescent="0.2">
      <c r="B83" s="203" t="s">
        <v>117</v>
      </c>
      <c r="C83" s="206" t="s">
        <v>298</v>
      </c>
    </row>
    <row r="84" spans="2:3" ht="12.75" customHeight="1" x14ac:dyDescent="0.2">
      <c r="B84" s="284" t="s">
        <v>349</v>
      </c>
      <c r="C84" s="285"/>
    </row>
    <row r="85" spans="2:3" x14ac:dyDescent="0.2">
      <c r="B85" s="205" t="s">
        <v>358</v>
      </c>
      <c r="C85" s="204" t="s">
        <v>359</v>
      </c>
    </row>
    <row r="86" spans="2:3" ht="38.25" x14ac:dyDescent="0.2">
      <c r="B86" s="205" t="s">
        <v>356</v>
      </c>
      <c r="C86" s="206" t="s">
        <v>385</v>
      </c>
    </row>
    <row r="87" spans="2:3" x14ac:dyDescent="0.2">
      <c r="B87" s="208" t="s">
        <v>368</v>
      </c>
      <c r="C87" s="204" t="s">
        <v>369</v>
      </c>
    </row>
    <row r="88" spans="2:3" ht="102" x14ac:dyDescent="0.2">
      <c r="B88" s="208" t="s">
        <v>366</v>
      </c>
      <c r="C88" s="204" t="s">
        <v>367</v>
      </c>
    </row>
    <row r="89" spans="2:3" ht="153" x14ac:dyDescent="0.2">
      <c r="B89" s="205" t="s">
        <v>167</v>
      </c>
      <c r="C89" s="209" t="s">
        <v>355</v>
      </c>
    </row>
    <row r="90" spans="2:3" x14ac:dyDescent="0.2">
      <c r="B90" s="205" t="s">
        <v>274</v>
      </c>
      <c r="C90" s="204" t="s">
        <v>275</v>
      </c>
    </row>
    <row r="91" spans="2:3" ht="38.25" x14ac:dyDescent="0.2">
      <c r="B91" s="205" t="s">
        <v>169</v>
      </c>
      <c r="C91" s="204" t="s">
        <v>362</v>
      </c>
    </row>
    <row r="92" spans="2:3" ht="38.25" x14ac:dyDescent="0.2">
      <c r="B92" s="203" t="s">
        <v>170</v>
      </c>
      <c r="C92" s="204" t="s">
        <v>363</v>
      </c>
    </row>
    <row r="93" spans="2:3" ht="127.5" x14ac:dyDescent="0.2">
      <c r="B93" s="203" t="s">
        <v>174</v>
      </c>
      <c r="C93" s="206" t="s">
        <v>381</v>
      </c>
    </row>
    <row r="94" spans="2:3" x14ac:dyDescent="0.2">
      <c r="B94" s="208" t="s">
        <v>364</v>
      </c>
      <c r="C94" s="204" t="s">
        <v>365</v>
      </c>
    </row>
    <row r="95" spans="2:3" ht="25.5" x14ac:dyDescent="0.2">
      <c r="B95" s="203" t="s">
        <v>377</v>
      </c>
      <c r="C95" s="204" t="s">
        <v>378</v>
      </c>
    </row>
    <row r="96" spans="2:3" ht="25.5" x14ac:dyDescent="0.2">
      <c r="B96" s="203" t="s">
        <v>379</v>
      </c>
      <c r="C96" s="204" t="s">
        <v>380</v>
      </c>
    </row>
    <row r="97" spans="2:3" ht="25.5" x14ac:dyDescent="0.2">
      <c r="B97" s="205" t="s">
        <v>360</v>
      </c>
      <c r="C97" s="204" t="s">
        <v>361</v>
      </c>
    </row>
    <row r="98" spans="2:3" x14ac:dyDescent="0.2">
      <c r="B98" s="205" t="s">
        <v>353</v>
      </c>
      <c r="C98" s="204" t="s">
        <v>354</v>
      </c>
    </row>
    <row r="99" spans="2:3" ht="165.75" x14ac:dyDescent="0.2">
      <c r="B99" s="203" t="s">
        <v>372</v>
      </c>
      <c r="C99" s="204" t="s">
        <v>373</v>
      </c>
    </row>
    <row r="100" spans="2:3" x14ac:dyDescent="0.2">
      <c r="B100" s="205" t="s">
        <v>352</v>
      </c>
      <c r="C100" s="206" t="s">
        <v>384</v>
      </c>
    </row>
    <row r="101" spans="2:3" ht="178.5" x14ac:dyDescent="0.2">
      <c r="B101" s="203" t="s">
        <v>382</v>
      </c>
      <c r="C101" s="204" t="s">
        <v>383</v>
      </c>
    </row>
    <row r="102" spans="2:3" ht="89.25" x14ac:dyDescent="0.2">
      <c r="B102" s="203" t="s">
        <v>157</v>
      </c>
      <c r="C102" s="206" t="s">
        <v>374</v>
      </c>
    </row>
    <row r="103" spans="2:3" ht="76.5" x14ac:dyDescent="0.2">
      <c r="B103" s="203" t="s">
        <v>375</v>
      </c>
      <c r="C103" s="206" t="s">
        <v>376</v>
      </c>
    </row>
    <row r="104" spans="2:3" s="207" customFormat="1" ht="25.5" x14ac:dyDescent="0.2">
      <c r="B104" s="208" t="s">
        <v>221</v>
      </c>
      <c r="C104" s="206" t="s">
        <v>357</v>
      </c>
    </row>
    <row r="105" spans="2:3" ht="165.75" x14ac:dyDescent="0.2">
      <c r="B105" s="203" t="s">
        <v>370</v>
      </c>
      <c r="C105" s="204" t="s">
        <v>371</v>
      </c>
    </row>
    <row r="106" spans="2:3" ht="51" x14ac:dyDescent="0.2">
      <c r="B106" s="205" t="s">
        <v>350</v>
      </c>
      <c r="C106" s="209" t="s">
        <v>351</v>
      </c>
    </row>
  </sheetData>
  <sortState ref="B118:C150">
    <sortCondition ref="B117"/>
  </sortState>
  <mergeCells count="4">
    <mergeCell ref="B6:C6"/>
    <mergeCell ref="B32:C32"/>
    <mergeCell ref="B36:C36"/>
    <mergeCell ref="B84:C8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4"/>
  <sheetViews>
    <sheetView showGridLines="0" view="pageBreakPreview" zoomScaleNormal="85" zoomScaleSheetLayoutView="85" workbookViewId="0">
      <selection activeCell="D12" sqref="D12"/>
    </sheetView>
  </sheetViews>
  <sheetFormatPr defaultColWidth="8.85546875" defaultRowHeight="12.75" x14ac:dyDescent="0.2"/>
  <cols>
    <col min="1" max="1" width="9.28515625" style="43" customWidth="1"/>
    <col min="2" max="2" width="49.5703125" style="43" customWidth="1"/>
    <col min="3" max="3" width="15.28515625" style="43" customWidth="1"/>
    <col min="4" max="4" width="16.42578125" style="43" customWidth="1"/>
    <col min="5" max="5" width="16.140625" style="43" customWidth="1"/>
    <col min="6" max="6" width="18.5703125" style="43" customWidth="1"/>
    <col min="7" max="7" width="15.7109375" style="43" customWidth="1"/>
    <col min="8" max="9" width="8.85546875" style="43"/>
    <col min="10" max="10" width="10.7109375" style="43" customWidth="1"/>
    <col min="11" max="16384" width="8.85546875" style="43"/>
  </cols>
  <sheetData>
    <row r="1" spans="2:10" ht="20.25" x14ac:dyDescent="0.3">
      <c r="B1" s="39" t="str">
        <f>Cover!C22</f>
        <v>United Energy</v>
      </c>
    </row>
    <row r="2" spans="2:10" ht="20.25" x14ac:dyDescent="0.3">
      <c r="B2" s="39" t="s">
        <v>141</v>
      </c>
    </row>
    <row r="3" spans="2:10" ht="20.25" x14ac:dyDescent="0.3">
      <c r="B3" s="41">
        <f>Cover!C26</f>
        <v>2015</v>
      </c>
    </row>
    <row r="4" spans="2:10" ht="18" x14ac:dyDescent="0.25">
      <c r="B4" s="65" t="s">
        <v>6</v>
      </c>
      <c r="H4" s="289"/>
      <c r="I4" s="289"/>
      <c r="J4" s="289"/>
    </row>
    <row r="5" spans="2:10" ht="23.25" x14ac:dyDescent="0.35">
      <c r="B5" s="76"/>
      <c r="H5" s="289"/>
      <c r="I5" s="289"/>
      <c r="J5" s="289"/>
    </row>
    <row r="6" spans="2:10" ht="43.5" customHeight="1" x14ac:dyDescent="0.2">
      <c r="B6" s="290" t="s">
        <v>187</v>
      </c>
      <c r="C6" s="291"/>
      <c r="D6" s="291"/>
    </row>
    <row r="8" spans="2:10" s="107" customFormat="1" ht="15.75" x14ac:dyDescent="0.25">
      <c r="B8" s="42" t="s">
        <v>163</v>
      </c>
    </row>
    <row r="10" spans="2:10" ht="20.25" x14ac:dyDescent="0.2">
      <c r="B10" s="44"/>
      <c r="C10" s="286" t="s">
        <v>7</v>
      </c>
      <c r="D10" s="287"/>
      <c r="E10" s="287"/>
      <c r="F10" s="287"/>
      <c r="G10" s="288"/>
    </row>
    <row r="11" spans="2:10" ht="30" x14ac:dyDescent="0.2">
      <c r="B11" s="45"/>
      <c r="C11" s="46" t="s">
        <v>1</v>
      </c>
      <c r="D11" s="46" t="s">
        <v>2</v>
      </c>
      <c r="E11" s="46" t="s">
        <v>8</v>
      </c>
      <c r="F11" s="46" t="s">
        <v>9</v>
      </c>
      <c r="G11" s="47" t="s">
        <v>10</v>
      </c>
    </row>
    <row r="12" spans="2:10" ht="17.25" customHeight="1" x14ac:dyDescent="0.2">
      <c r="B12" s="48" t="s">
        <v>155</v>
      </c>
      <c r="C12" s="108">
        <f>'[3]1a. STPIS Reliability'!C12</f>
        <v>0</v>
      </c>
      <c r="D12" s="88">
        <f>'[3]1a. STPIS Reliability'!D12</f>
        <v>87.32181705851751</v>
      </c>
      <c r="E12" s="88">
        <f>'[3]1a. STPIS Reliability'!E12</f>
        <v>261.25002068500106</v>
      </c>
      <c r="F12" s="108">
        <f>'[3]1a. STPIS Reliability'!F12</f>
        <v>0</v>
      </c>
      <c r="G12" s="88">
        <f>'[3]1a. STPIS Reliability'!G12</f>
        <v>103.63212899387716</v>
      </c>
    </row>
    <row r="13" spans="2:10" ht="17.25" customHeight="1" x14ac:dyDescent="0.2">
      <c r="B13" s="48" t="s">
        <v>177</v>
      </c>
      <c r="C13" s="108">
        <f>'[3]1a. STPIS Reliability'!C13</f>
        <v>0</v>
      </c>
      <c r="D13" s="88">
        <f>'[3]1a. STPIS Reliability'!D13</f>
        <v>60.074026574820728</v>
      </c>
      <c r="E13" s="88">
        <f>'[3]1a. STPIS Reliability'!E13</f>
        <v>126.4921726139394</v>
      </c>
      <c r="F13" s="108">
        <f>'[3]1a. STPIS Reliability'!F13</f>
        <v>0</v>
      </c>
      <c r="G13" s="88">
        <f>'[3]1a. STPIS Reliability'!G13</f>
        <v>66.30246254712965</v>
      </c>
    </row>
    <row r="14" spans="2:10" x14ac:dyDescent="0.2">
      <c r="B14" s="50"/>
      <c r="C14" s="51"/>
      <c r="D14" s="51"/>
      <c r="E14" s="51"/>
      <c r="F14" s="51"/>
      <c r="G14" s="51"/>
    </row>
    <row r="15" spans="2:10" ht="15.75" x14ac:dyDescent="0.25">
      <c r="B15" s="42" t="s">
        <v>164</v>
      </c>
      <c r="C15" s="52"/>
      <c r="D15" s="52"/>
      <c r="E15" s="52"/>
      <c r="F15" s="52"/>
      <c r="G15" s="52"/>
    </row>
    <row r="16" spans="2:10" x14ac:dyDescent="0.2">
      <c r="B16" s="53"/>
      <c r="C16" s="54"/>
      <c r="D16" s="54"/>
      <c r="E16" s="54"/>
      <c r="F16" s="54"/>
      <c r="G16" s="54"/>
      <c r="H16" s="289"/>
      <c r="I16" s="289"/>
      <c r="J16" s="289"/>
    </row>
    <row r="17" spans="2:7" ht="15.75" x14ac:dyDescent="0.2">
      <c r="B17" s="49"/>
      <c r="C17" s="286" t="s">
        <v>7</v>
      </c>
      <c r="D17" s="287"/>
      <c r="E17" s="287"/>
      <c r="F17" s="287"/>
      <c r="G17" s="288"/>
    </row>
    <row r="18" spans="2:7" ht="30" x14ac:dyDescent="0.2">
      <c r="B18" s="45"/>
      <c r="C18" s="46" t="s">
        <v>1</v>
      </c>
      <c r="D18" s="46" t="s">
        <v>2</v>
      </c>
      <c r="E18" s="46" t="s">
        <v>8</v>
      </c>
      <c r="F18" s="46" t="s">
        <v>9</v>
      </c>
      <c r="G18" s="47" t="s">
        <v>10</v>
      </c>
    </row>
    <row r="19" spans="2:7" s="86" customFormat="1" ht="17.25" customHeight="1" x14ac:dyDescent="0.2">
      <c r="B19" s="48" t="s">
        <v>155</v>
      </c>
      <c r="C19" s="108">
        <f>'[3]1a. STPIS Reliability'!C19</f>
        <v>0</v>
      </c>
      <c r="D19" s="88">
        <f>'[3]1a. STPIS Reliability'!D19</f>
        <v>0.98932539229326444</v>
      </c>
      <c r="E19" s="88">
        <f>'[3]1a. STPIS Reliability'!E19</f>
        <v>1.9799961173941347</v>
      </c>
      <c r="F19" s="108">
        <f>'[3]1a. STPIS Reliability'!F19</f>
        <v>0</v>
      </c>
      <c r="G19" s="88">
        <f>'[3]1a. STPIS Reliability'!G19</f>
        <v>1.0822266481834497</v>
      </c>
    </row>
    <row r="20" spans="2:7" s="86" customFormat="1" ht="17.25" customHeight="1" x14ac:dyDescent="0.2">
      <c r="B20" s="48" t="s">
        <v>177</v>
      </c>
      <c r="C20" s="108">
        <f>'[3]1a. STPIS Reliability'!C20</f>
        <v>0</v>
      </c>
      <c r="D20" s="88">
        <f>'[3]1a. STPIS Reliability'!D20</f>
        <v>0.84597011810771916</v>
      </c>
      <c r="E20" s="88">
        <f>'[3]1a. STPIS Reliability'!E20</f>
        <v>1.5027022311312477</v>
      </c>
      <c r="F20" s="108">
        <f>'[3]1a. STPIS Reliability'!F20</f>
        <v>0</v>
      </c>
      <c r="G20" s="88">
        <f>'[3]1a. STPIS Reliability'!G20</f>
        <v>0.90755590694496346</v>
      </c>
    </row>
    <row r="21" spans="2:7" x14ac:dyDescent="0.2">
      <c r="B21" s="55"/>
      <c r="C21" s="52"/>
      <c r="D21" s="52"/>
      <c r="E21" s="52"/>
      <c r="F21" s="52"/>
      <c r="G21" s="52"/>
    </row>
    <row r="22" spans="2:7" ht="15.75" x14ac:dyDescent="0.25">
      <c r="B22" s="42" t="s">
        <v>165</v>
      </c>
      <c r="C22" s="52"/>
      <c r="D22" s="52"/>
      <c r="E22" s="52"/>
      <c r="F22" s="52"/>
      <c r="G22" s="52"/>
    </row>
    <row r="23" spans="2:7" x14ac:dyDescent="0.2">
      <c r="B23" s="53"/>
      <c r="C23" s="54"/>
      <c r="D23" s="54"/>
      <c r="E23" s="54"/>
      <c r="F23" s="54"/>
      <c r="G23" s="54"/>
    </row>
    <row r="24" spans="2:7" ht="15.75" x14ac:dyDescent="0.2">
      <c r="B24" s="49"/>
      <c r="C24" s="286" t="s">
        <v>7</v>
      </c>
      <c r="D24" s="287"/>
      <c r="E24" s="287"/>
      <c r="F24" s="287"/>
      <c r="G24" s="288"/>
    </row>
    <row r="25" spans="2:7" ht="30" x14ac:dyDescent="0.2">
      <c r="B25" s="45"/>
      <c r="C25" s="46" t="s">
        <v>1</v>
      </c>
      <c r="D25" s="46" t="s">
        <v>2</v>
      </c>
      <c r="E25" s="46" t="s">
        <v>8</v>
      </c>
      <c r="F25" s="46" t="s">
        <v>9</v>
      </c>
      <c r="G25" s="47" t="s">
        <v>10</v>
      </c>
    </row>
    <row r="26" spans="2:7" s="86" customFormat="1" ht="17.25" customHeight="1" x14ac:dyDescent="0.2">
      <c r="B26" s="48" t="s">
        <v>155</v>
      </c>
      <c r="C26" s="108">
        <f>'[3]1a. STPIS Reliability'!C26</f>
        <v>0</v>
      </c>
      <c r="D26" s="88">
        <f>'[3]1a. STPIS Reliability'!D26</f>
        <v>0.90995181871407926</v>
      </c>
      <c r="E26" s="88">
        <f>'[3]1a. STPIS Reliability'!E26</f>
        <v>2.8838361831367201</v>
      </c>
      <c r="F26" s="108">
        <f>'[3]1a. STPIS Reliability'!F26</f>
        <v>0</v>
      </c>
      <c r="G26" s="88">
        <f>'[3]1a. STPIS Reliability'!G26</f>
        <v>1.0950550339304093</v>
      </c>
    </row>
    <row r="27" spans="2:7" s="86" customFormat="1" ht="17.25" customHeight="1" x14ac:dyDescent="0.2">
      <c r="B27" s="48" t="s">
        <v>177</v>
      </c>
      <c r="C27" s="108">
        <f>'[3]1a. STPIS Reliability'!C27</f>
        <v>0</v>
      </c>
      <c r="D27" s="88">
        <f>'[3]1a. STPIS Reliability'!D27</f>
        <v>0.84162623709121764</v>
      </c>
      <c r="E27" s="88">
        <f>'[3]1a. STPIS Reliability'!E27</f>
        <v>2.5927008035106351</v>
      </c>
      <c r="F27" s="108">
        <f>'[3]1a. STPIS Reliability'!F27</f>
        <v>0</v>
      </c>
      <c r="G27" s="88">
        <f>'[3]1a. STPIS Reliability'!G27</f>
        <v>1.0058352141568943</v>
      </c>
    </row>
    <row r="28" spans="2:7" x14ac:dyDescent="0.2">
      <c r="B28" s="55"/>
      <c r="C28" s="52"/>
      <c r="D28" s="52"/>
      <c r="E28" s="52"/>
      <c r="F28" s="52"/>
      <c r="G28" s="52"/>
    </row>
    <row r="29" spans="2:7" ht="15.75" x14ac:dyDescent="0.25">
      <c r="B29" s="42" t="s">
        <v>186</v>
      </c>
    </row>
    <row r="31" spans="2:7" ht="30" x14ac:dyDescent="0.2">
      <c r="B31" s="49"/>
      <c r="C31" s="47" t="s">
        <v>1</v>
      </c>
      <c r="D31" s="47" t="s">
        <v>2</v>
      </c>
      <c r="E31" s="47" t="s">
        <v>8</v>
      </c>
      <c r="F31" s="47" t="s">
        <v>9</v>
      </c>
      <c r="G31" s="47" t="s">
        <v>10</v>
      </c>
    </row>
    <row r="32" spans="2:7" ht="15" x14ac:dyDescent="0.2">
      <c r="B32" s="75" t="s">
        <v>81</v>
      </c>
      <c r="C32" s="123">
        <f>'[3]1a. STPIS Reliability'!C32</f>
        <v>0</v>
      </c>
      <c r="D32" s="89">
        <f>'[3]1a. STPIS Reliability'!D32</f>
        <v>597396</v>
      </c>
      <c r="E32" s="89">
        <f>'[3]1a. STPIS Reliability'!E32</f>
        <v>61057</v>
      </c>
      <c r="F32" s="123">
        <f>'[3]1a. STPIS Reliability'!F32</f>
        <v>0</v>
      </c>
      <c r="G32" s="89">
        <f>'[3]1a. STPIS Reliability'!G32</f>
        <v>658453</v>
      </c>
    </row>
    <row r="33" spans="2:7" ht="15" x14ac:dyDescent="0.2">
      <c r="B33" s="75" t="s">
        <v>82</v>
      </c>
      <c r="C33" s="123">
        <f>'[3]1a. STPIS Reliability'!C33</f>
        <v>0</v>
      </c>
      <c r="D33" s="89">
        <f>'[3]1a. STPIS Reliability'!D33</f>
        <v>601540.00689950446</v>
      </c>
      <c r="E33" s="89">
        <f>'[3]1a. STPIS Reliability'!E33</f>
        <v>63008.993100495645</v>
      </c>
      <c r="F33" s="123">
        <f>'[3]1a. STPIS Reliability'!F33</f>
        <v>0</v>
      </c>
      <c r="G33" s="89">
        <f>'[3]1a. STPIS Reliability'!G33</f>
        <v>664549.00000000058</v>
      </c>
    </row>
    <row r="34" spans="2:7" ht="15" x14ac:dyDescent="0.2">
      <c r="B34" s="75" t="s">
        <v>83</v>
      </c>
      <c r="C34" s="90">
        <f>(C32+C33)/2</f>
        <v>0</v>
      </c>
      <c r="D34" s="90">
        <f t="shared" ref="D34:G34" si="0">(D32+D33)/2</f>
        <v>599468.00344975223</v>
      </c>
      <c r="E34" s="90">
        <f t="shared" si="0"/>
        <v>62032.996550247823</v>
      </c>
      <c r="F34" s="90">
        <f t="shared" si="0"/>
        <v>0</v>
      </c>
      <c r="G34" s="90">
        <f t="shared" si="0"/>
        <v>661501.00000000023</v>
      </c>
    </row>
  </sheetData>
  <mergeCells count="7">
    <mergeCell ref="C24:G24"/>
    <mergeCell ref="H4:J4"/>
    <mergeCell ref="H5:J5"/>
    <mergeCell ref="C10:G10"/>
    <mergeCell ref="H16:J16"/>
    <mergeCell ref="C17:G17"/>
    <mergeCell ref="B6:D6"/>
  </mergeCells>
  <phoneticPr fontId="24" type="noConversion"/>
  <pageMargins left="0.25" right="0.25" top="0.75" bottom="0.75" header="0.3" footer="0.3"/>
  <pageSetup paperSize="9" scale="78" orientation="landscape" r:id="rId1"/>
  <headerFooter alignWithMargins="0">
    <oddFooter>&amp;L&amp;D&amp;C&amp; Template: &amp;A
&amp;F&amp;R&amp;P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6"/>
  <sheetViews>
    <sheetView showGridLines="0" view="pageBreakPreview" zoomScaleNormal="85" zoomScaleSheetLayoutView="85" workbookViewId="0">
      <selection activeCell="E14" sqref="E14"/>
    </sheetView>
  </sheetViews>
  <sheetFormatPr defaultColWidth="8.85546875" defaultRowHeight="12.75" x14ac:dyDescent="0.2"/>
  <cols>
    <col min="1" max="1" width="12.85546875" style="40" customWidth="1"/>
    <col min="2" max="2" width="24.140625" style="40" customWidth="1"/>
    <col min="3" max="3" width="21.28515625" style="40" customWidth="1"/>
    <col min="4" max="4" width="15.28515625" style="40" customWidth="1"/>
    <col min="5" max="5" width="16.5703125" style="40" customWidth="1"/>
    <col min="6" max="6" width="14.28515625" style="40" customWidth="1"/>
    <col min="7" max="7" width="14.7109375" style="40" customWidth="1"/>
    <col min="8" max="8" width="16.140625" style="40" customWidth="1"/>
    <col min="9" max="16384" width="8.85546875" style="40"/>
  </cols>
  <sheetData>
    <row r="1" spans="2:10" ht="20.25" x14ac:dyDescent="0.3">
      <c r="B1" s="39" t="str">
        <f>Cover!C22</f>
        <v>United Energy</v>
      </c>
      <c r="E1" s="56"/>
    </row>
    <row r="2" spans="2:10" ht="20.25" x14ac:dyDescent="0.3">
      <c r="B2" s="39" t="s">
        <v>142</v>
      </c>
      <c r="E2" s="56"/>
    </row>
    <row r="3" spans="2:10" ht="20.25" x14ac:dyDescent="0.3">
      <c r="B3" s="41">
        <f>Cover!C26</f>
        <v>2015</v>
      </c>
      <c r="E3" s="56"/>
    </row>
    <row r="4" spans="2:10" ht="18" x14ac:dyDescent="0.25">
      <c r="B4" s="65" t="s">
        <v>0</v>
      </c>
      <c r="E4" s="56"/>
      <c r="H4" s="292"/>
      <c r="I4" s="292"/>
      <c r="J4" s="292"/>
    </row>
    <row r="6" spans="2:10" s="127" customFormat="1" ht="40.5" customHeight="1" x14ac:dyDescent="0.2">
      <c r="B6" s="290" t="s">
        <v>187</v>
      </c>
      <c r="C6" s="291"/>
      <c r="D6" s="291"/>
    </row>
    <row r="7" spans="2:10" s="127" customFormat="1" x14ac:dyDescent="0.2"/>
    <row r="8" spans="2:10" x14ac:dyDescent="0.2">
      <c r="B8" s="130" t="s">
        <v>3</v>
      </c>
      <c r="C8" s="130"/>
      <c r="D8" s="128"/>
      <c r="E8" s="128"/>
      <c r="F8" s="128"/>
      <c r="G8" s="128"/>
      <c r="H8" s="128"/>
    </row>
    <row r="9" spans="2:10" x14ac:dyDescent="0.2">
      <c r="B9" s="130"/>
      <c r="C9" s="130"/>
      <c r="D9" s="128"/>
      <c r="E9" s="128"/>
      <c r="F9" s="128"/>
      <c r="G9" s="128"/>
      <c r="H9" s="128"/>
    </row>
    <row r="10" spans="2:10" ht="25.5" x14ac:dyDescent="0.2">
      <c r="B10" s="129"/>
      <c r="C10" s="140" t="s">
        <v>188</v>
      </c>
      <c r="D10" s="140" t="s">
        <v>155</v>
      </c>
      <c r="E10" s="128"/>
      <c r="F10" s="128"/>
      <c r="G10" s="128"/>
      <c r="H10" s="128"/>
    </row>
    <row r="11" spans="2:10" x14ac:dyDescent="0.2">
      <c r="B11" s="143" t="s">
        <v>121</v>
      </c>
      <c r="C11" s="258">
        <f>+SUM('1c. STPIS Daily Performance'!M14:M19,'1c. STPIS Daily Performance'!M22:M71,'1c. STPIS Daily Performance'!M73:M378)</f>
        <v>164882</v>
      </c>
      <c r="D11" s="259">
        <f>SUM('1c. STPIS Daily Performance'!M14:M378)</f>
        <v>172622</v>
      </c>
      <c r="E11" s="128"/>
      <c r="F11" s="128"/>
      <c r="G11" s="128"/>
      <c r="H11" s="128"/>
    </row>
    <row r="12" spans="2:10" ht="25.5" x14ac:dyDescent="0.2">
      <c r="B12" s="143" t="s">
        <v>11</v>
      </c>
      <c r="C12" s="258">
        <f>+SUM('1c. STPIS Daily Performance'!N14:N19,'1c. STPIS Daily Performance'!N22:N71,'1c. STPIS Daily Performance'!N73:N378)</f>
        <v>81613</v>
      </c>
      <c r="D12" s="259">
        <f>SUM('1c. STPIS Daily Performance'!N14:N378)</f>
        <v>83498</v>
      </c>
      <c r="E12" s="128"/>
      <c r="F12" s="128"/>
      <c r="G12" s="128"/>
      <c r="H12" s="128"/>
    </row>
    <row r="13" spans="2:10" ht="38.25" x14ac:dyDescent="0.2">
      <c r="B13" s="143" t="s">
        <v>12</v>
      </c>
      <c r="C13" s="260">
        <f>'[4]1b. STPIS Customer Service'!C13</f>
        <v>0.65434355582281023</v>
      </c>
      <c r="D13" s="260">
        <f>'[4]1b. STPIS Customer Service'!D13</f>
        <v>0.63034008983505074</v>
      </c>
      <c r="E13" s="128"/>
      <c r="F13" s="128"/>
      <c r="G13" s="128"/>
      <c r="H13" s="128"/>
    </row>
    <row r="14" spans="2:10" x14ac:dyDescent="0.2">
      <c r="B14" s="144"/>
      <c r="C14" s="145"/>
      <c r="D14" s="146"/>
      <c r="E14" s="128"/>
      <c r="F14" s="128"/>
      <c r="G14" s="128"/>
      <c r="H14" s="128"/>
    </row>
    <row r="15" spans="2:10" x14ac:dyDescent="0.2">
      <c r="B15" s="130" t="s">
        <v>4</v>
      </c>
      <c r="C15" s="130"/>
      <c r="D15" s="131"/>
      <c r="E15" s="141"/>
      <c r="F15" s="141"/>
      <c r="G15" s="128"/>
      <c r="H15" s="128"/>
    </row>
    <row r="16" spans="2:10" x14ac:dyDescent="0.2">
      <c r="B16" s="130"/>
      <c r="C16" s="130"/>
      <c r="D16" s="131"/>
      <c r="E16" s="141"/>
      <c r="F16" s="141"/>
      <c r="G16" s="128"/>
      <c r="H16" s="128"/>
    </row>
    <row r="17" spans="2:8" x14ac:dyDescent="0.2">
      <c r="B17" s="293" t="s">
        <v>137</v>
      </c>
      <c r="C17" s="294"/>
      <c r="D17" s="132"/>
      <c r="E17" s="132"/>
      <c r="F17" s="132"/>
      <c r="G17" s="133"/>
      <c r="H17" s="128"/>
    </row>
    <row r="18" spans="2:8" x14ac:dyDescent="0.2">
      <c r="B18" s="130"/>
      <c r="C18" s="130"/>
      <c r="D18" s="131"/>
      <c r="E18" s="141"/>
      <c r="F18" s="141"/>
      <c r="G18" s="128"/>
      <c r="H18" s="128"/>
    </row>
    <row r="19" spans="2:8" ht="24.6" customHeight="1" x14ac:dyDescent="0.2">
      <c r="B19" s="129"/>
      <c r="C19" s="129" t="s">
        <v>155</v>
      </c>
      <c r="D19" s="141"/>
      <c r="E19" s="141"/>
      <c r="F19" s="141"/>
      <c r="G19" s="128"/>
      <c r="H19" s="128"/>
    </row>
    <row r="20" spans="2:8" ht="39" customHeight="1" x14ac:dyDescent="0.2">
      <c r="B20" s="143" t="s">
        <v>13</v>
      </c>
      <c r="C20" s="258">
        <f>'[5]1b. STPIS Customer Service'!C20</f>
        <v>13135</v>
      </c>
      <c r="D20" s="141"/>
      <c r="E20" s="141"/>
      <c r="F20" s="141"/>
      <c r="G20" s="128"/>
      <c r="H20" s="128"/>
    </row>
    <row r="21" spans="2:8" ht="74.25" customHeight="1" x14ac:dyDescent="0.2">
      <c r="B21" s="143" t="s">
        <v>14</v>
      </c>
      <c r="C21" s="258">
        <f>'[5]1b. STPIS Customer Service'!C21</f>
        <v>165</v>
      </c>
      <c r="D21" s="128"/>
      <c r="E21" s="128"/>
      <c r="F21" s="128"/>
      <c r="G21" s="128"/>
      <c r="H21" s="128"/>
    </row>
    <row r="22" spans="2:8" ht="69" customHeight="1" x14ac:dyDescent="0.2">
      <c r="B22" s="143" t="s">
        <v>15</v>
      </c>
      <c r="C22" s="260">
        <f>C21/C20</f>
        <v>1.2561857632280167E-2</v>
      </c>
      <c r="D22" s="128"/>
      <c r="E22" s="128"/>
      <c r="F22" s="128"/>
      <c r="G22" s="128"/>
      <c r="H22" s="128"/>
    </row>
    <row r="23" spans="2:8" ht="16.149999999999999" customHeight="1" x14ac:dyDescent="0.2">
      <c r="B23" s="144"/>
      <c r="C23" s="145"/>
      <c r="D23" s="128"/>
      <c r="E23" s="128"/>
      <c r="F23" s="128"/>
      <c r="G23" s="128"/>
      <c r="H23" s="128"/>
    </row>
    <row r="24" spans="2:8" x14ac:dyDescent="0.2">
      <c r="B24" s="295" t="s">
        <v>5</v>
      </c>
      <c r="C24" s="295"/>
      <c r="D24" s="130"/>
      <c r="E24" s="128"/>
      <c r="F24" s="128"/>
      <c r="G24" s="128"/>
      <c r="H24" s="128"/>
    </row>
    <row r="25" spans="2:8" x14ac:dyDescent="0.2">
      <c r="B25" s="109"/>
      <c r="C25" s="58"/>
      <c r="D25" s="130"/>
      <c r="E25" s="128"/>
      <c r="F25" s="128"/>
      <c r="G25" s="128"/>
      <c r="H25" s="128"/>
    </row>
    <row r="26" spans="2:8" x14ac:dyDescent="0.2">
      <c r="B26" s="129"/>
      <c r="C26" s="129" t="s">
        <v>155</v>
      </c>
      <c r="D26" s="128"/>
      <c r="E26" s="128"/>
      <c r="F26" s="128"/>
      <c r="G26" s="128"/>
      <c r="H26" s="128"/>
    </row>
    <row r="27" spans="2:8" ht="35.25" customHeight="1" x14ac:dyDescent="0.2">
      <c r="B27" s="143" t="s">
        <v>16</v>
      </c>
      <c r="C27" s="258">
        <f>'[6]2. Demand and Revenue'!$D$128</f>
        <v>119565</v>
      </c>
      <c r="D27" s="128"/>
      <c r="E27" s="128"/>
      <c r="F27" s="128"/>
      <c r="G27" s="128"/>
      <c r="H27" s="128"/>
    </row>
    <row r="28" spans="2:8" ht="47.25" customHeight="1" x14ac:dyDescent="0.2">
      <c r="B28" s="143" t="s">
        <v>17</v>
      </c>
      <c r="C28" s="258">
        <f>'[5]1b. STPIS Customer Service'!C28</f>
        <v>6362</v>
      </c>
      <c r="D28" s="128"/>
      <c r="E28" s="128"/>
      <c r="F28" s="128"/>
      <c r="G28" s="128"/>
      <c r="H28" s="128"/>
    </row>
    <row r="29" spans="2:8" ht="159" customHeight="1" x14ac:dyDescent="0.2">
      <c r="B29" s="143" t="s">
        <v>147</v>
      </c>
      <c r="C29" s="258">
        <f>'[5]1b. STPIS Customer Service'!C29</f>
        <v>1239</v>
      </c>
      <c r="D29" s="128"/>
      <c r="E29" s="128"/>
      <c r="F29" s="128"/>
      <c r="G29" s="128"/>
      <c r="H29" s="128"/>
    </row>
    <row r="30" spans="2:8" ht="51" x14ac:dyDescent="0.2">
      <c r="B30" s="147" t="s">
        <v>158</v>
      </c>
      <c r="C30" s="258">
        <f>'[5]1b. STPIS Customer Service'!C30</f>
        <v>786</v>
      </c>
      <c r="D30" s="128"/>
      <c r="E30" s="128"/>
      <c r="F30" s="128"/>
      <c r="G30" s="128"/>
      <c r="H30" s="128"/>
    </row>
    <row r="31" spans="2:8" ht="51" x14ac:dyDescent="0.2">
      <c r="B31" s="147" t="s">
        <v>159</v>
      </c>
      <c r="C31" s="260">
        <f>C30/C28</f>
        <v>0.12354605469977994</v>
      </c>
      <c r="D31" s="128"/>
      <c r="E31" s="128"/>
      <c r="F31" s="128"/>
      <c r="G31" s="128"/>
      <c r="H31" s="128"/>
    </row>
    <row r="32" spans="2:8" x14ac:dyDescent="0.2">
      <c r="B32" s="134"/>
      <c r="C32" s="142"/>
      <c r="D32" s="128"/>
      <c r="E32" s="128"/>
      <c r="F32" s="128"/>
      <c r="G32" s="128"/>
      <c r="H32" s="128"/>
    </row>
    <row r="33" spans="9:9" ht="8.25" customHeight="1" x14ac:dyDescent="0.2"/>
    <row r="34" spans="9:9" x14ac:dyDescent="0.2">
      <c r="I34"/>
    </row>
    <row r="35" spans="9:9" x14ac:dyDescent="0.2">
      <c r="I35"/>
    </row>
    <row r="36" spans="9:9" x14ac:dyDescent="0.2">
      <c r="I36"/>
    </row>
    <row r="37" spans="9:9" x14ac:dyDescent="0.2">
      <c r="I37"/>
    </row>
    <row r="38" spans="9:9" x14ac:dyDescent="0.2">
      <c r="I38"/>
    </row>
    <row r="39" spans="9:9" x14ac:dyDescent="0.2">
      <c r="I39"/>
    </row>
    <row r="40" spans="9:9" x14ac:dyDescent="0.2">
      <c r="I40"/>
    </row>
    <row r="41" spans="9:9" x14ac:dyDescent="0.2">
      <c r="I41"/>
    </row>
    <row r="42" spans="9:9" x14ac:dyDescent="0.2">
      <c r="I42"/>
    </row>
    <row r="43" spans="9:9" x14ac:dyDescent="0.2">
      <c r="I43"/>
    </row>
    <row r="44" spans="9:9" x14ac:dyDescent="0.2">
      <c r="I44"/>
    </row>
    <row r="45" spans="9:9" x14ac:dyDescent="0.2">
      <c r="I45"/>
    </row>
    <row r="46" spans="9:9" x14ac:dyDescent="0.2">
      <c r="I46"/>
    </row>
    <row r="47" spans="9:9" x14ac:dyDescent="0.2">
      <c r="I47"/>
    </row>
    <row r="48" spans="9:9" x14ac:dyDescent="0.2">
      <c r="I48"/>
    </row>
    <row r="49" spans="9:9" x14ac:dyDescent="0.2">
      <c r="I49"/>
    </row>
    <row r="50" spans="9:9" x14ac:dyDescent="0.2">
      <c r="I50"/>
    </row>
    <row r="51" spans="9:9" x14ac:dyDescent="0.2">
      <c r="I51"/>
    </row>
    <row r="52" spans="9:9" x14ac:dyDescent="0.2">
      <c r="I52"/>
    </row>
    <row r="53" spans="9:9" x14ac:dyDescent="0.2">
      <c r="I53"/>
    </row>
    <row r="54" spans="9:9" x14ac:dyDescent="0.2">
      <c r="I54"/>
    </row>
    <row r="55" spans="9:9" x14ac:dyDescent="0.2">
      <c r="I55"/>
    </row>
    <row r="56" spans="9:9" x14ac:dyDescent="0.2">
      <c r="I56"/>
    </row>
    <row r="57" spans="9:9" x14ac:dyDescent="0.2">
      <c r="I57"/>
    </row>
    <row r="58" spans="9:9" x14ac:dyDescent="0.2">
      <c r="I58"/>
    </row>
    <row r="59" spans="9:9" x14ac:dyDescent="0.2">
      <c r="I59"/>
    </row>
    <row r="60" spans="9:9" x14ac:dyDescent="0.2">
      <c r="I60"/>
    </row>
    <row r="61" spans="9:9" x14ac:dyDescent="0.2">
      <c r="I61"/>
    </row>
    <row r="62" spans="9:9" x14ac:dyDescent="0.2">
      <c r="I62"/>
    </row>
    <row r="63" spans="9:9" x14ac:dyDescent="0.2">
      <c r="I63"/>
    </row>
    <row r="64" spans="9:9" x14ac:dyDescent="0.2">
      <c r="I64"/>
    </row>
    <row r="65" spans="2:9" x14ac:dyDescent="0.2">
      <c r="I65"/>
    </row>
    <row r="66" spans="2:9" x14ac:dyDescent="0.2">
      <c r="I66"/>
    </row>
    <row r="67" spans="2:9" x14ac:dyDescent="0.2">
      <c r="I67"/>
    </row>
    <row r="68" spans="2:9" x14ac:dyDescent="0.2">
      <c r="I68"/>
    </row>
    <row r="69" spans="2:9" x14ac:dyDescent="0.2">
      <c r="I69"/>
    </row>
    <row r="70" spans="2:9" x14ac:dyDescent="0.2">
      <c r="I70"/>
    </row>
    <row r="71" spans="2:9" x14ac:dyDescent="0.2">
      <c r="I71"/>
    </row>
    <row r="72" spans="2:9" ht="17.25" customHeight="1" x14ac:dyDescent="0.2">
      <c r="I72"/>
    </row>
    <row r="73" spans="2:9" x14ac:dyDescent="0.2">
      <c r="I73"/>
    </row>
    <row r="74" spans="2:9" x14ac:dyDescent="0.2">
      <c r="I74"/>
    </row>
    <row r="75" spans="2:9" x14ac:dyDescent="0.2">
      <c r="I75"/>
    </row>
    <row r="76" spans="2:9" x14ac:dyDescent="0.2">
      <c r="B76"/>
      <c r="C76"/>
      <c r="D76"/>
      <c r="E76"/>
      <c r="F76"/>
      <c r="G76"/>
      <c r="H76"/>
      <c r="I76"/>
    </row>
  </sheetData>
  <mergeCells count="4">
    <mergeCell ref="H4:J4"/>
    <mergeCell ref="B17:C17"/>
    <mergeCell ref="B24:C24"/>
    <mergeCell ref="B6:D6"/>
  </mergeCells>
  <pageMargins left="0" right="0" top="0" bottom="0" header="0" footer="0"/>
  <pageSetup paperSize="9" scale="88" fitToHeight="2" orientation="portrait" r:id="rId1"/>
  <headerFooter alignWithMargins="0">
    <oddFooter>&amp;L&amp;D&amp;C&amp; Template: &amp;A
&amp;F&amp;R&amp;P of &amp;N</oddFooter>
  </headerFooter>
  <rowBreaks count="1" manualBreakCount="1">
    <brk id="32" min="1"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78"/>
  <sheetViews>
    <sheetView showGridLines="0" view="pageBreakPreview" topLeftCell="A31" zoomScaleNormal="100" workbookViewId="0">
      <selection activeCell="M44" sqref="M44"/>
    </sheetView>
  </sheetViews>
  <sheetFormatPr defaultRowHeight="12.75" x14ac:dyDescent="0.2"/>
  <cols>
    <col min="1" max="1" width="9.140625" style="69"/>
    <col min="2" max="2" width="13" style="69" customWidth="1"/>
    <col min="3" max="16" width="17.28515625" style="93" customWidth="1"/>
    <col min="17" max="18" width="17.28515625" style="99" customWidth="1"/>
    <col min="19" max="16384" width="9.140625" style="69"/>
  </cols>
  <sheetData>
    <row r="1" spans="2:18" ht="20.25" x14ac:dyDescent="0.3">
      <c r="B1" s="36" t="str">
        <f>Cover!C22</f>
        <v>United Energy</v>
      </c>
      <c r="C1" s="91"/>
      <c r="D1" s="91"/>
      <c r="E1" s="91"/>
      <c r="F1" s="139">
        <v>41640</v>
      </c>
      <c r="G1" s="91"/>
      <c r="H1" s="91"/>
      <c r="I1" s="91"/>
      <c r="J1" s="91"/>
      <c r="K1" s="91"/>
      <c r="L1" s="91"/>
      <c r="M1" s="91"/>
      <c r="N1" s="91"/>
      <c r="O1" s="91"/>
      <c r="P1" s="91"/>
    </row>
    <row r="2" spans="2:18" ht="20.25" x14ac:dyDescent="0.3">
      <c r="B2" s="39" t="s">
        <v>143</v>
      </c>
      <c r="C2" s="91"/>
      <c r="D2" s="91"/>
      <c r="E2" s="91"/>
      <c r="F2" s="139">
        <v>42005</v>
      </c>
      <c r="G2" s="91"/>
      <c r="H2" s="91"/>
      <c r="I2" s="91"/>
      <c r="J2" s="91"/>
      <c r="K2" s="91"/>
      <c r="L2" s="91"/>
      <c r="M2" s="91"/>
      <c r="N2" s="91"/>
      <c r="O2" s="91"/>
      <c r="P2" s="91"/>
    </row>
    <row r="3" spans="2:18" ht="20.25" x14ac:dyDescent="0.3">
      <c r="B3" s="37">
        <f>Cover!C26</f>
        <v>2015</v>
      </c>
      <c r="C3" s="91"/>
      <c r="D3" s="91"/>
      <c r="E3" s="91"/>
      <c r="F3" s="91"/>
      <c r="G3" s="91"/>
      <c r="H3" s="91"/>
      <c r="I3" s="91"/>
      <c r="J3" s="91"/>
      <c r="K3" s="91"/>
      <c r="L3" s="91"/>
      <c r="M3" s="91"/>
      <c r="N3" s="91"/>
      <c r="O3" s="91"/>
      <c r="P3" s="91"/>
    </row>
    <row r="4" spans="2:18" ht="20.25" x14ac:dyDescent="0.3">
      <c r="B4" s="68" t="s">
        <v>144</v>
      </c>
      <c r="C4" s="91"/>
      <c r="D4" s="91"/>
      <c r="E4" s="91"/>
      <c r="F4" s="91"/>
      <c r="G4" s="91"/>
      <c r="H4" s="91"/>
      <c r="I4" s="91"/>
      <c r="J4" s="91"/>
      <c r="K4" s="91"/>
      <c r="L4" s="91"/>
      <c r="M4" s="91"/>
      <c r="N4" s="91"/>
      <c r="O4" s="91"/>
      <c r="P4" s="91"/>
    </row>
    <row r="5" spans="2:18" ht="20.25" x14ac:dyDescent="0.3">
      <c r="B5" s="36"/>
      <c r="C5" s="91"/>
      <c r="D5" s="91"/>
      <c r="E5" s="91"/>
      <c r="F5" s="91"/>
      <c r="G5" s="91"/>
      <c r="H5" s="91"/>
      <c r="I5" s="91"/>
      <c r="J5" s="91"/>
      <c r="K5" s="91"/>
      <c r="L5" s="91"/>
      <c r="M5" s="91"/>
      <c r="N5" s="91"/>
      <c r="O5" s="91"/>
      <c r="P5" s="91"/>
    </row>
    <row r="6" spans="2:18" ht="50.25" customHeight="1" x14ac:dyDescent="0.2">
      <c r="B6" s="290" t="s">
        <v>187</v>
      </c>
      <c r="C6" s="291"/>
      <c r="D6" s="291"/>
    </row>
    <row r="8" spans="2:18" ht="15.75" x14ac:dyDescent="0.25">
      <c r="B8" s="70" t="s">
        <v>166</v>
      </c>
      <c r="C8" s="92"/>
      <c r="D8" s="92"/>
      <c r="F8" s="94"/>
      <c r="G8" s="94"/>
      <c r="H8" s="94"/>
      <c r="I8" s="94"/>
      <c r="J8" s="94"/>
      <c r="K8" s="94"/>
      <c r="L8" s="94"/>
      <c r="M8" s="94"/>
      <c r="N8" s="94"/>
      <c r="O8" s="94"/>
      <c r="P8" s="94"/>
      <c r="Q8" s="100"/>
    </row>
    <row r="9" spans="2:18" s="207" customFormat="1" ht="15.75" x14ac:dyDescent="0.25">
      <c r="B9" s="137"/>
      <c r="C9" s="92"/>
      <c r="D9" s="92"/>
      <c r="E9" s="93"/>
      <c r="F9" s="94"/>
      <c r="G9" s="94"/>
      <c r="H9" s="94"/>
      <c r="I9" s="94"/>
      <c r="J9" s="94"/>
      <c r="K9" s="94"/>
      <c r="L9" s="94"/>
      <c r="M9" s="94"/>
      <c r="N9" s="94"/>
      <c r="O9" s="94"/>
      <c r="P9" s="94"/>
      <c r="Q9" s="94"/>
      <c r="R9" s="99"/>
    </row>
    <row r="10" spans="2:18" s="207" customFormat="1" ht="81.75" customHeight="1" x14ac:dyDescent="0.2">
      <c r="B10" s="298" t="s">
        <v>394</v>
      </c>
      <c r="C10" s="299"/>
      <c r="D10" s="299"/>
      <c r="E10" s="299"/>
      <c r="F10" s="299"/>
      <c r="G10" s="299"/>
      <c r="H10" s="300"/>
      <c r="I10" s="95"/>
      <c r="J10" s="95"/>
      <c r="K10" s="95"/>
      <c r="L10" s="95"/>
      <c r="M10" s="95"/>
      <c r="N10" s="95"/>
      <c r="O10" s="93"/>
      <c r="P10" s="93"/>
    </row>
    <row r="11" spans="2:18" ht="12.75" customHeight="1" x14ac:dyDescent="0.2">
      <c r="B11" s="210"/>
      <c r="C11" s="95"/>
      <c r="D11" s="95"/>
      <c r="E11" s="95"/>
      <c r="F11" s="95"/>
      <c r="G11" s="95"/>
      <c r="H11" s="95"/>
      <c r="I11" s="95"/>
      <c r="J11" s="95"/>
      <c r="M11" s="296" t="s">
        <v>391</v>
      </c>
      <c r="N11" s="297"/>
      <c r="O11" s="69"/>
      <c r="P11" s="69"/>
      <c r="Q11" s="69"/>
      <c r="R11" s="69"/>
    </row>
    <row r="12" spans="2:18" s="207" customFormat="1" ht="12.75" customHeight="1" x14ac:dyDescent="0.2">
      <c r="B12" s="210"/>
      <c r="C12" s="232" t="s">
        <v>1</v>
      </c>
      <c r="D12" s="233"/>
      <c r="E12" s="301" t="s">
        <v>2</v>
      </c>
      <c r="F12" s="302"/>
      <c r="G12" s="301" t="s">
        <v>401</v>
      </c>
      <c r="H12" s="302"/>
      <c r="I12" s="301" t="s">
        <v>402</v>
      </c>
      <c r="J12" s="302"/>
      <c r="K12" s="301" t="s">
        <v>403</v>
      </c>
      <c r="L12" s="302"/>
      <c r="M12" s="222"/>
      <c r="N12" s="223"/>
    </row>
    <row r="13" spans="2:18" ht="38.25" x14ac:dyDescent="0.2">
      <c r="B13" s="73" t="s">
        <v>18</v>
      </c>
      <c r="C13" s="96" t="s">
        <v>404</v>
      </c>
      <c r="D13" s="224" t="s">
        <v>405</v>
      </c>
      <c r="E13" s="96" t="s">
        <v>404</v>
      </c>
      <c r="F13" s="224" t="s">
        <v>405</v>
      </c>
      <c r="G13" s="96" t="s">
        <v>404</v>
      </c>
      <c r="H13" s="224" t="s">
        <v>405</v>
      </c>
      <c r="I13" s="96" t="s">
        <v>404</v>
      </c>
      <c r="J13" s="224" t="s">
        <v>405</v>
      </c>
      <c r="K13" s="96" t="s">
        <v>404</v>
      </c>
      <c r="L13" s="224" t="s">
        <v>405</v>
      </c>
      <c r="M13" s="101" t="s">
        <v>121</v>
      </c>
      <c r="N13" s="101" t="s">
        <v>395</v>
      </c>
      <c r="O13" s="69"/>
      <c r="P13" s="69"/>
      <c r="Q13" s="69"/>
      <c r="R13" s="69"/>
    </row>
    <row r="14" spans="2:18" x14ac:dyDescent="0.2">
      <c r="B14" s="77">
        <v>42005</v>
      </c>
      <c r="C14" s="124"/>
      <c r="D14" s="124"/>
      <c r="E14" s="124">
        <v>2.3E-3</v>
      </c>
      <c r="F14" s="124">
        <v>2.3E-3</v>
      </c>
      <c r="G14" s="97">
        <v>0</v>
      </c>
      <c r="H14" s="97">
        <v>0</v>
      </c>
      <c r="I14" s="97"/>
      <c r="J14" s="97"/>
      <c r="K14" s="98">
        <v>2E-3</v>
      </c>
      <c r="L14" s="98">
        <v>2E-3</v>
      </c>
      <c r="M14" s="261">
        <v>436</v>
      </c>
      <c r="N14" s="102">
        <v>157</v>
      </c>
      <c r="O14" s="69"/>
      <c r="P14" s="69"/>
      <c r="Q14" s="69"/>
      <c r="R14" s="69"/>
    </row>
    <row r="15" spans="2:18" x14ac:dyDescent="0.2">
      <c r="B15" s="77">
        <v>42006</v>
      </c>
      <c r="C15" s="124"/>
      <c r="D15" s="124"/>
      <c r="E15" s="124">
        <v>5.7999999999999996E-3</v>
      </c>
      <c r="F15" s="124">
        <v>5.7999999999999996E-3</v>
      </c>
      <c r="G15" s="97">
        <v>4.4999999999999998E-2</v>
      </c>
      <c r="H15" s="97">
        <v>4.4999999999999998E-2</v>
      </c>
      <c r="I15" s="97"/>
      <c r="J15" s="97"/>
      <c r="K15" s="98">
        <v>9.4999999999999998E-3</v>
      </c>
      <c r="L15" s="98">
        <v>9.4999999999999998E-3</v>
      </c>
      <c r="M15" s="261">
        <v>1587</v>
      </c>
      <c r="N15" s="102">
        <v>612</v>
      </c>
      <c r="O15" s="69"/>
      <c r="P15" s="69"/>
      <c r="Q15" s="69"/>
      <c r="R15" s="69"/>
    </row>
    <row r="16" spans="2:18" x14ac:dyDescent="0.2">
      <c r="B16" s="136">
        <v>42007</v>
      </c>
      <c r="C16" s="124"/>
      <c r="D16" s="124"/>
      <c r="E16" s="124">
        <v>7.3000000000000001E-3</v>
      </c>
      <c r="F16" s="124">
        <v>7.3000000000000001E-3</v>
      </c>
      <c r="G16" s="97">
        <v>0.1016</v>
      </c>
      <c r="H16" s="97">
        <v>0.1016</v>
      </c>
      <c r="I16" s="97"/>
      <c r="J16" s="97"/>
      <c r="K16" s="98">
        <v>1.61E-2</v>
      </c>
      <c r="L16" s="98">
        <v>1.61E-2</v>
      </c>
      <c r="M16" s="261">
        <v>1478</v>
      </c>
      <c r="N16" s="102">
        <v>666</v>
      </c>
      <c r="O16" s="69"/>
      <c r="P16" s="69"/>
      <c r="Q16" s="69"/>
      <c r="R16" s="69"/>
    </row>
    <row r="17" spans="2:18" x14ac:dyDescent="0.2">
      <c r="B17" s="136">
        <v>42008</v>
      </c>
      <c r="C17" s="124"/>
      <c r="D17" s="124"/>
      <c r="E17" s="124">
        <v>3.5999999999999999E-3</v>
      </c>
      <c r="F17" s="124">
        <v>3.5999999999999999E-3</v>
      </c>
      <c r="G17" s="97">
        <v>0</v>
      </c>
      <c r="H17" s="97">
        <v>0</v>
      </c>
      <c r="I17" s="97"/>
      <c r="J17" s="97"/>
      <c r="K17" s="98">
        <v>3.2000000000000002E-3</v>
      </c>
      <c r="L17" s="98">
        <v>3.2000000000000002E-3</v>
      </c>
      <c r="M17" s="261">
        <v>1251</v>
      </c>
      <c r="N17" s="102">
        <v>505</v>
      </c>
      <c r="O17" s="69"/>
      <c r="P17" s="69"/>
      <c r="Q17" s="69"/>
      <c r="R17" s="69"/>
    </row>
    <row r="18" spans="2:18" x14ac:dyDescent="0.2">
      <c r="B18" s="136">
        <v>42009</v>
      </c>
      <c r="C18" s="124"/>
      <c r="D18" s="124"/>
      <c r="E18" s="124">
        <v>8.3999999999999995E-3</v>
      </c>
      <c r="F18" s="124">
        <v>8.3999999999999995E-3</v>
      </c>
      <c r="G18" s="97">
        <v>0</v>
      </c>
      <c r="H18" s="97">
        <v>0</v>
      </c>
      <c r="I18" s="97"/>
      <c r="J18" s="97"/>
      <c r="K18" s="98">
        <v>7.6E-3</v>
      </c>
      <c r="L18" s="98">
        <v>7.6E-3</v>
      </c>
      <c r="M18" s="261">
        <v>631</v>
      </c>
      <c r="N18" s="102">
        <v>356</v>
      </c>
      <c r="O18" s="69"/>
      <c r="P18" s="69"/>
      <c r="Q18" s="69"/>
      <c r="R18" s="69"/>
    </row>
    <row r="19" spans="2:18" x14ac:dyDescent="0.2">
      <c r="B19" s="136">
        <v>42010</v>
      </c>
      <c r="C19" s="124"/>
      <c r="D19" s="124"/>
      <c r="E19" s="124">
        <v>0</v>
      </c>
      <c r="F19" s="124">
        <v>0</v>
      </c>
      <c r="G19" s="97">
        <v>0</v>
      </c>
      <c r="H19" s="97">
        <v>0</v>
      </c>
      <c r="I19" s="97"/>
      <c r="J19" s="97"/>
      <c r="K19" s="98">
        <v>0</v>
      </c>
      <c r="L19" s="98">
        <v>0</v>
      </c>
      <c r="M19" s="261">
        <v>610</v>
      </c>
      <c r="N19" s="102">
        <v>335</v>
      </c>
      <c r="O19" s="69"/>
      <c r="P19" s="69"/>
      <c r="Q19" s="69"/>
      <c r="R19" s="69"/>
    </row>
    <row r="20" spans="2:18" x14ac:dyDescent="0.2">
      <c r="B20" s="136">
        <v>42011</v>
      </c>
      <c r="C20" s="124"/>
      <c r="D20" s="124"/>
      <c r="E20" s="124">
        <v>3.39E-2</v>
      </c>
      <c r="F20" s="124">
        <v>0</v>
      </c>
      <c r="G20" s="97">
        <v>0.15690000000000001</v>
      </c>
      <c r="H20" s="97">
        <v>0</v>
      </c>
      <c r="I20" s="97"/>
      <c r="J20" s="97"/>
      <c r="K20" s="98">
        <v>4.5400000000000003E-2</v>
      </c>
      <c r="L20" s="98">
        <v>0</v>
      </c>
      <c r="M20" s="261">
        <v>2963</v>
      </c>
      <c r="N20" s="102">
        <v>744</v>
      </c>
      <c r="O20" s="69"/>
      <c r="P20" s="69"/>
      <c r="Q20" s="69"/>
      <c r="R20" s="69"/>
    </row>
    <row r="21" spans="2:18" x14ac:dyDescent="0.2">
      <c r="B21" s="136">
        <v>42012</v>
      </c>
      <c r="C21" s="124"/>
      <c r="D21" s="124"/>
      <c r="E21" s="124">
        <v>8.3999999999999995E-3</v>
      </c>
      <c r="F21" s="124">
        <v>8.3999999999999995E-3</v>
      </c>
      <c r="G21" s="97">
        <v>2.7900000000000001E-2</v>
      </c>
      <c r="H21" s="97">
        <v>2.7900000000000001E-2</v>
      </c>
      <c r="I21" s="97"/>
      <c r="J21" s="97"/>
      <c r="K21" s="98">
        <v>1.03E-2</v>
      </c>
      <c r="L21" s="98">
        <v>1.03E-2</v>
      </c>
      <c r="M21" s="261">
        <v>3128</v>
      </c>
      <c r="N21" s="102">
        <v>967</v>
      </c>
      <c r="O21" s="69"/>
      <c r="P21" s="69"/>
      <c r="Q21" s="69"/>
      <c r="R21" s="69"/>
    </row>
    <row r="22" spans="2:18" x14ac:dyDescent="0.2">
      <c r="B22" s="136">
        <v>42013</v>
      </c>
      <c r="C22" s="124"/>
      <c r="D22" s="124"/>
      <c r="E22" s="124">
        <v>0</v>
      </c>
      <c r="F22" s="124">
        <v>0</v>
      </c>
      <c r="G22" s="97">
        <v>0</v>
      </c>
      <c r="H22" s="97">
        <v>0</v>
      </c>
      <c r="I22" s="97"/>
      <c r="J22" s="97"/>
      <c r="K22" s="98">
        <v>0</v>
      </c>
      <c r="L22" s="98">
        <v>0</v>
      </c>
      <c r="M22" s="261">
        <v>1013</v>
      </c>
      <c r="N22" s="102">
        <v>431</v>
      </c>
      <c r="O22" s="69"/>
      <c r="P22" s="69"/>
      <c r="Q22" s="69"/>
      <c r="R22" s="69"/>
    </row>
    <row r="23" spans="2:18" x14ac:dyDescent="0.2">
      <c r="B23" s="136">
        <v>42014</v>
      </c>
      <c r="C23" s="124"/>
      <c r="D23" s="124"/>
      <c r="E23" s="124">
        <v>0</v>
      </c>
      <c r="F23" s="124">
        <v>0</v>
      </c>
      <c r="G23" s="97">
        <v>0</v>
      </c>
      <c r="H23" s="97">
        <v>0</v>
      </c>
      <c r="I23" s="97"/>
      <c r="J23" s="97"/>
      <c r="K23" s="98">
        <v>0</v>
      </c>
      <c r="L23" s="98">
        <v>0</v>
      </c>
      <c r="M23" s="261">
        <v>317</v>
      </c>
      <c r="N23" s="102">
        <v>169</v>
      </c>
      <c r="O23" s="69"/>
      <c r="P23" s="69"/>
      <c r="Q23" s="69"/>
      <c r="R23" s="69"/>
    </row>
    <row r="24" spans="2:18" x14ac:dyDescent="0.2">
      <c r="B24" s="136">
        <v>42015</v>
      </c>
      <c r="C24" s="124"/>
      <c r="D24" s="124"/>
      <c r="E24" s="124">
        <v>4.7000000000000002E-3</v>
      </c>
      <c r="F24" s="124">
        <v>4.7000000000000002E-3</v>
      </c>
      <c r="G24" s="97">
        <v>0</v>
      </c>
      <c r="H24" s="97">
        <v>0</v>
      </c>
      <c r="I24" s="97"/>
      <c r="J24" s="97"/>
      <c r="K24" s="98">
        <v>4.1999999999999997E-3</v>
      </c>
      <c r="L24" s="98">
        <v>4.1999999999999997E-3</v>
      </c>
      <c r="M24" s="261">
        <v>373</v>
      </c>
      <c r="N24" s="102">
        <v>164</v>
      </c>
      <c r="O24" s="69"/>
      <c r="P24" s="69"/>
      <c r="Q24" s="69"/>
      <c r="R24" s="69"/>
    </row>
    <row r="25" spans="2:18" x14ac:dyDescent="0.2">
      <c r="B25" s="136">
        <v>42016</v>
      </c>
      <c r="C25" s="124"/>
      <c r="D25" s="124"/>
      <c r="E25" s="124">
        <v>5.3E-3</v>
      </c>
      <c r="F25" s="124">
        <v>5.3E-3</v>
      </c>
      <c r="G25" s="97">
        <v>0</v>
      </c>
      <c r="H25" s="97">
        <v>0</v>
      </c>
      <c r="I25" s="97"/>
      <c r="J25" s="97"/>
      <c r="K25" s="98">
        <v>4.7999999999999996E-3</v>
      </c>
      <c r="L25" s="98">
        <v>4.7999999999999996E-3</v>
      </c>
      <c r="M25" s="261">
        <v>659</v>
      </c>
      <c r="N25" s="102">
        <v>287</v>
      </c>
      <c r="O25" s="69"/>
      <c r="P25" s="69"/>
      <c r="Q25" s="69"/>
      <c r="R25" s="69"/>
    </row>
    <row r="26" spans="2:18" x14ac:dyDescent="0.2">
      <c r="B26" s="136">
        <v>42017</v>
      </c>
      <c r="C26" s="124"/>
      <c r="D26" s="124"/>
      <c r="E26" s="124">
        <v>1.6000000000000001E-3</v>
      </c>
      <c r="F26" s="124">
        <v>1.6000000000000001E-3</v>
      </c>
      <c r="G26" s="97">
        <v>0</v>
      </c>
      <c r="H26" s="97">
        <v>0</v>
      </c>
      <c r="I26" s="97"/>
      <c r="J26" s="97"/>
      <c r="K26" s="98">
        <v>1.4E-3</v>
      </c>
      <c r="L26" s="98">
        <v>1.4E-3</v>
      </c>
      <c r="M26" s="261">
        <v>1019</v>
      </c>
      <c r="N26" s="102">
        <v>382</v>
      </c>
      <c r="O26" s="69"/>
      <c r="P26" s="69"/>
      <c r="Q26" s="69"/>
      <c r="R26" s="69"/>
    </row>
    <row r="27" spans="2:18" x14ac:dyDescent="0.2">
      <c r="B27" s="136">
        <v>42018</v>
      </c>
      <c r="C27" s="124"/>
      <c r="D27" s="124"/>
      <c r="E27" s="124">
        <v>0</v>
      </c>
      <c r="F27" s="124">
        <v>0</v>
      </c>
      <c r="G27" s="97">
        <v>0</v>
      </c>
      <c r="H27" s="97">
        <v>0</v>
      </c>
      <c r="I27" s="97"/>
      <c r="J27" s="97"/>
      <c r="K27" s="98">
        <v>0</v>
      </c>
      <c r="L27" s="98">
        <v>0</v>
      </c>
      <c r="M27" s="261">
        <v>890</v>
      </c>
      <c r="N27" s="102">
        <v>458</v>
      </c>
      <c r="O27" s="69"/>
      <c r="P27" s="69"/>
      <c r="Q27" s="69"/>
      <c r="R27" s="69"/>
    </row>
    <row r="28" spans="2:18" x14ac:dyDescent="0.2">
      <c r="B28" s="136">
        <v>42019</v>
      </c>
      <c r="C28" s="124"/>
      <c r="D28" s="124"/>
      <c r="E28" s="124">
        <v>2.3E-3</v>
      </c>
      <c r="F28" s="124">
        <v>2.3E-3</v>
      </c>
      <c r="G28" s="97">
        <v>0</v>
      </c>
      <c r="H28" s="97">
        <v>0</v>
      </c>
      <c r="I28" s="97"/>
      <c r="J28" s="97"/>
      <c r="K28" s="98">
        <v>2.0999999999999999E-3</v>
      </c>
      <c r="L28" s="98">
        <v>2.0999999999999999E-3</v>
      </c>
      <c r="M28" s="261">
        <v>431</v>
      </c>
      <c r="N28" s="102">
        <v>294</v>
      </c>
      <c r="O28" s="69"/>
      <c r="P28" s="69"/>
      <c r="Q28" s="69"/>
      <c r="R28" s="69"/>
    </row>
    <row r="29" spans="2:18" x14ac:dyDescent="0.2">
      <c r="B29" s="136">
        <v>42020</v>
      </c>
      <c r="C29" s="124"/>
      <c r="D29" s="124"/>
      <c r="E29" s="124">
        <v>8.9999999999999993E-3</v>
      </c>
      <c r="F29" s="124">
        <v>8.9999999999999993E-3</v>
      </c>
      <c r="G29" s="97">
        <v>2.4E-2</v>
      </c>
      <c r="H29" s="97">
        <v>2.4E-2</v>
      </c>
      <c r="I29" s="97"/>
      <c r="J29" s="97"/>
      <c r="K29" s="98">
        <v>1.04E-2</v>
      </c>
      <c r="L29" s="98">
        <v>1.04E-2</v>
      </c>
      <c r="M29" s="261">
        <v>453</v>
      </c>
      <c r="N29" s="102">
        <v>246</v>
      </c>
      <c r="O29" s="69"/>
      <c r="P29" s="69"/>
      <c r="Q29" s="69"/>
      <c r="R29" s="69"/>
    </row>
    <row r="30" spans="2:18" x14ac:dyDescent="0.2">
      <c r="B30" s="136">
        <v>42021</v>
      </c>
      <c r="C30" s="124"/>
      <c r="D30" s="124"/>
      <c r="E30" s="124">
        <v>0</v>
      </c>
      <c r="F30" s="124">
        <v>0</v>
      </c>
      <c r="G30" s="97">
        <v>0</v>
      </c>
      <c r="H30" s="97">
        <v>0</v>
      </c>
      <c r="I30" s="97"/>
      <c r="J30" s="97"/>
      <c r="K30" s="98">
        <v>0</v>
      </c>
      <c r="L30" s="98">
        <v>0</v>
      </c>
      <c r="M30" s="261">
        <v>266</v>
      </c>
      <c r="N30" s="102">
        <v>192</v>
      </c>
      <c r="O30" s="69"/>
      <c r="P30" s="69"/>
      <c r="Q30" s="69"/>
      <c r="R30" s="69"/>
    </row>
    <row r="31" spans="2:18" x14ac:dyDescent="0.2">
      <c r="B31" s="136">
        <v>42022</v>
      </c>
      <c r="C31" s="124"/>
      <c r="D31" s="124"/>
      <c r="E31" s="124">
        <v>0</v>
      </c>
      <c r="F31" s="124">
        <v>0</v>
      </c>
      <c r="G31" s="97">
        <v>0</v>
      </c>
      <c r="H31" s="97">
        <v>0</v>
      </c>
      <c r="I31" s="97"/>
      <c r="J31" s="97"/>
      <c r="K31" s="98">
        <v>0</v>
      </c>
      <c r="L31" s="98">
        <v>0</v>
      </c>
      <c r="M31" s="261">
        <v>382</v>
      </c>
      <c r="N31" s="102">
        <v>232</v>
      </c>
      <c r="O31" s="69"/>
      <c r="P31" s="69"/>
      <c r="Q31" s="69"/>
      <c r="R31" s="69"/>
    </row>
    <row r="32" spans="2:18" x14ac:dyDescent="0.2">
      <c r="B32" s="136">
        <v>42023</v>
      </c>
      <c r="C32" s="124"/>
      <c r="D32" s="124"/>
      <c r="E32" s="124">
        <v>7.0000000000000001E-3</v>
      </c>
      <c r="F32" s="124">
        <v>7.0000000000000001E-3</v>
      </c>
      <c r="G32" s="97">
        <v>3.9100000000000003E-2</v>
      </c>
      <c r="H32" s="97">
        <v>3.9100000000000003E-2</v>
      </c>
      <c r="I32" s="97"/>
      <c r="J32" s="97"/>
      <c r="K32" s="98">
        <v>0.01</v>
      </c>
      <c r="L32" s="98">
        <v>0.01</v>
      </c>
      <c r="M32" s="261">
        <v>453</v>
      </c>
      <c r="N32" s="102">
        <v>294</v>
      </c>
      <c r="O32" s="69"/>
      <c r="P32" s="69"/>
      <c r="Q32" s="69"/>
      <c r="R32" s="69"/>
    </row>
    <row r="33" spans="2:18" x14ac:dyDescent="0.2">
      <c r="B33" s="136">
        <v>42024</v>
      </c>
      <c r="C33" s="124"/>
      <c r="D33" s="124"/>
      <c r="E33" s="124">
        <v>1.9E-3</v>
      </c>
      <c r="F33" s="124">
        <v>1.9E-3</v>
      </c>
      <c r="G33" s="97">
        <v>0</v>
      </c>
      <c r="H33" s="97">
        <v>0</v>
      </c>
      <c r="I33" s="97"/>
      <c r="J33" s="97"/>
      <c r="K33" s="98">
        <v>1.8E-3</v>
      </c>
      <c r="L33" s="98">
        <v>1.8E-3</v>
      </c>
      <c r="M33" s="261">
        <v>535</v>
      </c>
      <c r="N33" s="102">
        <v>367</v>
      </c>
      <c r="O33" s="69"/>
      <c r="P33" s="69"/>
      <c r="Q33" s="69"/>
      <c r="R33" s="69"/>
    </row>
    <row r="34" spans="2:18" x14ac:dyDescent="0.2">
      <c r="B34" s="136">
        <v>42025</v>
      </c>
      <c r="C34" s="124"/>
      <c r="D34" s="124"/>
      <c r="E34" s="124">
        <v>2.3999999999999998E-3</v>
      </c>
      <c r="F34" s="124">
        <v>2.3999999999999998E-3</v>
      </c>
      <c r="G34" s="97">
        <v>0</v>
      </c>
      <c r="H34" s="97">
        <v>0</v>
      </c>
      <c r="I34" s="97"/>
      <c r="J34" s="97"/>
      <c r="K34" s="98">
        <v>2.2000000000000001E-3</v>
      </c>
      <c r="L34" s="98">
        <v>2.2000000000000001E-3</v>
      </c>
      <c r="M34" s="261">
        <v>588</v>
      </c>
      <c r="N34" s="102">
        <v>304</v>
      </c>
      <c r="O34" s="69"/>
      <c r="P34" s="69"/>
      <c r="Q34" s="69"/>
      <c r="R34" s="69"/>
    </row>
    <row r="35" spans="2:18" x14ac:dyDescent="0.2">
      <c r="B35" s="136">
        <v>42026</v>
      </c>
      <c r="C35" s="124"/>
      <c r="D35" s="124"/>
      <c r="E35" s="124">
        <v>1.5E-3</v>
      </c>
      <c r="F35" s="124">
        <v>1.5E-3</v>
      </c>
      <c r="G35" s="97">
        <v>0</v>
      </c>
      <c r="H35" s="97">
        <v>0</v>
      </c>
      <c r="I35" s="97"/>
      <c r="J35" s="97"/>
      <c r="K35" s="98">
        <v>1.4E-3</v>
      </c>
      <c r="L35" s="98">
        <v>1.4E-3</v>
      </c>
      <c r="M35" s="261">
        <v>817</v>
      </c>
      <c r="N35" s="102">
        <v>347</v>
      </c>
      <c r="O35" s="69"/>
      <c r="P35" s="69"/>
      <c r="Q35" s="69"/>
      <c r="R35" s="69"/>
    </row>
    <row r="36" spans="2:18" x14ac:dyDescent="0.2">
      <c r="B36" s="136">
        <v>42027</v>
      </c>
      <c r="C36" s="124"/>
      <c r="D36" s="124"/>
      <c r="E36" s="124">
        <v>5.0000000000000001E-3</v>
      </c>
      <c r="F36" s="124">
        <v>5.0000000000000001E-3</v>
      </c>
      <c r="G36" s="97">
        <v>0</v>
      </c>
      <c r="H36" s="97">
        <v>0</v>
      </c>
      <c r="I36" s="97"/>
      <c r="J36" s="97"/>
      <c r="K36" s="98">
        <v>4.4999999999999997E-3</v>
      </c>
      <c r="L36" s="98">
        <v>4.4999999999999997E-3</v>
      </c>
      <c r="M36" s="261">
        <v>459</v>
      </c>
      <c r="N36" s="102">
        <v>237</v>
      </c>
      <c r="O36" s="69"/>
      <c r="P36" s="69"/>
      <c r="Q36" s="69"/>
      <c r="R36" s="69"/>
    </row>
    <row r="37" spans="2:18" x14ac:dyDescent="0.2">
      <c r="B37" s="136">
        <v>42028</v>
      </c>
      <c r="C37" s="124"/>
      <c r="D37" s="124"/>
      <c r="E37" s="124">
        <v>0</v>
      </c>
      <c r="F37" s="124">
        <v>0</v>
      </c>
      <c r="G37" s="97">
        <v>0</v>
      </c>
      <c r="H37" s="97">
        <v>0</v>
      </c>
      <c r="I37" s="97"/>
      <c r="J37" s="97"/>
      <c r="K37" s="98">
        <v>0</v>
      </c>
      <c r="L37" s="98">
        <v>0</v>
      </c>
      <c r="M37" s="261">
        <v>202</v>
      </c>
      <c r="N37" s="102">
        <v>139</v>
      </c>
      <c r="O37" s="69"/>
      <c r="P37" s="69"/>
      <c r="Q37" s="69"/>
      <c r="R37" s="69"/>
    </row>
    <row r="38" spans="2:18" x14ac:dyDescent="0.2">
      <c r="B38" s="136">
        <v>42029</v>
      </c>
      <c r="C38" s="124"/>
      <c r="D38" s="124"/>
      <c r="E38" s="124">
        <v>0</v>
      </c>
      <c r="F38" s="124">
        <v>0</v>
      </c>
      <c r="G38" s="97">
        <v>8.0000000000000004E-4</v>
      </c>
      <c r="H38" s="97">
        <v>8.0000000000000004E-4</v>
      </c>
      <c r="I38" s="97"/>
      <c r="J38" s="97"/>
      <c r="K38" s="98">
        <v>1E-4</v>
      </c>
      <c r="L38" s="98">
        <v>1E-4</v>
      </c>
      <c r="M38" s="261">
        <v>165</v>
      </c>
      <c r="N38" s="102">
        <v>109</v>
      </c>
      <c r="O38" s="69"/>
      <c r="P38" s="69"/>
      <c r="Q38" s="69"/>
      <c r="R38" s="69"/>
    </row>
    <row r="39" spans="2:18" x14ac:dyDescent="0.2">
      <c r="B39" s="136">
        <v>42030</v>
      </c>
      <c r="C39" s="124"/>
      <c r="D39" s="124"/>
      <c r="E39" s="124">
        <v>0</v>
      </c>
      <c r="F39" s="124">
        <v>0</v>
      </c>
      <c r="G39" s="97">
        <v>1.7899999999999999E-2</v>
      </c>
      <c r="H39" s="97">
        <v>1.7899999999999999E-2</v>
      </c>
      <c r="I39" s="97"/>
      <c r="J39" s="97"/>
      <c r="K39" s="98">
        <v>1.6999999999999999E-3</v>
      </c>
      <c r="L39" s="98">
        <v>1.6999999999999999E-3</v>
      </c>
      <c r="M39" s="261">
        <v>196</v>
      </c>
      <c r="N39" s="102">
        <v>131</v>
      </c>
      <c r="O39" s="69"/>
      <c r="P39" s="69"/>
      <c r="Q39" s="69"/>
      <c r="R39" s="69"/>
    </row>
    <row r="40" spans="2:18" x14ac:dyDescent="0.2">
      <c r="B40" s="136">
        <v>42031</v>
      </c>
      <c r="C40" s="124"/>
      <c r="D40" s="124"/>
      <c r="E40" s="124">
        <v>7.4000000000000003E-3</v>
      </c>
      <c r="F40" s="124">
        <v>7.4000000000000003E-3</v>
      </c>
      <c r="G40" s="97">
        <v>0</v>
      </c>
      <c r="H40" s="97">
        <v>0</v>
      </c>
      <c r="I40" s="97"/>
      <c r="J40" s="97"/>
      <c r="K40" s="98">
        <v>6.7000000000000002E-3</v>
      </c>
      <c r="L40" s="98">
        <v>6.7000000000000002E-3</v>
      </c>
      <c r="M40" s="261">
        <v>657</v>
      </c>
      <c r="N40" s="102">
        <v>313</v>
      </c>
      <c r="O40" s="69"/>
      <c r="P40" s="69"/>
      <c r="Q40" s="69"/>
      <c r="R40" s="69"/>
    </row>
    <row r="41" spans="2:18" x14ac:dyDescent="0.2">
      <c r="B41" s="136">
        <v>42032</v>
      </c>
      <c r="C41" s="124"/>
      <c r="D41" s="124"/>
      <c r="E41" s="124">
        <v>1.4500000000000001E-2</v>
      </c>
      <c r="F41" s="124">
        <v>1.4500000000000001E-2</v>
      </c>
      <c r="G41" s="97">
        <v>8.0100000000000005E-2</v>
      </c>
      <c r="H41" s="97">
        <v>8.0100000000000005E-2</v>
      </c>
      <c r="I41" s="97"/>
      <c r="J41" s="97"/>
      <c r="K41" s="98">
        <v>2.06E-2</v>
      </c>
      <c r="L41" s="98">
        <v>2.06E-2</v>
      </c>
      <c r="M41" s="261">
        <v>803</v>
      </c>
      <c r="N41" s="102">
        <v>301</v>
      </c>
      <c r="O41" s="69"/>
      <c r="P41" s="69"/>
      <c r="Q41" s="69"/>
      <c r="R41" s="69"/>
    </row>
    <row r="42" spans="2:18" x14ac:dyDescent="0.2">
      <c r="B42" s="136">
        <v>42033</v>
      </c>
      <c r="C42" s="124"/>
      <c r="D42" s="124"/>
      <c r="E42" s="124">
        <v>0</v>
      </c>
      <c r="F42" s="124">
        <v>0</v>
      </c>
      <c r="G42" s="97">
        <v>2.9100000000000001E-2</v>
      </c>
      <c r="H42" s="97">
        <v>2.9100000000000001E-2</v>
      </c>
      <c r="I42" s="97"/>
      <c r="J42" s="97"/>
      <c r="K42" s="98">
        <v>2.7000000000000001E-3</v>
      </c>
      <c r="L42" s="98">
        <v>2.7000000000000001E-3</v>
      </c>
      <c r="M42" s="261">
        <v>459</v>
      </c>
      <c r="N42" s="102">
        <v>222</v>
      </c>
      <c r="O42" s="69"/>
      <c r="P42" s="69"/>
      <c r="Q42" s="69"/>
      <c r="R42" s="69"/>
    </row>
    <row r="43" spans="2:18" x14ac:dyDescent="0.2">
      <c r="B43" s="136">
        <v>42034</v>
      </c>
      <c r="C43" s="124"/>
      <c r="D43" s="124"/>
      <c r="E43" s="124">
        <v>4.7000000000000002E-3</v>
      </c>
      <c r="F43" s="124">
        <v>4.7000000000000002E-3</v>
      </c>
      <c r="G43" s="97">
        <v>0</v>
      </c>
      <c r="H43" s="97">
        <v>0</v>
      </c>
      <c r="I43" s="97"/>
      <c r="J43" s="97"/>
      <c r="K43" s="98">
        <v>4.3E-3</v>
      </c>
      <c r="L43" s="98">
        <v>4.3E-3</v>
      </c>
      <c r="M43" s="261">
        <v>539</v>
      </c>
      <c r="N43" s="102">
        <v>177</v>
      </c>
      <c r="O43" s="69"/>
      <c r="P43" s="69"/>
      <c r="Q43" s="69"/>
      <c r="R43" s="69"/>
    </row>
    <row r="44" spans="2:18" x14ac:dyDescent="0.2">
      <c r="B44" s="136">
        <v>42035</v>
      </c>
      <c r="C44" s="124"/>
      <c r="D44" s="124"/>
      <c r="E44" s="124">
        <v>0</v>
      </c>
      <c r="F44" s="124">
        <v>0</v>
      </c>
      <c r="G44" s="97">
        <v>0</v>
      </c>
      <c r="H44" s="97">
        <v>0</v>
      </c>
      <c r="I44" s="97"/>
      <c r="J44" s="97"/>
      <c r="K44" s="98">
        <v>0</v>
      </c>
      <c r="L44" s="98">
        <v>0</v>
      </c>
      <c r="M44" s="261">
        <v>330</v>
      </c>
      <c r="N44" s="102">
        <v>150</v>
      </c>
      <c r="O44" s="69"/>
      <c r="P44" s="69"/>
      <c r="Q44" s="69"/>
      <c r="R44" s="69"/>
    </row>
    <row r="45" spans="2:18" x14ac:dyDescent="0.2">
      <c r="B45" s="136">
        <v>42036</v>
      </c>
      <c r="C45" s="124"/>
      <c r="D45" s="124"/>
      <c r="E45" s="124">
        <v>4.4000000000000003E-3</v>
      </c>
      <c r="F45" s="124">
        <v>4.4000000000000003E-3</v>
      </c>
      <c r="G45" s="97">
        <v>0</v>
      </c>
      <c r="H45" s="97">
        <v>0</v>
      </c>
      <c r="I45" s="97"/>
      <c r="J45" s="97"/>
      <c r="K45" s="98">
        <v>4.0000000000000001E-3</v>
      </c>
      <c r="L45" s="98">
        <v>4.0000000000000001E-3</v>
      </c>
      <c r="M45" s="261">
        <v>318</v>
      </c>
      <c r="N45" s="102">
        <v>109</v>
      </c>
      <c r="O45" s="69"/>
      <c r="P45" s="69"/>
      <c r="Q45" s="69"/>
      <c r="R45" s="69"/>
    </row>
    <row r="46" spans="2:18" x14ac:dyDescent="0.2">
      <c r="B46" s="136">
        <v>42037</v>
      </c>
      <c r="C46" s="124"/>
      <c r="D46" s="124"/>
      <c r="E46" s="124">
        <v>0</v>
      </c>
      <c r="F46" s="124">
        <v>0</v>
      </c>
      <c r="G46" s="97">
        <v>0</v>
      </c>
      <c r="H46" s="97">
        <v>0</v>
      </c>
      <c r="I46" s="97"/>
      <c r="J46" s="97"/>
      <c r="K46" s="98">
        <v>0</v>
      </c>
      <c r="L46" s="98">
        <v>0</v>
      </c>
      <c r="M46" s="261">
        <v>453</v>
      </c>
      <c r="N46" s="102">
        <v>218</v>
      </c>
      <c r="O46" s="69"/>
      <c r="P46" s="69"/>
      <c r="Q46" s="69"/>
      <c r="R46" s="69"/>
    </row>
    <row r="47" spans="2:18" x14ac:dyDescent="0.2">
      <c r="B47" s="136">
        <v>42038</v>
      </c>
      <c r="C47" s="124"/>
      <c r="D47" s="124"/>
      <c r="E47" s="124">
        <v>2.0000000000000001E-4</v>
      </c>
      <c r="F47" s="124">
        <v>2.0000000000000001E-4</v>
      </c>
      <c r="G47" s="97">
        <v>0</v>
      </c>
      <c r="H47" s="97">
        <v>0</v>
      </c>
      <c r="I47" s="97"/>
      <c r="J47" s="97"/>
      <c r="K47" s="98">
        <v>2.0000000000000001E-4</v>
      </c>
      <c r="L47" s="98">
        <v>2.0000000000000001E-4</v>
      </c>
      <c r="M47" s="261">
        <v>479</v>
      </c>
      <c r="N47" s="102">
        <v>180</v>
      </c>
      <c r="O47" s="69"/>
      <c r="P47" s="69"/>
      <c r="Q47" s="69"/>
      <c r="R47" s="69"/>
    </row>
    <row r="48" spans="2:18" x14ac:dyDescent="0.2">
      <c r="B48" s="136">
        <v>42039</v>
      </c>
      <c r="C48" s="124"/>
      <c r="D48" s="124"/>
      <c r="E48" s="124">
        <v>3.7000000000000002E-3</v>
      </c>
      <c r="F48" s="124">
        <v>3.7000000000000002E-3</v>
      </c>
      <c r="G48" s="97">
        <v>0</v>
      </c>
      <c r="H48" s="97">
        <v>0</v>
      </c>
      <c r="I48" s="97"/>
      <c r="J48" s="97"/>
      <c r="K48" s="98">
        <v>3.3E-3</v>
      </c>
      <c r="L48" s="98">
        <v>3.3E-3</v>
      </c>
      <c r="M48" s="261">
        <v>369</v>
      </c>
      <c r="N48" s="102">
        <v>203</v>
      </c>
      <c r="O48" s="69"/>
      <c r="P48" s="69"/>
      <c r="Q48" s="69"/>
      <c r="R48" s="69"/>
    </row>
    <row r="49" spans="2:18" x14ac:dyDescent="0.2">
      <c r="B49" s="136">
        <v>42040</v>
      </c>
      <c r="C49" s="124"/>
      <c r="D49" s="124"/>
      <c r="E49" s="124">
        <v>4.0000000000000001E-3</v>
      </c>
      <c r="F49" s="124">
        <v>4.0000000000000001E-3</v>
      </c>
      <c r="G49" s="97">
        <v>0</v>
      </c>
      <c r="H49" s="97">
        <v>0</v>
      </c>
      <c r="I49" s="97"/>
      <c r="J49" s="97"/>
      <c r="K49" s="98">
        <v>3.5999999999999999E-3</v>
      </c>
      <c r="L49" s="98">
        <v>3.5999999999999999E-3</v>
      </c>
      <c r="M49" s="261">
        <v>381</v>
      </c>
      <c r="N49" s="102">
        <v>153</v>
      </c>
      <c r="O49" s="69"/>
      <c r="P49" s="69"/>
      <c r="Q49" s="69"/>
      <c r="R49" s="69"/>
    </row>
    <row r="50" spans="2:18" x14ac:dyDescent="0.2">
      <c r="B50" s="136">
        <v>42041</v>
      </c>
      <c r="C50" s="124"/>
      <c r="D50" s="124"/>
      <c r="E50" s="124">
        <v>0</v>
      </c>
      <c r="F50" s="124">
        <v>0</v>
      </c>
      <c r="G50" s="97">
        <v>0</v>
      </c>
      <c r="H50" s="97">
        <v>0</v>
      </c>
      <c r="I50" s="97"/>
      <c r="J50" s="97"/>
      <c r="K50" s="98">
        <v>0</v>
      </c>
      <c r="L50" s="98">
        <v>0</v>
      </c>
      <c r="M50" s="261">
        <v>428</v>
      </c>
      <c r="N50" s="102">
        <v>215</v>
      </c>
      <c r="O50" s="69"/>
      <c r="P50" s="69"/>
      <c r="Q50" s="69"/>
      <c r="R50" s="69"/>
    </row>
    <row r="51" spans="2:18" x14ac:dyDescent="0.2">
      <c r="B51" s="136">
        <v>42042</v>
      </c>
      <c r="C51" s="124"/>
      <c r="D51" s="124"/>
      <c r="E51" s="124">
        <v>2.8E-3</v>
      </c>
      <c r="F51" s="124">
        <v>2.8E-3</v>
      </c>
      <c r="G51" s="97">
        <v>0</v>
      </c>
      <c r="H51" s="97">
        <v>0</v>
      </c>
      <c r="I51" s="97"/>
      <c r="J51" s="97"/>
      <c r="K51" s="98">
        <v>2.5000000000000001E-3</v>
      </c>
      <c r="L51" s="98">
        <v>2.5000000000000001E-3</v>
      </c>
      <c r="M51" s="261">
        <v>581</v>
      </c>
      <c r="N51" s="102">
        <v>346</v>
      </c>
      <c r="O51" s="69"/>
      <c r="P51" s="69"/>
      <c r="Q51" s="69"/>
      <c r="R51" s="69"/>
    </row>
    <row r="52" spans="2:18" x14ac:dyDescent="0.2">
      <c r="B52" s="136">
        <v>42043</v>
      </c>
      <c r="C52" s="124"/>
      <c r="D52" s="124"/>
      <c r="E52" s="124">
        <v>6.7999999999999996E-3</v>
      </c>
      <c r="F52" s="124">
        <v>6.7999999999999996E-3</v>
      </c>
      <c r="G52" s="97">
        <v>0</v>
      </c>
      <c r="H52" s="97">
        <v>0</v>
      </c>
      <c r="I52" s="97"/>
      <c r="J52" s="97"/>
      <c r="K52" s="98">
        <v>6.1999999999999998E-3</v>
      </c>
      <c r="L52" s="98">
        <v>6.1999999999999998E-3</v>
      </c>
      <c r="M52" s="261">
        <v>265</v>
      </c>
      <c r="N52" s="102">
        <v>138</v>
      </c>
      <c r="O52" s="69"/>
      <c r="P52" s="69"/>
      <c r="Q52" s="69"/>
      <c r="R52" s="69"/>
    </row>
    <row r="53" spans="2:18" x14ac:dyDescent="0.2">
      <c r="B53" s="136">
        <v>42044</v>
      </c>
      <c r="C53" s="124"/>
      <c r="D53" s="124"/>
      <c r="E53" s="124">
        <v>7.6E-3</v>
      </c>
      <c r="F53" s="124">
        <v>7.6E-3</v>
      </c>
      <c r="G53" s="97">
        <v>1.9199999999999998E-2</v>
      </c>
      <c r="H53" s="97">
        <v>1.9199999999999998E-2</v>
      </c>
      <c r="I53" s="97"/>
      <c r="J53" s="97"/>
      <c r="K53" s="98">
        <v>8.6999999999999994E-3</v>
      </c>
      <c r="L53" s="98">
        <v>8.6999999999999994E-3</v>
      </c>
      <c r="M53" s="261">
        <v>682</v>
      </c>
      <c r="N53" s="102">
        <v>248</v>
      </c>
      <c r="O53" s="69"/>
      <c r="P53" s="69"/>
      <c r="Q53" s="69"/>
      <c r="R53" s="69"/>
    </row>
    <row r="54" spans="2:18" x14ac:dyDescent="0.2">
      <c r="B54" s="136">
        <v>42045</v>
      </c>
      <c r="C54" s="124"/>
      <c r="D54" s="124"/>
      <c r="E54" s="124">
        <v>5.1000000000000004E-3</v>
      </c>
      <c r="F54" s="124">
        <v>5.1000000000000004E-3</v>
      </c>
      <c r="G54" s="97">
        <v>0</v>
      </c>
      <c r="H54" s="97">
        <v>0</v>
      </c>
      <c r="I54" s="97"/>
      <c r="J54" s="97"/>
      <c r="K54" s="98">
        <v>4.5999999999999999E-3</v>
      </c>
      <c r="L54" s="98">
        <v>4.5999999999999999E-3</v>
      </c>
      <c r="M54" s="261">
        <v>498</v>
      </c>
      <c r="N54" s="102">
        <v>266</v>
      </c>
      <c r="O54" s="69"/>
      <c r="P54" s="69"/>
      <c r="Q54" s="69"/>
      <c r="R54" s="69"/>
    </row>
    <row r="55" spans="2:18" x14ac:dyDescent="0.2">
      <c r="B55" s="136">
        <v>42046</v>
      </c>
      <c r="C55" s="124"/>
      <c r="D55" s="124"/>
      <c r="E55" s="124">
        <v>4.7000000000000002E-3</v>
      </c>
      <c r="F55" s="124">
        <v>4.7000000000000002E-3</v>
      </c>
      <c r="G55" s="97">
        <v>0</v>
      </c>
      <c r="H55" s="97">
        <v>0</v>
      </c>
      <c r="I55" s="97"/>
      <c r="J55" s="97"/>
      <c r="K55" s="98">
        <v>4.1999999999999997E-3</v>
      </c>
      <c r="L55" s="98">
        <v>4.1999999999999997E-3</v>
      </c>
      <c r="M55" s="261">
        <v>544</v>
      </c>
      <c r="N55" s="102">
        <v>306</v>
      </c>
      <c r="O55" s="69"/>
      <c r="P55" s="69"/>
      <c r="Q55" s="69"/>
      <c r="R55" s="69"/>
    </row>
    <row r="56" spans="2:18" x14ac:dyDescent="0.2">
      <c r="B56" s="136">
        <v>42047</v>
      </c>
      <c r="C56" s="124"/>
      <c r="D56" s="124"/>
      <c r="E56" s="124">
        <v>0</v>
      </c>
      <c r="F56" s="124">
        <v>0</v>
      </c>
      <c r="G56" s="97">
        <v>0</v>
      </c>
      <c r="H56" s="97">
        <v>0</v>
      </c>
      <c r="I56" s="97"/>
      <c r="J56" s="97"/>
      <c r="K56" s="98">
        <v>0</v>
      </c>
      <c r="L56" s="98">
        <v>0</v>
      </c>
      <c r="M56" s="261">
        <v>462</v>
      </c>
      <c r="N56" s="102">
        <v>223</v>
      </c>
      <c r="O56" s="69"/>
      <c r="P56" s="69"/>
      <c r="Q56" s="69"/>
      <c r="R56" s="69"/>
    </row>
    <row r="57" spans="2:18" x14ac:dyDescent="0.2">
      <c r="B57" s="136">
        <v>42048</v>
      </c>
      <c r="C57" s="124"/>
      <c r="D57" s="124"/>
      <c r="E57" s="124">
        <v>2.9899999999999999E-2</v>
      </c>
      <c r="F57" s="124">
        <v>2.9899999999999999E-2</v>
      </c>
      <c r="G57" s="97">
        <v>0.184</v>
      </c>
      <c r="H57" s="97">
        <v>0.184</v>
      </c>
      <c r="I57" s="97"/>
      <c r="J57" s="97"/>
      <c r="K57" s="98">
        <v>4.4299999999999999E-2</v>
      </c>
      <c r="L57" s="98">
        <v>4.4299999999999999E-2</v>
      </c>
      <c r="M57" s="261">
        <v>1665</v>
      </c>
      <c r="N57" s="102">
        <v>293</v>
      </c>
      <c r="O57" s="69"/>
      <c r="P57" s="69"/>
      <c r="Q57" s="69"/>
      <c r="R57" s="69"/>
    </row>
    <row r="58" spans="2:18" x14ac:dyDescent="0.2">
      <c r="B58" s="136">
        <v>42049</v>
      </c>
      <c r="C58" s="124"/>
      <c r="D58" s="124"/>
      <c r="E58" s="124">
        <v>3.8E-3</v>
      </c>
      <c r="F58" s="124">
        <v>3.8E-3</v>
      </c>
      <c r="G58" s="97">
        <v>0</v>
      </c>
      <c r="H58" s="97">
        <v>0</v>
      </c>
      <c r="I58" s="97"/>
      <c r="J58" s="97"/>
      <c r="K58" s="98">
        <v>3.3999999999999998E-3</v>
      </c>
      <c r="L58" s="98">
        <v>3.3999999999999998E-3</v>
      </c>
      <c r="M58" s="261">
        <v>523</v>
      </c>
      <c r="N58" s="102">
        <v>267</v>
      </c>
      <c r="O58" s="69"/>
      <c r="P58" s="69"/>
      <c r="Q58" s="69"/>
      <c r="R58" s="69"/>
    </row>
    <row r="59" spans="2:18" x14ac:dyDescent="0.2">
      <c r="B59" s="136">
        <v>42050</v>
      </c>
      <c r="C59" s="124"/>
      <c r="D59" s="124"/>
      <c r="E59" s="124">
        <v>4.5999999999999999E-3</v>
      </c>
      <c r="F59" s="124">
        <v>4.5999999999999999E-3</v>
      </c>
      <c r="G59" s="97">
        <v>0</v>
      </c>
      <c r="H59" s="97">
        <v>0</v>
      </c>
      <c r="I59" s="97"/>
      <c r="J59" s="97"/>
      <c r="K59" s="98">
        <v>4.1999999999999997E-3</v>
      </c>
      <c r="L59" s="98">
        <v>4.1999999999999997E-3</v>
      </c>
      <c r="M59" s="261">
        <v>274</v>
      </c>
      <c r="N59" s="102">
        <v>152</v>
      </c>
      <c r="O59" s="69"/>
      <c r="P59" s="69"/>
      <c r="Q59" s="69"/>
      <c r="R59" s="69"/>
    </row>
    <row r="60" spans="2:18" x14ac:dyDescent="0.2">
      <c r="B60" s="136">
        <v>42051</v>
      </c>
      <c r="C60" s="124"/>
      <c r="D60" s="124"/>
      <c r="E60" s="124">
        <v>1.6999999999999999E-3</v>
      </c>
      <c r="F60" s="124">
        <v>1.6999999999999999E-3</v>
      </c>
      <c r="G60" s="97">
        <v>0</v>
      </c>
      <c r="H60" s="97">
        <v>0</v>
      </c>
      <c r="I60" s="97"/>
      <c r="J60" s="97"/>
      <c r="K60" s="98">
        <v>1.5E-3</v>
      </c>
      <c r="L60" s="98">
        <v>1.5E-3</v>
      </c>
      <c r="M60" s="261">
        <v>463</v>
      </c>
      <c r="N60" s="102">
        <v>244</v>
      </c>
      <c r="O60" s="69"/>
      <c r="P60" s="69"/>
      <c r="Q60" s="69"/>
      <c r="R60" s="69"/>
    </row>
    <row r="61" spans="2:18" x14ac:dyDescent="0.2">
      <c r="B61" s="136">
        <v>42052</v>
      </c>
      <c r="C61" s="124"/>
      <c r="D61" s="124"/>
      <c r="E61" s="124">
        <v>1.6999999999999999E-3</v>
      </c>
      <c r="F61" s="124">
        <v>1.6999999999999999E-3</v>
      </c>
      <c r="G61" s="97">
        <v>8.0000000000000004E-4</v>
      </c>
      <c r="H61" s="97">
        <v>8.0000000000000004E-4</v>
      </c>
      <c r="I61" s="97"/>
      <c r="J61" s="97"/>
      <c r="K61" s="98">
        <v>1.6999999999999999E-3</v>
      </c>
      <c r="L61" s="98">
        <v>1.6999999999999999E-3</v>
      </c>
      <c r="M61" s="261">
        <v>410</v>
      </c>
      <c r="N61" s="102">
        <v>229</v>
      </c>
      <c r="O61" s="69"/>
      <c r="P61" s="69"/>
      <c r="Q61" s="69"/>
      <c r="R61" s="69"/>
    </row>
    <row r="62" spans="2:18" x14ac:dyDescent="0.2">
      <c r="B62" s="136">
        <v>42053</v>
      </c>
      <c r="C62" s="124"/>
      <c r="D62" s="124"/>
      <c r="E62" s="124">
        <v>4.0000000000000001E-3</v>
      </c>
      <c r="F62" s="124">
        <v>4.0000000000000001E-3</v>
      </c>
      <c r="G62" s="97">
        <v>0</v>
      </c>
      <c r="H62" s="97">
        <v>0</v>
      </c>
      <c r="I62" s="97"/>
      <c r="J62" s="97"/>
      <c r="K62" s="98">
        <v>3.7000000000000002E-3</v>
      </c>
      <c r="L62" s="98">
        <v>3.7000000000000002E-3</v>
      </c>
      <c r="M62" s="261">
        <v>433</v>
      </c>
      <c r="N62" s="102">
        <v>233</v>
      </c>
      <c r="O62" s="69"/>
      <c r="P62" s="69"/>
      <c r="Q62" s="69"/>
      <c r="R62" s="69"/>
    </row>
    <row r="63" spans="2:18" x14ac:dyDescent="0.2">
      <c r="B63" s="136">
        <v>42054</v>
      </c>
      <c r="C63" s="124"/>
      <c r="D63" s="124"/>
      <c r="E63" s="124">
        <v>2.0000000000000001E-4</v>
      </c>
      <c r="F63" s="124">
        <v>2.0000000000000001E-4</v>
      </c>
      <c r="G63" s="97">
        <v>3.9E-2</v>
      </c>
      <c r="H63" s="97">
        <v>3.9E-2</v>
      </c>
      <c r="I63" s="97"/>
      <c r="J63" s="97"/>
      <c r="K63" s="98">
        <v>3.8E-3</v>
      </c>
      <c r="L63" s="98">
        <v>3.8E-3</v>
      </c>
      <c r="M63" s="261">
        <v>522</v>
      </c>
      <c r="N63" s="102">
        <v>281</v>
      </c>
      <c r="O63" s="69"/>
      <c r="P63" s="69"/>
      <c r="Q63" s="69"/>
      <c r="R63" s="69"/>
    </row>
    <row r="64" spans="2:18" x14ac:dyDescent="0.2">
      <c r="B64" s="136">
        <v>42055</v>
      </c>
      <c r="C64" s="124"/>
      <c r="D64" s="124"/>
      <c r="E64" s="124">
        <v>0</v>
      </c>
      <c r="F64" s="124">
        <v>0</v>
      </c>
      <c r="G64" s="97">
        <v>0</v>
      </c>
      <c r="H64" s="97">
        <v>0</v>
      </c>
      <c r="I64" s="97"/>
      <c r="J64" s="97"/>
      <c r="K64" s="98">
        <v>0</v>
      </c>
      <c r="L64" s="98">
        <v>0</v>
      </c>
      <c r="M64" s="261">
        <v>540</v>
      </c>
      <c r="N64" s="102">
        <v>246</v>
      </c>
      <c r="O64" s="69"/>
      <c r="P64" s="69"/>
      <c r="Q64" s="69"/>
      <c r="R64" s="69"/>
    </row>
    <row r="65" spans="2:18" x14ac:dyDescent="0.2">
      <c r="B65" s="136">
        <v>42056</v>
      </c>
      <c r="C65" s="124"/>
      <c r="D65" s="124"/>
      <c r="E65" s="124">
        <v>0</v>
      </c>
      <c r="F65" s="124">
        <v>0</v>
      </c>
      <c r="G65" s="97">
        <v>0</v>
      </c>
      <c r="H65" s="97">
        <v>0</v>
      </c>
      <c r="I65" s="97"/>
      <c r="J65" s="97"/>
      <c r="K65" s="98">
        <v>0</v>
      </c>
      <c r="L65" s="98">
        <v>0</v>
      </c>
      <c r="M65" s="261">
        <v>491</v>
      </c>
      <c r="N65" s="102">
        <v>232</v>
      </c>
      <c r="O65" s="69"/>
      <c r="P65" s="69"/>
      <c r="Q65" s="69"/>
      <c r="R65" s="69"/>
    </row>
    <row r="66" spans="2:18" x14ac:dyDescent="0.2">
      <c r="B66" s="136">
        <v>42057</v>
      </c>
      <c r="C66" s="124"/>
      <c r="D66" s="124"/>
      <c r="E66" s="124">
        <v>0</v>
      </c>
      <c r="F66" s="124">
        <v>0</v>
      </c>
      <c r="G66" s="97">
        <v>0</v>
      </c>
      <c r="H66" s="97">
        <v>0</v>
      </c>
      <c r="I66" s="97"/>
      <c r="J66" s="97"/>
      <c r="K66" s="98">
        <v>0</v>
      </c>
      <c r="L66" s="98">
        <v>0</v>
      </c>
      <c r="M66" s="261">
        <v>286</v>
      </c>
      <c r="N66" s="102">
        <v>195</v>
      </c>
      <c r="O66" s="69"/>
      <c r="P66" s="69"/>
      <c r="Q66" s="69"/>
      <c r="R66" s="69"/>
    </row>
    <row r="67" spans="2:18" x14ac:dyDescent="0.2">
      <c r="B67" s="136">
        <v>42058</v>
      </c>
      <c r="C67" s="124"/>
      <c r="D67" s="124"/>
      <c r="E67" s="124">
        <v>2.3E-3</v>
      </c>
      <c r="F67" s="124">
        <v>2.3E-3</v>
      </c>
      <c r="G67" s="97">
        <v>5.4600000000000003E-2</v>
      </c>
      <c r="H67" s="97">
        <v>5.4600000000000003E-2</v>
      </c>
      <c r="I67" s="97"/>
      <c r="J67" s="97"/>
      <c r="K67" s="98">
        <v>7.1999999999999998E-3</v>
      </c>
      <c r="L67" s="98">
        <v>7.1999999999999998E-3</v>
      </c>
      <c r="M67" s="261">
        <v>545</v>
      </c>
      <c r="N67" s="102">
        <v>274</v>
      </c>
      <c r="O67" s="69"/>
      <c r="P67" s="69"/>
      <c r="Q67" s="69"/>
      <c r="R67" s="69"/>
    </row>
    <row r="68" spans="2:18" x14ac:dyDescent="0.2">
      <c r="B68" s="136">
        <v>42059</v>
      </c>
      <c r="C68" s="124"/>
      <c r="D68" s="124"/>
      <c r="E68" s="124">
        <v>6.0000000000000001E-3</v>
      </c>
      <c r="F68" s="124">
        <v>6.0000000000000001E-3</v>
      </c>
      <c r="G68" s="97">
        <v>0</v>
      </c>
      <c r="H68" s="97">
        <v>0</v>
      </c>
      <c r="I68" s="97"/>
      <c r="J68" s="97"/>
      <c r="K68" s="98">
        <v>5.4000000000000003E-3</v>
      </c>
      <c r="L68" s="98">
        <v>5.4000000000000003E-3</v>
      </c>
      <c r="M68" s="261">
        <v>531</v>
      </c>
      <c r="N68" s="102">
        <v>208</v>
      </c>
      <c r="O68" s="69"/>
      <c r="P68" s="69"/>
      <c r="Q68" s="69"/>
      <c r="R68" s="69"/>
    </row>
    <row r="69" spans="2:18" x14ac:dyDescent="0.2">
      <c r="B69" s="136">
        <v>42060</v>
      </c>
      <c r="C69" s="124"/>
      <c r="D69" s="124"/>
      <c r="E69" s="124">
        <v>1.8E-3</v>
      </c>
      <c r="F69" s="124">
        <v>1.8E-3</v>
      </c>
      <c r="G69" s="97">
        <v>1.8800000000000001E-2</v>
      </c>
      <c r="H69" s="97">
        <v>1.8800000000000001E-2</v>
      </c>
      <c r="I69" s="97"/>
      <c r="J69" s="97"/>
      <c r="K69" s="98">
        <v>3.3999999999999998E-3</v>
      </c>
      <c r="L69" s="98">
        <v>3.3999999999999998E-3</v>
      </c>
      <c r="M69" s="261">
        <v>594</v>
      </c>
      <c r="N69" s="102">
        <v>244</v>
      </c>
      <c r="O69" s="69"/>
      <c r="P69" s="69"/>
      <c r="Q69" s="69"/>
      <c r="R69" s="69"/>
    </row>
    <row r="70" spans="2:18" x14ac:dyDescent="0.2">
      <c r="B70" s="136">
        <v>42061</v>
      </c>
      <c r="C70" s="124"/>
      <c r="D70" s="124"/>
      <c r="E70" s="124">
        <v>4.7000000000000002E-3</v>
      </c>
      <c r="F70" s="124">
        <v>4.7000000000000002E-3</v>
      </c>
      <c r="G70" s="97">
        <v>0</v>
      </c>
      <c r="H70" s="97">
        <v>0</v>
      </c>
      <c r="I70" s="97"/>
      <c r="J70" s="97"/>
      <c r="K70" s="98">
        <v>4.3E-3</v>
      </c>
      <c r="L70" s="98">
        <v>4.3E-3</v>
      </c>
      <c r="M70" s="261">
        <v>469</v>
      </c>
      <c r="N70" s="102">
        <v>201</v>
      </c>
      <c r="O70" s="69"/>
      <c r="P70" s="69"/>
      <c r="Q70" s="69"/>
      <c r="R70" s="69"/>
    </row>
    <row r="71" spans="2:18" x14ac:dyDescent="0.2">
      <c r="B71" s="136">
        <v>42062</v>
      </c>
      <c r="C71" s="124"/>
      <c r="D71" s="124"/>
      <c r="E71" s="124">
        <v>1.5E-3</v>
      </c>
      <c r="F71" s="124">
        <v>1.5E-3</v>
      </c>
      <c r="G71" s="97">
        <v>2.8500000000000001E-2</v>
      </c>
      <c r="H71" s="97">
        <v>2.8500000000000001E-2</v>
      </c>
      <c r="I71" s="97"/>
      <c r="J71" s="97"/>
      <c r="K71" s="98">
        <v>4.0000000000000001E-3</v>
      </c>
      <c r="L71" s="98">
        <v>4.0000000000000001E-3</v>
      </c>
      <c r="M71" s="261">
        <v>420</v>
      </c>
      <c r="N71" s="102">
        <v>111</v>
      </c>
      <c r="O71" s="69"/>
      <c r="P71" s="69"/>
      <c r="Q71" s="69"/>
      <c r="R71" s="69"/>
    </row>
    <row r="72" spans="2:18" x14ac:dyDescent="0.2">
      <c r="B72" s="136">
        <v>42063</v>
      </c>
      <c r="C72" s="124"/>
      <c r="D72" s="124"/>
      <c r="E72" s="124">
        <v>3.44E-2</v>
      </c>
      <c r="F72" s="124">
        <v>0</v>
      </c>
      <c r="G72" s="97">
        <v>0.13420000000000001</v>
      </c>
      <c r="H72" s="97">
        <v>0</v>
      </c>
      <c r="I72" s="97"/>
      <c r="J72" s="97"/>
      <c r="K72" s="98">
        <v>4.3799999999999999E-2</v>
      </c>
      <c r="L72" s="98">
        <v>0</v>
      </c>
      <c r="M72" s="261">
        <v>1649</v>
      </c>
      <c r="N72" s="102">
        <v>174</v>
      </c>
      <c r="O72" s="69"/>
      <c r="P72" s="69"/>
      <c r="Q72" s="69"/>
      <c r="R72" s="69"/>
    </row>
    <row r="73" spans="2:18" x14ac:dyDescent="0.2">
      <c r="B73" s="136">
        <v>42064</v>
      </c>
      <c r="C73" s="124"/>
      <c r="D73" s="124"/>
      <c r="E73" s="124">
        <v>8.0999999999999996E-3</v>
      </c>
      <c r="F73" s="124">
        <v>8.0999999999999996E-3</v>
      </c>
      <c r="G73" s="97">
        <v>2.7799999999999998E-2</v>
      </c>
      <c r="H73" s="97">
        <v>2.7799999999999998E-2</v>
      </c>
      <c r="I73" s="97"/>
      <c r="J73" s="97"/>
      <c r="K73" s="98">
        <v>9.9000000000000008E-3</v>
      </c>
      <c r="L73" s="98">
        <v>9.9000000000000008E-3</v>
      </c>
      <c r="M73" s="261">
        <v>4504</v>
      </c>
      <c r="N73" s="102">
        <v>199</v>
      </c>
      <c r="O73" s="69"/>
      <c r="P73" s="69"/>
      <c r="Q73" s="69"/>
      <c r="R73" s="69"/>
    </row>
    <row r="74" spans="2:18" x14ac:dyDescent="0.2">
      <c r="B74" s="136">
        <v>42065</v>
      </c>
      <c r="C74" s="124"/>
      <c r="D74" s="124"/>
      <c r="E74" s="124">
        <v>5.1000000000000004E-3</v>
      </c>
      <c r="F74" s="124">
        <v>5.1000000000000004E-3</v>
      </c>
      <c r="G74" s="97">
        <v>0</v>
      </c>
      <c r="H74" s="97">
        <v>0</v>
      </c>
      <c r="I74" s="97"/>
      <c r="J74" s="97"/>
      <c r="K74" s="98">
        <v>4.5999999999999999E-3</v>
      </c>
      <c r="L74" s="98">
        <v>4.5999999999999999E-3</v>
      </c>
      <c r="M74" s="261">
        <v>1210</v>
      </c>
      <c r="N74" s="102">
        <v>373</v>
      </c>
      <c r="O74" s="69"/>
      <c r="P74" s="69"/>
      <c r="Q74" s="69"/>
      <c r="R74" s="69"/>
    </row>
    <row r="75" spans="2:18" x14ac:dyDescent="0.2">
      <c r="B75" s="136">
        <v>42066</v>
      </c>
      <c r="C75" s="124"/>
      <c r="D75" s="124"/>
      <c r="E75" s="124">
        <v>5.1999999999999998E-3</v>
      </c>
      <c r="F75" s="124">
        <v>5.1999999999999998E-3</v>
      </c>
      <c r="G75" s="97">
        <v>0</v>
      </c>
      <c r="H75" s="97">
        <v>0</v>
      </c>
      <c r="I75" s="97"/>
      <c r="J75" s="97"/>
      <c r="K75" s="98">
        <v>4.7000000000000002E-3</v>
      </c>
      <c r="L75" s="98">
        <v>4.7000000000000002E-3</v>
      </c>
      <c r="M75" s="261">
        <v>566</v>
      </c>
      <c r="N75" s="102">
        <v>179</v>
      </c>
      <c r="O75" s="69"/>
      <c r="P75" s="69"/>
      <c r="Q75" s="69"/>
      <c r="R75" s="69"/>
    </row>
    <row r="76" spans="2:18" x14ac:dyDescent="0.2">
      <c r="B76" s="136">
        <v>42067</v>
      </c>
      <c r="C76" s="124"/>
      <c r="D76" s="124"/>
      <c r="E76" s="124">
        <v>1.0999999999999999E-2</v>
      </c>
      <c r="F76" s="124">
        <v>1.0999999999999999E-2</v>
      </c>
      <c r="G76" s="97">
        <v>0</v>
      </c>
      <c r="H76" s="97">
        <v>0</v>
      </c>
      <c r="I76" s="97"/>
      <c r="J76" s="97"/>
      <c r="K76" s="98">
        <v>0.01</v>
      </c>
      <c r="L76" s="98">
        <v>0.01</v>
      </c>
      <c r="M76" s="261">
        <v>553</v>
      </c>
      <c r="N76" s="102">
        <v>248</v>
      </c>
      <c r="O76" s="69"/>
      <c r="P76" s="69"/>
      <c r="Q76" s="69"/>
      <c r="R76" s="69"/>
    </row>
    <row r="77" spans="2:18" x14ac:dyDescent="0.2">
      <c r="B77" s="136">
        <v>42068</v>
      </c>
      <c r="C77" s="124"/>
      <c r="D77" s="124"/>
      <c r="E77" s="124">
        <v>0</v>
      </c>
      <c r="F77" s="124">
        <v>0</v>
      </c>
      <c r="G77" s="97">
        <v>5.8299999999999998E-2</v>
      </c>
      <c r="H77" s="97">
        <v>5.8299999999999998E-2</v>
      </c>
      <c r="I77" s="97"/>
      <c r="J77" s="97"/>
      <c r="K77" s="98">
        <v>5.4999999999999997E-3</v>
      </c>
      <c r="L77" s="98">
        <v>5.4999999999999997E-3</v>
      </c>
      <c r="M77" s="261">
        <v>799</v>
      </c>
      <c r="N77" s="102">
        <v>251</v>
      </c>
      <c r="O77" s="69"/>
      <c r="P77" s="69"/>
      <c r="Q77" s="69"/>
      <c r="R77" s="69"/>
    </row>
    <row r="78" spans="2:18" x14ac:dyDescent="0.2">
      <c r="B78" s="136">
        <v>42069</v>
      </c>
      <c r="C78" s="124"/>
      <c r="D78" s="124"/>
      <c r="E78" s="124">
        <v>1.8E-3</v>
      </c>
      <c r="F78" s="124">
        <v>1.8E-3</v>
      </c>
      <c r="G78" s="97">
        <v>0</v>
      </c>
      <c r="H78" s="97">
        <v>0</v>
      </c>
      <c r="I78" s="97"/>
      <c r="J78" s="97"/>
      <c r="K78" s="98">
        <v>1.6000000000000001E-3</v>
      </c>
      <c r="L78" s="98">
        <v>1.6000000000000001E-3</v>
      </c>
      <c r="M78" s="261">
        <v>1071</v>
      </c>
      <c r="N78" s="102">
        <v>188</v>
      </c>
      <c r="O78" s="69"/>
      <c r="P78" s="69"/>
      <c r="Q78" s="69"/>
      <c r="R78" s="69"/>
    </row>
    <row r="79" spans="2:18" x14ac:dyDescent="0.2">
      <c r="B79" s="136">
        <v>42070</v>
      </c>
      <c r="C79" s="124"/>
      <c r="D79" s="124"/>
      <c r="E79" s="124">
        <v>6.8999999999999999E-3</v>
      </c>
      <c r="F79" s="124">
        <v>6.8999999999999999E-3</v>
      </c>
      <c r="G79" s="97">
        <v>0</v>
      </c>
      <c r="H79" s="97">
        <v>0</v>
      </c>
      <c r="I79" s="97"/>
      <c r="J79" s="97"/>
      <c r="K79" s="98">
        <v>6.1999999999999998E-3</v>
      </c>
      <c r="L79" s="98">
        <v>6.1999999999999998E-3</v>
      </c>
      <c r="M79" s="261">
        <v>617</v>
      </c>
      <c r="N79" s="102">
        <v>128</v>
      </c>
      <c r="O79" s="69"/>
      <c r="P79" s="69"/>
      <c r="Q79" s="69"/>
      <c r="R79" s="69"/>
    </row>
    <row r="80" spans="2:18" x14ac:dyDescent="0.2">
      <c r="B80" s="136">
        <v>42071</v>
      </c>
      <c r="C80" s="124"/>
      <c r="D80" s="124"/>
      <c r="E80" s="124">
        <v>2.5999999999999999E-3</v>
      </c>
      <c r="F80" s="124">
        <v>2.5999999999999999E-3</v>
      </c>
      <c r="G80" s="97">
        <v>0</v>
      </c>
      <c r="H80" s="97">
        <v>0</v>
      </c>
      <c r="I80" s="97"/>
      <c r="J80" s="97"/>
      <c r="K80" s="98">
        <v>2.3E-3</v>
      </c>
      <c r="L80" s="98">
        <v>2.3E-3</v>
      </c>
      <c r="M80" s="261">
        <v>128</v>
      </c>
      <c r="N80" s="102">
        <v>99</v>
      </c>
      <c r="O80" s="69"/>
      <c r="P80" s="69"/>
      <c r="Q80" s="69"/>
      <c r="R80" s="69"/>
    </row>
    <row r="81" spans="2:18" x14ac:dyDescent="0.2">
      <c r="B81" s="136">
        <v>42072</v>
      </c>
      <c r="C81" s="124"/>
      <c r="D81" s="124"/>
      <c r="E81" s="124">
        <v>0</v>
      </c>
      <c r="F81" s="124">
        <v>0</v>
      </c>
      <c r="G81" s="97">
        <v>3.3999999999999998E-3</v>
      </c>
      <c r="H81" s="97">
        <v>3.3999999999999998E-3</v>
      </c>
      <c r="I81" s="97"/>
      <c r="J81" s="97"/>
      <c r="K81" s="98">
        <v>2.9999999999999997E-4</v>
      </c>
      <c r="L81" s="98">
        <v>2.9999999999999997E-4</v>
      </c>
      <c r="M81" s="261">
        <v>156</v>
      </c>
      <c r="N81" s="102">
        <v>96</v>
      </c>
      <c r="O81" s="69"/>
      <c r="P81" s="69"/>
      <c r="Q81" s="69"/>
      <c r="R81" s="69"/>
    </row>
    <row r="82" spans="2:18" x14ac:dyDescent="0.2">
      <c r="B82" s="136">
        <v>42073</v>
      </c>
      <c r="C82" s="124"/>
      <c r="D82" s="124"/>
      <c r="E82" s="124">
        <v>0</v>
      </c>
      <c r="F82" s="124">
        <v>0</v>
      </c>
      <c r="G82" s="97">
        <v>5.0700000000000002E-2</v>
      </c>
      <c r="H82" s="97">
        <v>5.0700000000000002E-2</v>
      </c>
      <c r="I82" s="97"/>
      <c r="J82" s="97"/>
      <c r="K82" s="98">
        <v>4.7999999999999996E-3</v>
      </c>
      <c r="L82" s="98">
        <v>4.7999999999999996E-3</v>
      </c>
      <c r="M82" s="261">
        <v>420</v>
      </c>
      <c r="N82" s="102">
        <v>194</v>
      </c>
      <c r="O82" s="69"/>
      <c r="P82" s="69"/>
      <c r="Q82" s="69"/>
      <c r="R82" s="69"/>
    </row>
    <row r="83" spans="2:18" x14ac:dyDescent="0.2">
      <c r="B83" s="136">
        <v>42074</v>
      </c>
      <c r="C83" s="124"/>
      <c r="D83" s="124"/>
      <c r="E83" s="124">
        <v>5.7999999999999996E-3</v>
      </c>
      <c r="F83" s="124">
        <v>5.7999999999999996E-3</v>
      </c>
      <c r="G83" s="97">
        <v>3.8899999999999997E-2</v>
      </c>
      <c r="H83" s="97">
        <v>3.8899999999999997E-2</v>
      </c>
      <c r="I83" s="97"/>
      <c r="J83" s="97"/>
      <c r="K83" s="98">
        <v>8.8999999999999999E-3</v>
      </c>
      <c r="L83" s="98">
        <v>8.8999999999999999E-3</v>
      </c>
      <c r="M83" s="261">
        <v>384</v>
      </c>
      <c r="N83" s="102">
        <v>192</v>
      </c>
      <c r="O83" s="69"/>
      <c r="P83" s="69"/>
      <c r="Q83" s="69"/>
      <c r="R83" s="69"/>
    </row>
    <row r="84" spans="2:18" x14ac:dyDescent="0.2">
      <c r="B84" s="136">
        <v>42075</v>
      </c>
      <c r="C84" s="124"/>
      <c r="D84" s="124"/>
      <c r="E84" s="124">
        <v>0</v>
      </c>
      <c r="F84" s="124">
        <v>0</v>
      </c>
      <c r="G84" s="97">
        <v>0</v>
      </c>
      <c r="H84" s="97">
        <v>0</v>
      </c>
      <c r="I84" s="97"/>
      <c r="J84" s="97"/>
      <c r="K84" s="98">
        <v>0</v>
      </c>
      <c r="L84" s="98">
        <v>0</v>
      </c>
      <c r="M84" s="261">
        <v>404</v>
      </c>
      <c r="N84" s="102">
        <v>208</v>
      </c>
      <c r="O84" s="69"/>
      <c r="P84" s="69"/>
      <c r="Q84" s="69"/>
      <c r="R84" s="69"/>
    </row>
    <row r="85" spans="2:18" x14ac:dyDescent="0.2">
      <c r="B85" s="136">
        <v>42076</v>
      </c>
      <c r="C85" s="124"/>
      <c r="D85" s="124"/>
      <c r="E85" s="124">
        <v>4.4000000000000003E-3</v>
      </c>
      <c r="F85" s="124">
        <v>4.4000000000000003E-3</v>
      </c>
      <c r="G85" s="97">
        <v>0</v>
      </c>
      <c r="H85" s="97">
        <v>0</v>
      </c>
      <c r="I85" s="97"/>
      <c r="J85" s="97"/>
      <c r="K85" s="98">
        <v>4.0000000000000001E-3</v>
      </c>
      <c r="L85" s="98">
        <v>4.0000000000000001E-3</v>
      </c>
      <c r="M85" s="261">
        <v>447</v>
      </c>
      <c r="N85" s="102">
        <v>255</v>
      </c>
      <c r="O85" s="69"/>
      <c r="P85" s="69"/>
      <c r="Q85" s="69"/>
      <c r="R85" s="69"/>
    </row>
    <row r="86" spans="2:18" x14ac:dyDescent="0.2">
      <c r="B86" s="136">
        <v>42077</v>
      </c>
      <c r="C86" s="124"/>
      <c r="D86" s="124"/>
      <c r="E86" s="124">
        <v>1E-4</v>
      </c>
      <c r="F86" s="124">
        <v>1E-4</v>
      </c>
      <c r="G86" s="97">
        <v>0</v>
      </c>
      <c r="H86" s="97">
        <v>0</v>
      </c>
      <c r="I86" s="97"/>
      <c r="J86" s="97"/>
      <c r="K86" s="98">
        <v>1E-4</v>
      </c>
      <c r="L86" s="98">
        <v>1E-4</v>
      </c>
      <c r="M86" s="261">
        <v>216</v>
      </c>
      <c r="N86" s="102">
        <v>138</v>
      </c>
      <c r="O86" s="69"/>
      <c r="P86" s="69"/>
      <c r="Q86" s="69"/>
      <c r="R86" s="69"/>
    </row>
    <row r="87" spans="2:18" x14ac:dyDescent="0.2">
      <c r="B87" s="136">
        <v>42078</v>
      </c>
      <c r="C87" s="124"/>
      <c r="D87" s="124"/>
      <c r="E87" s="124">
        <v>0</v>
      </c>
      <c r="F87" s="124">
        <v>0</v>
      </c>
      <c r="G87" s="97">
        <v>3.8899999999999997E-2</v>
      </c>
      <c r="H87" s="97">
        <v>3.8899999999999997E-2</v>
      </c>
      <c r="I87" s="97"/>
      <c r="J87" s="97"/>
      <c r="K87" s="98">
        <v>3.7000000000000002E-3</v>
      </c>
      <c r="L87" s="98">
        <v>3.7000000000000002E-3</v>
      </c>
      <c r="M87" s="261">
        <v>256</v>
      </c>
      <c r="N87" s="102">
        <v>173</v>
      </c>
      <c r="O87" s="69"/>
      <c r="P87" s="69"/>
      <c r="Q87" s="69"/>
      <c r="R87" s="69"/>
    </row>
    <row r="88" spans="2:18" x14ac:dyDescent="0.2">
      <c r="B88" s="136">
        <v>42079</v>
      </c>
      <c r="C88" s="124"/>
      <c r="D88" s="124"/>
      <c r="E88" s="124">
        <v>1.3299999999999999E-2</v>
      </c>
      <c r="F88" s="124">
        <v>1.3299999999999999E-2</v>
      </c>
      <c r="G88" s="97">
        <v>0</v>
      </c>
      <c r="H88" s="97">
        <v>0</v>
      </c>
      <c r="I88" s="97"/>
      <c r="J88" s="97"/>
      <c r="K88" s="98">
        <v>1.21E-2</v>
      </c>
      <c r="L88" s="98">
        <v>1.21E-2</v>
      </c>
      <c r="M88" s="261">
        <v>551</v>
      </c>
      <c r="N88" s="102">
        <v>224</v>
      </c>
      <c r="O88" s="69"/>
      <c r="P88" s="69"/>
      <c r="Q88" s="69"/>
      <c r="R88" s="69"/>
    </row>
    <row r="89" spans="2:18" x14ac:dyDescent="0.2">
      <c r="B89" s="136">
        <v>42080</v>
      </c>
      <c r="C89" s="124"/>
      <c r="D89" s="124"/>
      <c r="E89" s="124">
        <v>0</v>
      </c>
      <c r="F89" s="124">
        <v>0</v>
      </c>
      <c r="G89" s="97">
        <v>0</v>
      </c>
      <c r="H89" s="97">
        <v>0</v>
      </c>
      <c r="I89" s="97"/>
      <c r="J89" s="97"/>
      <c r="K89" s="98">
        <v>0</v>
      </c>
      <c r="L89" s="98">
        <v>0</v>
      </c>
      <c r="M89" s="261">
        <v>520</v>
      </c>
      <c r="N89" s="102">
        <v>242</v>
      </c>
      <c r="O89" s="69"/>
      <c r="P89" s="69"/>
      <c r="Q89" s="69"/>
      <c r="R89" s="69"/>
    </row>
    <row r="90" spans="2:18" x14ac:dyDescent="0.2">
      <c r="B90" s="136">
        <v>42081</v>
      </c>
      <c r="C90" s="124"/>
      <c r="D90" s="124"/>
      <c r="E90" s="124">
        <v>2.9999999999999997E-4</v>
      </c>
      <c r="F90" s="124">
        <v>2.9999999999999997E-4</v>
      </c>
      <c r="G90" s="97">
        <v>2.7699999999999999E-2</v>
      </c>
      <c r="H90" s="97">
        <v>2.7699999999999999E-2</v>
      </c>
      <c r="I90" s="97"/>
      <c r="J90" s="97"/>
      <c r="K90" s="98">
        <v>2.8E-3</v>
      </c>
      <c r="L90" s="98">
        <v>2.8E-3</v>
      </c>
      <c r="M90" s="261">
        <v>454</v>
      </c>
      <c r="N90" s="102">
        <v>267</v>
      </c>
      <c r="O90" s="69"/>
      <c r="P90" s="69"/>
      <c r="Q90" s="69"/>
      <c r="R90" s="69"/>
    </row>
    <row r="91" spans="2:18" x14ac:dyDescent="0.2">
      <c r="B91" s="136">
        <v>42082</v>
      </c>
      <c r="C91" s="124"/>
      <c r="D91" s="124"/>
      <c r="E91" s="124">
        <v>5.0000000000000001E-3</v>
      </c>
      <c r="F91" s="124">
        <v>5.0000000000000001E-3</v>
      </c>
      <c r="G91" s="97">
        <v>3.61E-2</v>
      </c>
      <c r="H91" s="97">
        <v>3.61E-2</v>
      </c>
      <c r="I91" s="97"/>
      <c r="J91" s="97"/>
      <c r="K91" s="98">
        <v>7.9000000000000008E-3</v>
      </c>
      <c r="L91" s="98">
        <v>7.9000000000000008E-3</v>
      </c>
      <c r="M91" s="261">
        <v>573</v>
      </c>
      <c r="N91" s="102">
        <v>331</v>
      </c>
      <c r="O91" s="69"/>
      <c r="P91" s="69"/>
      <c r="Q91" s="69"/>
      <c r="R91" s="69"/>
    </row>
    <row r="92" spans="2:18" x14ac:dyDescent="0.2">
      <c r="B92" s="136">
        <v>42083</v>
      </c>
      <c r="C92" s="124"/>
      <c r="D92" s="124"/>
      <c r="E92" s="124">
        <v>1.4E-2</v>
      </c>
      <c r="F92" s="124">
        <v>1.4E-2</v>
      </c>
      <c r="G92" s="97">
        <v>0</v>
      </c>
      <c r="H92" s="97">
        <v>0</v>
      </c>
      <c r="I92" s="97"/>
      <c r="J92" s="97"/>
      <c r="K92" s="98">
        <v>1.2699999999999999E-2</v>
      </c>
      <c r="L92" s="98">
        <v>1.2699999999999999E-2</v>
      </c>
      <c r="M92" s="261">
        <v>489</v>
      </c>
      <c r="N92" s="102">
        <v>239</v>
      </c>
      <c r="O92" s="69"/>
      <c r="P92" s="69"/>
      <c r="Q92" s="69"/>
      <c r="R92" s="69"/>
    </row>
    <row r="93" spans="2:18" x14ac:dyDescent="0.2">
      <c r="B93" s="136">
        <v>42084</v>
      </c>
      <c r="C93" s="124"/>
      <c r="D93" s="124"/>
      <c r="E93" s="124">
        <v>3.3E-3</v>
      </c>
      <c r="F93" s="124">
        <v>3.3E-3</v>
      </c>
      <c r="G93" s="97">
        <v>2.7699999999999999E-2</v>
      </c>
      <c r="H93" s="97">
        <v>2.7699999999999999E-2</v>
      </c>
      <c r="I93" s="97"/>
      <c r="J93" s="97"/>
      <c r="K93" s="98">
        <v>5.5999999999999999E-3</v>
      </c>
      <c r="L93" s="98">
        <v>5.5999999999999999E-3</v>
      </c>
      <c r="M93" s="261">
        <v>214</v>
      </c>
      <c r="N93" s="102">
        <v>136</v>
      </c>
      <c r="O93" s="69"/>
      <c r="P93" s="69"/>
      <c r="Q93" s="69"/>
      <c r="R93" s="69"/>
    </row>
    <row r="94" spans="2:18" x14ac:dyDescent="0.2">
      <c r="B94" s="136">
        <v>42085</v>
      </c>
      <c r="C94" s="124"/>
      <c r="D94" s="124"/>
      <c r="E94" s="124">
        <v>5.1999999999999998E-3</v>
      </c>
      <c r="F94" s="124">
        <v>5.1999999999999998E-3</v>
      </c>
      <c r="G94" s="97">
        <v>0</v>
      </c>
      <c r="H94" s="97">
        <v>0</v>
      </c>
      <c r="I94" s="97"/>
      <c r="J94" s="97"/>
      <c r="K94" s="98">
        <v>4.7000000000000002E-3</v>
      </c>
      <c r="L94" s="98">
        <v>4.7000000000000002E-3</v>
      </c>
      <c r="M94" s="261">
        <v>246</v>
      </c>
      <c r="N94" s="102">
        <v>156</v>
      </c>
      <c r="O94" s="69"/>
      <c r="P94" s="69"/>
      <c r="Q94" s="69"/>
      <c r="R94" s="69"/>
    </row>
    <row r="95" spans="2:18" x14ac:dyDescent="0.2">
      <c r="B95" s="136">
        <v>42086</v>
      </c>
      <c r="C95" s="124"/>
      <c r="D95" s="124"/>
      <c r="E95" s="124">
        <v>3.3999999999999998E-3</v>
      </c>
      <c r="F95" s="124">
        <v>3.3999999999999998E-3</v>
      </c>
      <c r="G95" s="97">
        <v>0</v>
      </c>
      <c r="H95" s="97">
        <v>0</v>
      </c>
      <c r="I95" s="97"/>
      <c r="J95" s="97"/>
      <c r="K95" s="98">
        <v>3.0999999999999999E-3</v>
      </c>
      <c r="L95" s="98">
        <v>3.0999999999999999E-3</v>
      </c>
      <c r="M95" s="261">
        <v>473</v>
      </c>
      <c r="N95" s="102">
        <v>244</v>
      </c>
      <c r="O95" s="69"/>
      <c r="P95" s="69"/>
      <c r="Q95" s="69"/>
      <c r="R95" s="69"/>
    </row>
    <row r="96" spans="2:18" x14ac:dyDescent="0.2">
      <c r="B96" s="136">
        <v>42087</v>
      </c>
      <c r="C96" s="124"/>
      <c r="D96" s="124"/>
      <c r="E96" s="124">
        <v>5.7999999999999996E-3</v>
      </c>
      <c r="F96" s="124">
        <v>5.7999999999999996E-3</v>
      </c>
      <c r="G96" s="97">
        <v>0</v>
      </c>
      <c r="H96" s="97">
        <v>0</v>
      </c>
      <c r="I96" s="97"/>
      <c r="J96" s="97"/>
      <c r="K96" s="98">
        <v>5.3E-3</v>
      </c>
      <c r="L96" s="98">
        <v>5.3E-3</v>
      </c>
      <c r="M96" s="261">
        <v>498</v>
      </c>
      <c r="N96" s="102">
        <v>209</v>
      </c>
      <c r="O96" s="69"/>
      <c r="P96" s="69"/>
      <c r="Q96" s="69"/>
      <c r="R96" s="69"/>
    </row>
    <row r="97" spans="2:18" x14ac:dyDescent="0.2">
      <c r="B97" s="136">
        <v>42088</v>
      </c>
      <c r="C97" s="124"/>
      <c r="D97" s="124"/>
      <c r="E97" s="124">
        <v>0</v>
      </c>
      <c r="F97" s="124">
        <v>0</v>
      </c>
      <c r="G97" s="97">
        <v>0</v>
      </c>
      <c r="H97" s="97">
        <v>0</v>
      </c>
      <c r="I97" s="97"/>
      <c r="J97" s="97"/>
      <c r="K97" s="98">
        <v>0</v>
      </c>
      <c r="L97" s="98">
        <v>0</v>
      </c>
      <c r="M97" s="261">
        <v>603</v>
      </c>
      <c r="N97" s="102">
        <v>186</v>
      </c>
      <c r="O97" s="69"/>
      <c r="P97" s="69"/>
      <c r="Q97" s="69"/>
      <c r="R97" s="69"/>
    </row>
    <row r="98" spans="2:18" x14ac:dyDescent="0.2">
      <c r="B98" s="136">
        <v>42089</v>
      </c>
      <c r="C98" s="124"/>
      <c r="D98" s="124"/>
      <c r="E98" s="124">
        <v>0</v>
      </c>
      <c r="F98" s="124">
        <v>0</v>
      </c>
      <c r="G98" s="97">
        <v>5.0999999999999997E-2</v>
      </c>
      <c r="H98" s="97">
        <v>5.0999999999999997E-2</v>
      </c>
      <c r="I98" s="97"/>
      <c r="J98" s="97"/>
      <c r="K98" s="98">
        <v>4.7999999999999996E-3</v>
      </c>
      <c r="L98" s="98">
        <v>4.7999999999999996E-3</v>
      </c>
      <c r="M98" s="261">
        <v>562</v>
      </c>
      <c r="N98" s="102">
        <v>220</v>
      </c>
      <c r="O98" s="69"/>
      <c r="P98" s="69"/>
      <c r="Q98" s="69"/>
      <c r="R98" s="69"/>
    </row>
    <row r="99" spans="2:18" x14ac:dyDescent="0.2">
      <c r="B99" s="136">
        <v>42090</v>
      </c>
      <c r="C99" s="124"/>
      <c r="D99" s="124"/>
      <c r="E99" s="124">
        <v>0</v>
      </c>
      <c r="F99" s="124">
        <v>0</v>
      </c>
      <c r="G99" s="97">
        <v>3.8899999999999997E-2</v>
      </c>
      <c r="H99" s="97">
        <v>3.8899999999999997E-2</v>
      </c>
      <c r="I99" s="97"/>
      <c r="J99" s="97"/>
      <c r="K99" s="98">
        <v>3.5999999999999999E-3</v>
      </c>
      <c r="L99" s="98">
        <v>3.5999999999999999E-3</v>
      </c>
      <c r="M99" s="261">
        <v>936</v>
      </c>
      <c r="N99" s="102">
        <v>340</v>
      </c>
      <c r="O99" s="69"/>
      <c r="P99" s="69"/>
      <c r="Q99" s="69"/>
      <c r="R99" s="69"/>
    </row>
    <row r="100" spans="2:18" x14ac:dyDescent="0.2">
      <c r="B100" s="136">
        <v>42091</v>
      </c>
      <c r="C100" s="124"/>
      <c r="D100" s="124"/>
      <c r="E100" s="124">
        <v>0</v>
      </c>
      <c r="F100" s="124">
        <v>0</v>
      </c>
      <c r="G100" s="97">
        <v>0</v>
      </c>
      <c r="H100" s="97">
        <v>0</v>
      </c>
      <c r="I100" s="97"/>
      <c r="J100" s="97"/>
      <c r="K100" s="98">
        <v>0</v>
      </c>
      <c r="L100" s="98">
        <v>0</v>
      </c>
      <c r="M100" s="261">
        <v>265</v>
      </c>
      <c r="N100" s="102">
        <v>154</v>
      </c>
      <c r="O100" s="69"/>
      <c r="P100" s="69"/>
      <c r="Q100" s="69"/>
      <c r="R100" s="69"/>
    </row>
    <row r="101" spans="2:18" x14ac:dyDescent="0.2">
      <c r="B101" s="136">
        <v>42092</v>
      </c>
      <c r="C101" s="124"/>
      <c r="D101" s="124"/>
      <c r="E101" s="124">
        <v>8.9999999999999998E-4</v>
      </c>
      <c r="F101" s="124">
        <v>8.9999999999999998E-4</v>
      </c>
      <c r="G101" s="97">
        <v>0</v>
      </c>
      <c r="H101" s="97">
        <v>0</v>
      </c>
      <c r="I101" s="97"/>
      <c r="J101" s="97"/>
      <c r="K101" s="98">
        <v>8.0000000000000004E-4</v>
      </c>
      <c r="L101" s="98">
        <v>8.0000000000000004E-4</v>
      </c>
      <c r="M101" s="261">
        <v>256</v>
      </c>
      <c r="N101" s="102">
        <v>124</v>
      </c>
      <c r="O101" s="69"/>
      <c r="P101" s="69"/>
      <c r="Q101" s="69"/>
      <c r="R101" s="69"/>
    </row>
    <row r="102" spans="2:18" x14ac:dyDescent="0.2">
      <c r="B102" s="136">
        <v>42093</v>
      </c>
      <c r="C102" s="124"/>
      <c r="D102" s="124"/>
      <c r="E102" s="124">
        <v>1E-3</v>
      </c>
      <c r="F102" s="124">
        <v>1E-3</v>
      </c>
      <c r="G102" s="97">
        <v>0</v>
      </c>
      <c r="H102" s="97">
        <v>0</v>
      </c>
      <c r="I102" s="97"/>
      <c r="J102" s="97"/>
      <c r="K102" s="98">
        <v>8.9999999999999998E-4</v>
      </c>
      <c r="L102" s="98">
        <v>8.9999999999999998E-4</v>
      </c>
      <c r="M102" s="261">
        <v>491</v>
      </c>
      <c r="N102" s="102">
        <v>211</v>
      </c>
      <c r="O102" s="69"/>
      <c r="P102" s="69"/>
      <c r="Q102" s="69"/>
      <c r="R102" s="69"/>
    </row>
    <row r="103" spans="2:18" x14ac:dyDescent="0.2">
      <c r="B103" s="136">
        <v>42094</v>
      </c>
      <c r="C103" s="124"/>
      <c r="D103" s="124"/>
      <c r="E103" s="124">
        <v>0</v>
      </c>
      <c r="F103" s="124">
        <v>0</v>
      </c>
      <c r="G103" s="97">
        <v>0</v>
      </c>
      <c r="H103" s="97">
        <v>0</v>
      </c>
      <c r="I103" s="97"/>
      <c r="J103" s="97"/>
      <c r="K103" s="98">
        <v>0</v>
      </c>
      <c r="L103" s="98">
        <v>0</v>
      </c>
      <c r="M103" s="261">
        <v>537</v>
      </c>
      <c r="N103" s="102">
        <v>229</v>
      </c>
      <c r="O103" s="69"/>
      <c r="P103" s="69"/>
      <c r="Q103" s="69"/>
      <c r="R103" s="69"/>
    </row>
    <row r="104" spans="2:18" x14ac:dyDescent="0.2">
      <c r="B104" s="136">
        <v>42095</v>
      </c>
      <c r="C104" s="124"/>
      <c r="D104" s="124"/>
      <c r="E104" s="124">
        <v>0</v>
      </c>
      <c r="F104" s="124">
        <v>0</v>
      </c>
      <c r="G104" s="97">
        <v>5.4399999999999997E-2</v>
      </c>
      <c r="H104" s="97">
        <v>5.4399999999999997E-2</v>
      </c>
      <c r="I104" s="97"/>
      <c r="J104" s="97"/>
      <c r="K104" s="98">
        <v>5.1000000000000004E-3</v>
      </c>
      <c r="L104" s="98">
        <v>5.1000000000000004E-3</v>
      </c>
      <c r="M104" s="261">
        <v>667</v>
      </c>
      <c r="N104" s="102">
        <v>331</v>
      </c>
      <c r="O104" s="69"/>
      <c r="P104" s="69"/>
      <c r="Q104" s="69"/>
      <c r="R104" s="69"/>
    </row>
    <row r="105" spans="2:18" x14ac:dyDescent="0.2">
      <c r="B105" s="136">
        <v>42096</v>
      </c>
      <c r="C105" s="124"/>
      <c r="D105" s="124"/>
      <c r="E105" s="124">
        <v>0</v>
      </c>
      <c r="F105" s="124">
        <v>0</v>
      </c>
      <c r="G105" s="97">
        <v>0</v>
      </c>
      <c r="H105" s="97">
        <v>0</v>
      </c>
      <c r="I105" s="97"/>
      <c r="J105" s="97"/>
      <c r="K105" s="98">
        <v>0</v>
      </c>
      <c r="L105" s="98">
        <v>0</v>
      </c>
      <c r="M105" s="261">
        <v>438</v>
      </c>
      <c r="N105" s="102">
        <v>294</v>
      </c>
      <c r="O105" s="69"/>
      <c r="P105" s="69"/>
      <c r="Q105" s="69"/>
      <c r="R105" s="69"/>
    </row>
    <row r="106" spans="2:18" x14ac:dyDescent="0.2">
      <c r="B106" s="136">
        <v>42097</v>
      </c>
      <c r="C106" s="124"/>
      <c r="D106" s="124"/>
      <c r="E106" s="124">
        <v>0</v>
      </c>
      <c r="F106" s="124">
        <v>0</v>
      </c>
      <c r="G106" s="97">
        <v>0</v>
      </c>
      <c r="H106" s="97">
        <v>0</v>
      </c>
      <c r="I106" s="97"/>
      <c r="J106" s="97"/>
      <c r="K106" s="98">
        <v>0</v>
      </c>
      <c r="L106" s="98">
        <v>0</v>
      </c>
      <c r="M106" s="261">
        <v>232</v>
      </c>
      <c r="N106" s="102">
        <v>101</v>
      </c>
      <c r="O106" s="69"/>
      <c r="P106" s="69"/>
      <c r="Q106" s="69"/>
      <c r="R106" s="69"/>
    </row>
    <row r="107" spans="2:18" x14ac:dyDescent="0.2">
      <c r="B107" s="136">
        <v>42098</v>
      </c>
      <c r="C107" s="124"/>
      <c r="D107" s="124"/>
      <c r="E107" s="124">
        <v>0</v>
      </c>
      <c r="F107" s="124">
        <v>0</v>
      </c>
      <c r="G107" s="97">
        <v>0</v>
      </c>
      <c r="H107" s="97">
        <v>0</v>
      </c>
      <c r="I107" s="97"/>
      <c r="J107" s="97"/>
      <c r="K107" s="98">
        <v>0</v>
      </c>
      <c r="L107" s="98">
        <v>0</v>
      </c>
      <c r="M107" s="261">
        <v>151</v>
      </c>
      <c r="N107" s="102">
        <v>97</v>
      </c>
      <c r="O107" s="69"/>
      <c r="P107" s="69"/>
      <c r="Q107" s="69"/>
      <c r="R107" s="69"/>
    </row>
    <row r="108" spans="2:18" x14ac:dyDescent="0.2">
      <c r="B108" s="136">
        <v>42099</v>
      </c>
      <c r="C108" s="124"/>
      <c r="D108" s="124"/>
      <c r="E108" s="124">
        <v>0</v>
      </c>
      <c r="F108" s="124">
        <v>0</v>
      </c>
      <c r="G108" s="97">
        <v>0</v>
      </c>
      <c r="H108" s="97">
        <v>0</v>
      </c>
      <c r="I108" s="97"/>
      <c r="J108" s="97"/>
      <c r="K108" s="98">
        <v>0</v>
      </c>
      <c r="L108" s="98">
        <v>0</v>
      </c>
      <c r="M108" s="261">
        <v>150</v>
      </c>
      <c r="N108" s="102">
        <v>90</v>
      </c>
      <c r="O108" s="69"/>
      <c r="P108" s="69"/>
      <c r="Q108" s="69"/>
      <c r="R108" s="69"/>
    </row>
    <row r="109" spans="2:18" x14ac:dyDescent="0.2">
      <c r="B109" s="136">
        <v>42100</v>
      </c>
      <c r="C109" s="124"/>
      <c r="D109" s="124"/>
      <c r="E109" s="124">
        <v>0</v>
      </c>
      <c r="F109" s="124">
        <v>0</v>
      </c>
      <c r="G109" s="97">
        <v>0</v>
      </c>
      <c r="H109" s="97">
        <v>0</v>
      </c>
      <c r="I109" s="97"/>
      <c r="J109" s="97"/>
      <c r="K109" s="98">
        <v>0</v>
      </c>
      <c r="L109" s="98">
        <v>0</v>
      </c>
      <c r="M109" s="261">
        <v>106</v>
      </c>
      <c r="N109" s="102">
        <v>68</v>
      </c>
      <c r="O109" s="69"/>
      <c r="P109" s="69"/>
      <c r="Q109" s="69"/>
      <c r="R109" s="69"/>
    </row>
    <row r="110" spans="2:18" x14ac:dyDescent="0.2">
      <c r="B110" s="136">
        <v>42101</v>
      </c>
      <c r="C110" s="124"/>
      <c r="D110" s="124"/>
      <c r="E110" s="124">
        <v>3.2000000000000002E-3</v>
      </c>
      <c r="F110" s="124">
        <v>3.2000000000000002E-3</v>
      </c>
      <c r="G110" s="97">
        <v>2.7400000000000001E-2</v>
      </c>
      <c r="H110" s="97">
        <v>2.7400000000000001E-2</v>
      </c>
      <c r="I110" s="97"/>
      <c r="J110" s="97"/>
      <c r="K110" s="98">
        <v>5.4999999999999997E-3</v>
      </c>
      <c r="L110" s="98">
        <v>5.4999999999999997E-3</v>
      </c>
      <c r="M110" s="261">
        <v>608</v>
      </c>
      <c r="N110" s="102">
        <v>205</v>
      </c>
      <c r="O110" s="69"/>
      <c r="P110" s="69"/>
      <c r="Q110" s="69"/>
      <c r="R110" s="69"/>
    </row>
    <row r="111" spans="2:18" x14ac:dyDescent="0.2">
      <c r="B111" s="136">
        <v>42102</v>
      </c>
      <c r="C111" s="124"/>
      <c r="D111" s="124"/>
      <c r="E111" s="124">
        <v>3.0999999999999999E-3</v>
      </c>
      <c r="F111" s="124">
        <v>3.0999999999999999E-3</v>
      </c>
      <c r="G111" s="97">
        <v>0</v>
      </c>
      <c r="H111" s="97">
        <v>0</v>
      </c>
      <c r="I111" s="97"/>
      <c r="J111" s="97"/>
      <c r="K111" s="98">
        <v>2.8E-3</v>
      </c>
      <c r="L111" s="98">
        <v>2.8E-3</v>
      </c>
      <c r="M111" s="261">
        <v>720</v>
      </c>
      <c r="N111" s="102">
        <v>218</v>
      </c>
      <c r="O111" s="69"/>
      <c r="P111" s="69"/>
      <c r="Q111" s="69"/>
      <c r="R111" s="69"/>
    </row>
    <row r="112" spans="2:18" x14ac:dyDescent="0.2">
      <c r="B112" s="136">
        <v>42103</v>
      </c>
      <c r="C112" s="124"/>
      <c r="D112" s="124"/>
      <c r="E112" s="124">
        <v>0</v>
      </c>
      <c r="F112" s="124">
        <v>0</v>
      </c>
      <c r="G112" s="97">
        <v>0</v>
      </c>
      <c r="H112" s="97">
        <v>0</v>
      </c>
      <c r="I112" s="97"/>
      <c r="J112" s="97"/>
      <c r="K112" s="98">
        <v>0</v>
      </c>
      <c r="L112" s="98">
        <v>0</v>
      </c>
      <c r="M112" s="261">
        <v>601</v>
      </c>
      <c r="N112" s="102">
        <v>241</v>
      </c>
      <c r="O112" s="69"/>
      <c r="P112" s="69"/>
      <c r="Q112" s="69"/>
      <c r="R112" s="69"/>
    </row>
    <row r="113" spans="2:18" x14ac:dyDescent="0.2">
      <c r="B113" s="136">
        <v>42104</v>
      </c>
      <c r="C113" s="124"/>
      <c r="D113" s="124"/>
      <c r="E113" s="124">
        <v>0</v>
      </c>
      <c r="F113" s="124">
        <v>0</v>
      </c>
      <c r="G113" s="97">
        <v>0</v>
      </c>
      <c r="H113" s="97">
        <v>0</v>
      </c>
      <c r="I113" s="97"/>
      <c r="J113" s="97"/>
      <c r="K113" s="98">
        <v>0</v>
      </c>
      <c r="L113" s="98">
        <v>0</v>
      </c>
      <c r="M113" s="261">
        <v>482</v>
      </c>
      <c r="N113" s="102">
        <v>249</v>
      </c>
      <c r="O113" s="69"/>
      <c r="P113" s="69"/>
      <c r="Q113" s="69"/>
      <c r="R113" s="69"/>
    </row>
    <row r="114" spans="2:18" x14ac:dyDescent="0.2">
      <c r="B114" s="136">
        <v>42105</v>
      </c>
      <c r="C114" s="124"/>
      <c r="D114" s="124"/>
      <c r="E114" s="124">
        <v>5.4999999999999997E-3</v>
      </c>
      <c r="F114" s="124">
        <v>5.4999999999999997E-3</v>
      </c>
      <c r="G114" s="97">
        <v>2.0400000000000001E-2</v>
      </c>
      <c r="H114" s="97">
        <v>2.0400000000000001E-2</v>
      </c>
      <c r="I114" s="97"/>
      <c r="J114" s="97"/>
      <c r="K114" s="98">
        <v>6.8999999999999999E-3</v>
      </c>
      <c r="L114" s="98">
        <v>6.8999999999999999E-3</v>
      </c>
      <c r="M114" s="261">
        <v>241</v>
      </c>
      <c r="N114" s="102">
        <v>131</v>
      </c>
      <c r="O114" s="69"/>
      <c r="P114" s="69"/>
      <c r="Q114" s="69"/>
      <c r="R114" s="69"/>
    </row>
    <row r="115" spans="2:18" x14ac:dyDescent="0.2">
      <c r="B115" s="136">
        <v>42106</v>
      </c>
      <c r="C115" s="124"/>
      <c r="D115" s="124"/>
      <c r="E115" s="124">
        <v>0</v>
      </c>
      <c r="F115" s="124">
        <v>0</v>
      </c>
      <c r="G115" s="97">
        <v>0</v>
      </c>
      <c r="H115" s="97">
        <v>0</v>
      </c>
      <c r="I115" s="97"/>
      <c r="J115" s="97"/>
      <c r="K115" s="98">
        <v>0</v>
      </c>
      <c r="L115" s="98">
        <v>0</v>
      </c>
      <c r="M115" s="261">
        <v>124</v>
      </c>
      <c r="N115" s="102">
        <v>89</v>
      </c>
      <c r="O115" s="69"/>
      <c r="P115" s="69"/>
      <c r="Q115" s="69"/>
      <c r="R115" s="69"/>
    </row>
    <row r="116" spans="2:18" x14ac:dyDescent="0.2">
      <c r="B116" s="136">
        <v>42107</v>
      </c>
      <c r="C116" s="124"/>
      <c r="D116" s="124"/>
      <c r="E116" s="124">
        <v>0</v>
      </c>
      <c r="F116" s="124">
        <v>0</v>
      </c>
      <c r="G116" s="97">
        <v>0</v>
      </c>
      <c r="H116" s="97">
        <v>0</v>
      </c>
      <c r="I116" s="97"/>
      <c r="J116" s="97"/>
      <c r="K116" s="98">
        <v>0</v>
      </c>
      <c r="L116" s="98">
        <v>0</v>
      </c>
      <c r="M116" s="261">
        <v>391</v>
      </c>
      <c r="N116" s="102">
        <v>214</v>
      </c>
      <c r="O116" s="69"/>
      <c r="P116" s="69"/>
      <c r="Q116" s="69"/>
      <c r="R116" s="69"/>
    </row>
    <row r="117" spans="2:18" x14ac:dyDescent="0.2">
      <c r="B117" s="136">
        <v>42108</v>
      </c>
      <c r="C117" s="124"/>
      <c r="D117" s="124"/>
      <c r="E117" s="124">
        <v>0</v>
      </c>
      <c r="F117" s="124">
        <v>0</v>
      </c>
      <c r="G117" s="97">
        <v>0</v>
      </c>
      <c r="H117" s="97">
        <v>0</v>
      </c>
      <c r="I117" s="97"/>
      <c r="J117" s="97"/>
      <c r="K117" s="98">
        <v>0</v>
      </c>
      <c r="L117" s="98">
        <v>0</v>
      </c>
      <c r="M117" s="261">
        <v>394</v>
      </c>
      <c r="N117" s="102">
        <v>149</v>
      </c>
      <c r="O117" s="69"/>
      <c r="P117" s="69"/>
      <c r="Q117" s="69"/>
      <c r="R117" s="69"/>
    </row>
    <row r="118" spans="2:18" x14ac:dyDescent="0.2">
      <c r="B118" s="136">
        <v>42109</v>
      </c>
      <c r="C118" s="124"/>
      <c r="D118" s="124"/>
      <c r="E118" s="124">
        <v>4.4000000000000003E-3</v>
      </c>
      <c r="F118" s="124">
        <v>4.4000000000000003E-3</v>
      </c>
      <c r="G118" s="97">
        <v>0</v>
      </c>
      <c r="H118" s="97">
        <v>0</v>
      </c>
      <c r="I118" s="97"/>
      <c r="J118" s="97"/>
      <c r="K118" s="98">
        <v>4.0000000000000001E-3</v>
      </c>
      <c r="L118" s="98">
        <v>4.0000000000000001E-3</v>
      </c>
      <c r="M118" s="261">
        <v>707</v>
      </c>
      <c r="N118" s="102">
        <v>205</v>
      </c>
      <c r="O118" s="69"/>
      <c r="P118" s="69"/>
      <c r="Q118" s="69"/>
      <c r="R118" s="69"/>
    </row>
    <row r="119" spans="2:18" x14ac:dyDescent="0.2">
      <c r="B119" s="136">
        <v>42110</v>
      </c>
      <c r="C119" s="124"/>
      <c r="D119" s="124"/>
      <c r="E119" s="124">
        <v>6.3E-3</v>
      </c>
      <c r="F119" s="124">
        <v>6.3E-3</v>
      </c>
      <c r="G119" s="97">
        <v>0</v>
      </c>
      <c r="H119" s="97">
        <v>0</v>
      </c>
      <c r="I119" s="97"/>
      <c r="J119" s="97"/>
      <c r="K119" s="98">
        <v>5.7000000000000002E-3</v>
      </c>
      <c r="L119" s="98">
        <v>5.7000000000000002E-3</v>
      </c>
      <c r="M119" s="261">
        <v>676</v>
      </c>
      <c r="N119" s="102">
        <v>145</v>
      </c>
      <c r="O119" s="69"/>
      <c r="P119" s="69"/>
      <c r="Q119" s="69"/>
      <c r="R119" s="69"/>
    </row>
    <row r="120" spans="2:18" x14ac:dyDescent="0.2">
      <c r="B120" s="136">
        <v>42111</v>
      </c>
      <c r="C120" s="124"/>
      <c r="D120" s="124"/>
      <c r="E120" s="124">
        <v>0</v>
      </c>
      <c r="F120" s="124">
        <v>0</v>
      </c>
      <c r="G120" s="97">
        <v>2.6800000000000001E-2</v>
      </c>
      <c r="H120" s="97">
        <v>2.6800000000000001E-2</v>
      </c>
      <c r="I120" s="97"/>
      <c r="J120" s="97"/>
      <c r="K120" s="98">
        <v>2.5000000000000001E-3</v>
      </c>
      <c r="L120" s="98">
        <v>2.5000000000000001E-3</v>
      </c>
      <c r="M120" s="261">
        <v>375</v>
      </c>
      <c r="N120" s="102">
        <v>149</v>
      </c>
      <c r="O120" s="69"/>
      <c r="P120" s="69"/>
      <c r="Q120" s="69"/>
      <c r="R120" s="69"/>
    </row>
    <row r="121" spans="2:18" x14ac:dyDescent="0.2">
      <c r="B121" s="136">
        <v>42112</v>
      </c>
      <c r="C121" s="124"/>
      <c r="D121" s="124"/>
      <c r="E121" s="124">
        <v>4.4999999999999997E-3</v>
      </c>
      <c r="F121" s="124">
        <v>4.4999999999999997E-3</v>
      </c>
      <c r="G121" s="97">
        <v>4.4400000000000002E-2</v>
      </c>
      <c r="H121" s="97">
        <v>4.4400000000000002E-2</v>
      </c>
      <c r="I121" s="97"/>
      <c r="J121" s="97"/>
      <c r="K121" s="98">
        <v>8.3000000000000001E-3</v>
      </c>
      <c r="L121" s="98">
        <v>8.3000000000000001E-3</v>
      </c>
      <c r="M121" s="261">
        <v>375</v>
      </c>
      <c r="N121" s="102">
        <v>125</v>
      </c>
      <c r="O121" s="69"/>
      <c r="P121" s="69"/>
      <c r="Q121" s="69"/>
      <c r="R121" s="69"/>
    </row>
    <row r="122" spans="2:18" x14ac:dyDescent="0.2">
      <c r="B122" s="136">
        <v>42113</v>
      </c>
      <c r="C122" s="124"/>
      <c r="D122" s="124"/>
      <c r="E122" s="124">
        <v>2.9999999999999997E-4</v>
      </c>
      <c r="F122" s="124">
        <v>2.9999999999999997E-4</v>
      </c>
      <c r="G122" s="97">
        <v>0</v>
      </c>
      <c r="H122" s="97">
        <v>0</v>
      </c>
      <c r="I122" s="97"/>
      <c r="J122" s="97"/>
      <c r="K122" s="98">
        <v>2.0000000000000001E-4</v>
      </c>
      <c r="L122" s="98">
        <v>2.0000000000000001E-4</v>
      </c>
      <c r="M122" s="261">
        <v>302</v>
      </c>
      <c r="N122" s="102">
        <v>113</v>
      </c>
      <c r="O122" s="69"/>
      <c r="P122" s="69"/>
      <c r="Q122" s="69"/>
      <c r="R122" s="69"/>
    </row>
    <row r="123" spans="2:18" x14ac:dyDescent="0.2">
      <c r="B123" s="136">
        <v>42114</v>
      </c>
      <c r="C123" s="124"/>
      <c r="D123" s="124"/>
      <c r="E123" s="124">
        <v>0</v>
      </c>
      <c r="F123" s="124">
        <v>0</v>
      </c>
      <c r="G123" s="97">
        <v>0</v>
      </c>
      <c r="H123" s="97">
        <v>0</v>
      </c>
      <c r="I123" s="97"/>
      <c r="J123" s="97"/>
      <c r="K123" s="98">
        <v>0</v>
      </c>
      <c r="L123" s="98">
        <v>0</v>
      </c>
      <c r="M123" s="261">
        <v>450</v>
      </c>
      <c r="N123" s="102">
        <v>147</v>
      </c>
      <c r="O123" s="69"/>
      <c r="P123" s="69"/>
      <c r="Q123" s="69"/>
      <c r="R123" s="69"/>
    </row>
    <row r="124" spans="2:18" x14ac:dyDescent="0.2">
      <c r="B124" s="136">
        <v>42115</v>
      </c>
      <c r="C124" s="124"/>
      <c r="D124" s="124"/>
      <c r="E124" s="124">
        <v>0</v>
      </c>
      <c r="F124" s="124">
        <v>0</v>
      </c>
      <c r="G124" s="97">
        <v>0</v>
      </c>
      <c r="H124" s="97">
        <v>0</v>
      </c>
      <c r="I124" s="97"/>
      <c r="J124" s="97"/>
      <c r="K124" s="98">
        <v>0</v>
      </c>
      <c r="L124" s="98">
        <v>0</v>
      </c>
      <c r="M124" s="261">
        <v>524</v>
      </c>
      <c r="N124" s="102">
        <v>143</v>
      </c>
      <c r="O124" s="69"/>
      <c r="P124" s="69"/>
      <c r="Q124" s="69"/>
      <c r="R124" s="69"/>
    </row>
    <row r="125" spans="2:18" x14ac:dyDescent="0.2">
      <c r="B125" s="136">
        <v>42116</v>
      </c>
      <c r="C125" s="124"/>
      <c r="D125" s="124"/>
      <c r="E125" s="124">
        <v>1.6999999999999999E-3</v>
      </c>
      <c r="F125" s="124">
        <v>1.6999999999999999E-3</v>
      </c>
      <c r="G125" s="97">
        <v>0</v>
      </c>
      <c r="H125" s="97">
        <v>0</v>
      </c>
      <c r="I125" s="97"/>
      <c r="J125" s="97"/>
      <c r="K125" s="98">
        <v>1.5E-3</v>
      </c>
      <c r="L125" s="98">
        <v>1.5E-3</v>
      </c>
      <c r="M125" s="261">
        <v>463</v>
      </c>
      <c r="N125" s="102">
        <v>225</v>
      </c>
      <c r="O125" s="69"/>
      <c r="P125" s="69"/>
      <c r="Q125" s="69"/>
      <c r="R125" s="69"/>
    </row>
    <row r="126" spans="2:18" x14ac:dyDescent="0.2">
      <c r="B126" s="136">
        <v>42117</v>
      </c>
      <c r="C126" s="124"/>
      <c r="D126" s="124"/>
      <c r="E126" s="124">
        <v>0</v>
      </c>
      <c r="F126" s="124">
        <v>0</v>
      </c>
      <c r="G126" s="97">
        <v>0</v>
      </c>
      <c r="H126" s="97">
        <v>0</v>
      </c>
      <c r="I126" s="97"/>
      <c r="J126" s="97"/>
      <c r="K126" s="98">
        <v>0</v>
      </c>
      <c r="L126" s="98">
        <v>0</v>
      </c>
      <c r="M126" s="261">
        <v>489</v>
      </c>
      <c r="N126" s="102">
        <v>169</v>
      </c>
      <c r="O126" s="69"/>
      <c r="P126" s="69"/>
      <c r="Q126" s="69"/>
      <c r="R126" s="69"/>
    </row>
    <row r="127" spans="2:18" x14ac:dyDescent="0.2">
      <c r="B127" s="136">
        <v>42118</v>
      </c>
      <c r="C127" s="124"/>
      <c r="D127" s="124"/>
      <c r="E127" s="124">
        <v>0</v>
      </c>
      <c r="F127" s="124">
        <v>0</v>
      </c>
      <c r="G127" s="97">
        <v>0</v>
      </c>
      <c r="H127" s="97">
        <v>0</v>
      </c>
      <c r="I127" s="97"/>
      <c r="J127" s="97"/>
      <c r="K127" s="98">
        <v>0</v>
      </c>
      <c r="L127" s="98">
        <v>0</v>
      </c>
      <c r="M127" s="261">
        <v>325</v>
      </c>
      <c r="N127" s="102">
        <v>191</v>
      </c>
      <c r="O127" s="69"/>
      <c r="P127" s="69"/>
      <c r="Q127" s="69"/>
      <c r="R127" s="69"/>
    </row>
    <row r="128" spans="2:18" x14ac:dyDescent="0.2">
      <c r="B128" s="136">
        <v>42119</v>
      </c>
      <c r="C128" s="124"/>
      <c r="D128" s="124"/>
      <c r="E128" s="124">
        <v>0</v>
      </c>
      <c r="F128" s="124">
        <v>0</v>
      </c>
      <c r="G128" s="97">
        <v>0</v>
      </c>
      <c r="H128" s="97">
        <v>0</v>
      </c>
      <c r="I128" s="97"/>
      <c r="J128" s="97"/>
      <c r="K128" s="98">
        <v>0</v>
      </c>
      <c r="L128" s="98">
        <v>0</v>
      </c>
      <c r="M128" s="261">
        <v>185</v>
      </c>
      <c r="N128" s="102">
        <v>108</v>
      </c>
      <c r="O128" s="69"/>
      <c r="P128" s="69"/>
      <c r="Q128" s="69"/>
      <c r="R128" s="69"/>
    </row>
    <row r="129" spans="2:18" x14ac:dyDescent="0.2">
      <c r="B129" s="136">
        <v>42120</v>
      </c>
      <c r="C129" s="124"/>
      <c r="D129" s="124"/>
      <c r="E129" s="124">
        <v>0</v>
      </c>
      <c r="F129" s="124">
        <v>0</v>
      </c>
      <c r="G129" s="97">
        <v>0</v>
      </c>
      <c r="H129" s="97">
        <v>0</v>
      </c>
      <c r="I129" s="97"/>
      <c r="J129" s="97"/>
      <c r="K129" s="98">
        <v>0</v>
      </c>
      <c r="L129" s="98">
        <v>0</v>
      </c>
      <c r="M129" s="261">
        <v>227</v>
      </c>
      <c r="N129" s="102">
        <v>137</v>
      </c>
      <c r="O129" s="69"/>
      <c r="P129" s="69"/>
      <c r="Q129" s="69"/>
      <c r="R129" s="69"/>
    </row>
    <row r="130" spans="2:18" x14ac:dyDescent="0.2">
      <c r="B130" s="136">
        <v>42121</v>
      </c>
      <c r="C130" s="124"/>
      <c r="D130" s="124"/>
      <c r="E130" s="124">
        <v>1E-4</v>
      </c>
      <c r="F130" s="124">
        <v>1E-4</v>
      </c>
      <c r="G130" s="97">
        <v>0</v>
      </c>
      <c r="H130" s="97">
        <v>0</v>
      </c>
      <c r="I130" s="97"/>
      <c r="J130" s="97"/>
      <c r="K130" s="98">
        <v>1E-4</v>
      </c>
      <c r="L130" s="98">
        <v>1E-4</v>
      </c>
      <c r="M130" s="261">
        <v>395</v>
      </c>
      <c r="N130" s="102">
        <v>202</v>
      </c>
      <c r="O130" s="69"/>
      <c r="P130" s="69"/>
      <c r="Q130" s="69"/>
      <c r="R130" s="69"/>
    </row>
    <row r="131" spans="2:18" x14ac:dyDescent="0.2">
      <c r="B131" s="136">
        <v>42122</v>
      </c>
      <c r="C131" s="124"/>
      <c r="D131" s="124"/>
      <c r="E131" s="124">
        <v>0</v>
      </c>
      <c r="F131" s="124">
        <v>0</v>
      </c>
      <c r="G131" s="97">
        <v>0</v>
      </c>
      <c r="H131" s="97">
        <v>0</v>
      </c>
      <c r="I131" s="97"/>
      <c r="J131" s="97"/>
      <c r="K131" s="98">
        <v>0</v>
      </c>
      <c r="L131" s="98">
        <v>0</v>
      </c>
      <c r="M131" s="261">
        <v>404</v>
      </c>
      <c r="N131" s="102">
        <v>183</v>
      </c>
      <c r="O131" s="69"/>
      <c r="P131" s="69"/>
      <c r="Q131" s="69"/>
      <c r="R131" s="69"/>
    </row>
    <row r="132" spans="2:18" x14ac:dyDescent="0.2">
      <c r="B132" s="136">
        <v>42123</v>
      </c>
      <c r="C132" s="124"/>
      <c r="D132" s="124"/>
      <c r="E132" s="124">
        <v>0</v>
      </c>
      <c r="F132" s="124">
        <v>0</v>
      </c>
      <c r="G132" s="97">
        <v>0</v>
      </c>
      <c r="H132" s="97">
        <v>0</v>
      </c>
      <c r="I132" s="97"/>
      <c r="J132" s="97"/>
      <c r="K132" s="98">
        <v>0</v>
      </c>
      <c r="L132" s="98">
        <v>0</v>
      </c>
      <c r="M132" s="261">
        <v>425</v>
      </c>
      <c r="N132" s="102">
        <v>235</v>
      </c>
      <c r="O132" s="69"/>
      <c r="P132" s="69"/>
      <c r="Q132" s="69"/>
      <c r="R132" s="69"/>
    </row>
    <row r="133" spans="2:18" x14ac:dyDescent="0.2">
      <c r="B133" s="136">
        <v>42124</v>
      </c>
      <c r="C133" s="124"/>
      <c r="D133" s="124"/>
      <c r="E133" s="124">
        <v>0</v>
      </c>
      <c r="F133" s="124">
        <v>0</v>
      </c>
      <c r="G133" s="97">
        <v>0</v>
      </c>
      <c r="H133" s="97">
        <v>0</v>
      </c>
      <c r="I133" s="97"/>
      <c r="J133" s="97"/>
      <c r="K133" s="98">
        <v>0</v>
      </c>
      <c r="L133" s="98">
        <v>0</v>
      </c>
      <c r="M133" s="261">
        <v>707</v>
      </c>
      <c r="N133" s="102">
        <v>214</v>
      </c>
      <c r="O133" s="69"/>
      <c r="P133" s="69"/>
      <c r="Q133" s="69"/>
      <c r="R133" s="69"/>
    </row>
    <row r="134" spans="2:18" x14ac:dyDescent="0.2">
      <c r="B134" s="136">
        <v>42125</v>
      </c>
      <c r="C134" s="124"/>
      <c r="D134" s="124"/>
      <c r="E134" s="124">
        <v>0</v>
      </c>
      <c r="F134" s="124">
        <v>0</v>
      </c>
      <c r="G134" s="97">
        <v>0</v>
      </c>
      <c r="H134" s="97">
        <v>0</v>
      </c>
      <c r="I134" s="97"/>
      <c r="J134" s="97"/>
      <c r="K134" s="98">
        <v>0</v>
      </c>
      <c r="L134" s="98">
        <v>0</v>
      </c>
      <c r="M134" s="261">
        <v>335</v>
      </c>
      <c r="N134" s="102">
        <v>182</v>
      </c>
      <c r="O134" s="69"/>
      <c r="P134" s="69"/>
      <c r="Q134" s="69"/>
      <c r="R134" s="69"/>
    </row>
    <row r="135" spans="2:18" x14ac:dyDescent="0.2">
      <c r="B135" s="136">
        <v>42126</v>
      </c>
      <c r="C135" s="124"/>
      <c r="D135" s="124"/>
      <c r="E135" s="124">
        <v>1.1999999999999999E-3</v>
      </c>
      <c r="F135" s="124">
        <v>1.1999999999999999E-3</v>
      </c>
      <c r="G135" s="97">
        <v>0</v>
      </c>
      <c r="H135" s="97">
        <v>0</v>
      </c>
      <c r="I135" s="97"/>
      <c r="J135" s="97"/>
      <c r="K135" s="98">
        <v>1.1000000000000001E-3</v>
      </c>
      <c r="L135" s="98">
        <v>1.1000000000000001E-3</v>
      </c>
      <c r="M135" s="261">
        <v>187</v>
      </c>
      <c r="N135" s="102">
        <v>116</v>
      </c>
      <c r="O135" s="69"/>
      <c r="P135" s="69"/>
      <c r="Q135" s="69"/>
      <c r="R135" s="69"/>
    </row>
    <row r="136" spans="2:18" x14ac:dyDescent="0.2">
      <c r="B136" s="136">
        <v>42127</v>
      </c>
      <c r="C136" s="124"/>
      <c r="D136" s="124"/>
      <c r="E136" s="124">
        <v>0</v>
      </c>
      <c r="F136" s="124">
        <v>0</v>
      </c>
      <c r="G136" s="97">
        <v>0</v>
      </c>
      <c r="H136" s="97">
        <v>0</v>
      </c>
      <c r="I136" s="97"/>
      <c r="J136" s="97"/>
      <c r="K136" s="98">
        <v>0</v>
      </c>
      <c r="L136" s="98">
        <v>0</v>
      </c>
      <c r="M136" s="261">
        <v>85</v>
      </c>
      <c r="N136" s="102">
        <v>54</v>
      </c>
      <c r="O136" s="69"/>
      <c r="P136" s="69"/>
      <c r="Q136" s="69"/>
      <c r="R136" s="69"/>
    </row>
    <row r="137" spans="2:18" x14ac:dyDescent="0.2">
      <c r="B137" s="136">
        <v>42128</v>
      </c>
      <c r="C137" s="124"/>
      <c r="D137" s="124"/>
      <c r="E137" s="124">
        <v>1.4E-3</v>
      </c>
      <c r="F137" s="124">
        <v>1.4E-3</v>
      </c>
      <c r="G137" s="97">
        <v>0</v>
      </c>
      <c r="H137" s="97">
        <v>0</v>
      </c>
      <c r="I137" s="97"/>
      <c r="J137" s="97"/>
      <c r="K137" s="98">
        <v>1.2999999999999999E-3</v>
      </c>
      <c r="L137" s="98">
        <v>1.2999999999999999E-3</v>
      </c>
      <c r="M137" s="261">
        <v>567</v>
      </c>
      <c r="N137" s="102">
        <v>328</v>
      </c>
      <c r="O137" s="69"/>
      <c r="P137" s="69"/>
      <c r="Q137" s="69"/>
      <c r="R137" s="69"/>
    </row>
    <row r="138" spans="2:18" x14ac:dyDescent="0.2">
      <c r="B138" s="136">
        <v>42129</v>
      </c>
      <c r="C138" s="124"/>
      <c r="D138" s="124"/>
      <c r="E138" s="124">
        <v>3.7000000000000002E-3</v>
      </c>
      <c r="F138" s="124">
        <v>3.7000000000000002E-3</v>
      </c>
      <c r="G138" s="97">
        <v>5.6399999999999999E-2</v>
      </c>
      <c r="H138" s="97">
        <v>5.6399999999999999E-2</v>
      </c>
      <c r="I138" s="97"/>
      <c r="J138" s="97"/>
      <c r="K138" s="98">
        <v>8.6E-3</v>
      </c>
      <c r="L138" s="98">
        <v>8.6E-3</v>
      </c>
      <c r="M138" s="261">
        <v>788</v>
      </c>
      <c r="N138" s="102">
        <v>381</v>
      </c>
      <c r="O138" s="69"/>
      <c r="P138" s="69"/>
      <c r="Q138" s="69"/>
      <c r="R138" s="69"/>
    </row>
    <row r="139" spans="2:18" x14ac:dyDescent="0.2">
      <c r="B139" s="136">
        <v>42130</v>
      </c>
      <c r="C139" s="124"/>
      <c r="D139" s="124"/>
      <c r="E139" s="124">
        <v>0</v>
      </c>
      <c r="F139" s="124">
        <v>0</v>
      </c>
      <c r="G139" s="97">
        <v>0</v>
      </c>
      <c r="H139" s="97">
        <v>0</v>
      </c>
      <c r="I139" s="97"/>
      <c r="J139" s="97"/>
      <c r="K139" s="98">
        <v>0</v>
      </c>
      <c r="L139" s="98">
        <v>0</v>
      </c>
      <c r="M139" s="261">
        <v>411</v>
      </c>
      <c r="N139" s="102">
        <v>260</v>
      </c>
      <c r="O139" s="69"/>
      <c r="P139" s="69"/>
      <c r="Q139" s="69"/>
      <c r="R139" s="69"/>
    </row>
    <row r="140" spans="2:18" x14ac:dyDescent="0.2">
      <c r="B140" s="136">
        <v>42131</v>
      </c>
      <c r="C140" s="124"/>
      <c r="D140" s="124"/>
      <c r="E140" s="124">
        <v>1.5E-3</v>
      </c>
      <c r="F140" s="124">
        <v>1.5E-3</v>
      </c>
      <c r="G140" s="97">
        <v>0</v>
      </c>
      <c r="H140" s="97">
        <v>0</v>
      </c>
      <c r="I140" s="97"/>
      <c r="J140" s="97"/>
      <c r="K140" s="98">
        <v>1.4E-3</v>
      </c>
      <c r="L140" s="98">
        <v>1.4E-3</v>
      </c>
      <c r="M140" s="261">
        <v>371</v>
      </c>
      <c r="N140" s="102">
        <v>228</v>
      </c>
      <c r="O140" s="69"/>
      <c r="P140" s="69"/>
      <c r="Q140" s="69"/>
      <c r="R140" s="69"/>
    </row>
    <row r="141" spans="2:18" x14ac:dyDescent="0.2">
      <c r="B141" s="136">
        <v>42132</v>
      </c>
      <c r="C141" s="124"/>
      <c r="D141" s="124"/>
      <c r="E141" s="124">
        <v>5.3E-3</v>
      </c>
      <c r="F141" s="124">
        <v>5.3E-3</v>
      </c>
      <c r="G141" s="97">
        <v>0</v>
      </c>
      <c r="H141" s="97">
        <v>0</v>
      </c>
      <c r="I141" s="97"/>
      <c r="J141" s="97"/>
      <c r="K141" s="98">
        <v>4.7999999999999996E-3</v>
      </c>
      <c r="L141" s="98">
        <v>4.7999999999999996E-3</v>
      </c>
      <c r="M141" s="261">
        <v>315</v>
      </c>
      <c r="N141" s="102">
        <v>191</v>
      </c>
      <c r="O141" s="69"/>
      <c r="P141" s="69"/>
      <c r="Q141" s="69"/>
      <c r="R141" s="69"/>
    </row>
    <row r="142" spans="2:18" x14ac:dyDescent="0.2">
      <c r="B142" s="136">
        <v>42133</v>
      </c>
      <c r="C142" s="124"/>
      <c r="D142" s="124"/>
      <c r="E142" s="124">
        <v>2.8E-3</v>
      </c>
      <c r="F142" s="124">
        <v>2.8E-3</v>
      </c>
      <c r="G142" s="97">
        <v>0</v>
      </c>
      <c r="H142" s="97">
        <v>0</v>
      </c>
      <c r="I142" s="97"/>
      <c r="J142" s="97"/>
      <c r="K142" s="98">
        <v>2.5000000000000001E-3</v>
      </c>
      <c r="L142" s="98">
        <v>2.5000000000000001E-3</v>
      </c>
      <c r="M142" s="261">
        <v>349</v>
      </c>
      <c r="N142" s="102">
        <v>220</v>
      </c>
      <c r="O142" s="69"/>
      <c r="P142" s="69"/>
      <c r="Q142" s="69"/>
      <c r="R142" s="69"/>
    </row>
    <row r="143" spans="2:18" x14ac:dyDescent="0.2">
      <c r="B143" s="136">
        <v>42134</v>
      </c>
      <c r="C143" s="124"/>
      <c r="D143" s="124"/>
      <c r="E143" s="124">
        <v>5.5999999999999999E-3</v>
      </c>
      <c r="F143" s="124">
        <v>5.5999999999999999E-3</v>
      </c>
      <c r="G143" s="97">
        <v>5.5E-2</v>
      </c>
      <c r="H143" s="97">
        <v>5.5E-2</v>
      </c>
      <c r="I143" s="97"/>
      <c r="J143" s="97"/>
      <c r="K143" s="98">
        <v>1.0200000000000001E-2</v>
      </c>
      <c r="L143" s="98">
        <v>1.0200000000000001E-2</v>
      </c>
      <c r="M143" s="261">
        <v>340</v>
      </c>
      <c r="N143" s="102">
        <v>195</v>
      </c>
      <c r="O143" s="69"/>
      <c r="P143" s="69"/>
      <c r="Q143" s="69"/>
      <c r="R143" s="69"/>
    </row>
    <row r="144" spans="2:18" x14ac:dyDescent="0.2">
      <c r="B144" s="136">
        <v>42135</v>
      </c>
      <c r="C144" s="124"/>
      <c r="D144" s="124"/>
      <c r="E144" s="124">
        <v>0</v>
      </c>
      <c r="F144" s="124">
        <v>0</v>
      </c>
      <c r="G144" s="97">
        <v>0</v>
      </c>
      <c r="H144" s="97">
        <v>0</v>
      </c>
      <c r="I144" s="97"/>
      <c r="J144" s="97"/>
      <c r="K144" s="98">
        <v>0</v>
      </c>
      <c r="L144" s="98">
        <v>0</v>
      </c>
      <c r="M144" s="261">
        <v>475</v>
      </c>
      <c r="N144" s="102">
        <v>290</v>
      </c>
      <c r="O144" s="69"/>
      <c r="P144" s="69"/>
      <c r="Q144" s="69"/>
      <c r="R144" s="69"/>
    </row>
    <row r="145" spans="2:18" x14ac:dyDescent="0.2">
      <c r="B145" s="136">
        <v>42136</v>
      </c>
      <c r="C145" s="124"/>
      <c r="D145" s="124"/>
      <c r="E145" s="124">
        <v>0</v>
      </c>
      <c r="F145" s="124">
        <v>0</v>
      </c>
      <c r="G145" s="97">
        <v>0</v>
      </c>
      <c r="H145" s="97">
        <v>0</v>
      </c>
      <c r="I145" s="97"/>
      <c r="J145" s="97"/>
      <c r="K145" s="98">
        <v>0</v>
      </c>
      <c r="L145" s="98">
        <v>0</v>
      </c>
      <c r="M145" s="261">
        <v>393</v>
      </c>
      <c r="N145" s="102">
        <v>197</v>
      </c>
      <c r="O145" s="69"/>
      <c r="P145" s="69"/>
      <c r="Q145" s="69"/>
      <c r="R145" s="69"/>
    </row>
    <row r="146" spans="2:18" x14ac:dyDescent="0.2">
      <c r="B146" s="136">
        <v>42137</v>
      </c>
      <c r="C146" s="124"/>
      <c r="D146" s="124"/>
      <c r="E146" s="124">
        <v>8.6E-3</v>
      </c>
      <c r="F146" s="124">
        <v>8.6E-3</v>
      </c>
      <c r="G146" s="97">
        <v>0</v>
      </c>
      <c r="H146" s="97">
        <v>0</v>
      </c>
      <c r="I146" s="97"/>
      <c r="J146" s="97"/>
      <c r="K146" s="98">
        <v>7.7999999999999996E-3</v>
      </c>
      <c r="L146" s="98">
        <v>7.7999999999999996E-3</v>
      </c>
      <c r="M146" s="261">
        <v>416</v>
      </c>
      <c r="N146" s="102">
        <v>250</v>
      </c>
      <c r="O146" s="69"/>
      <c r="P146" s="69"/>
      <c r="Q146" s="69"/>
      <c r="R146" s="69"/>
    </row>
    <row r="147" spans="2:18" x14ac:dyDescent="0.2">
      <c r="B147" s="136">
        <v>42138</v>
      </c>
      <c r="C147" s="124"/>
      <c r="D147" s="124"/>
      <c r="E147" s="124">
        <v>0</v>
      </c>
      <c r="F147" s="124">
        <v>0</v>
      </c>
      <c r="G147" s="97">
        <v>0</v>
      </c>
      <c r="H147" s="97">
        <v>0</v>
      </c>
      <c r="I147" s="97"/>
      <c r="J147" s="97"/>
      <c r="K147" s="98">
        <v>0</v>
      </c>
      <c r="L147" s="98">
        <v>0</v>
      </c>
      <c r="M147" s="261">
        <v>466</v>
      </c>
      <c r="N147" s="102">
        <v>188</v>
      </c>
      <c r="O147" s="69"/>
      <c r="P147" s="69"/>
      <c r="Q147" s="69"/>
      <c r="R147" s="69"/>
    </row>
    <row r="148" spans="2:18" x14ac:dyDescent="0.2">
      <c r="B148" s="136">
        <v>42139</v>
      </c>
      <c r="C148" s="124"/>
      <c r="D148" s="124"/>
      <c r="E148" s="124">
        <v>0</v>
      </c>
      <c r="F148" s="124">
        <v>0</v>
      </c>
      <c r="G148" s="97">
        <v>0</v>
      </c>
      <c r="H148" s="97">
        <v>0</v>
      </c>
      <c r="I148" s="97"/>
      <c r="J148" s="97"/>
      <c r="K148" s="98">
        <v>0</v>
      </c>
      <c r="L148" s="98">
        <v>0</v>
      </c>
      <c r="M148" s="261">
        <v>401</v>
      </c>
      <c r="N148" s="102">
        <v>160</v>
      </c>
      <c r="O148" s="69"/>
      <c r="P148" s="69"/>
      <c r="Q148" s="69"/>
      <c r="R148" s="69"/>
    </row>
    <row r="149" spans="2:18" x14ac:dyDescent="0.2">
      <c r="B149" s="136">
        <v>42140</v>
      </c>
      <c r="C149" s="124"/>
      <c r="D149" s="124"/>
      <c r="E149" s="124">
        <v>0</v>
      </c>
      <c r="F149" s="124">
        <v>0</v>
      </c>
      <c r="G149" s="97">
        <v>0</v>
      </c>
      <c r="H149" s="97">
        <v>0</v>
      </c>
      <c r="I149" s="97"/>
      <c r="J149" s="97"/>
      <c r="K149" s="98">
        <v>0</v>
      </c>
      <c r="L149" s="98">
        <v>0</v>
      </c>
      <c r="M149" s="261">
        <v>451</v>
      </c>
      <c r="N149" s="102">
        <v>125</v>
      </c>
      <c r="O149" s="69"/>
      <c r="P149" s="69"/>
      <c r="Q149" s="69"/>
      <c r="R149" s="69"/>
    </row>
    <row r="150" spans="2:18" x14ac:dyDescent="0.2">
      <c r="B150" s="136">
        <v>42141</v>
      </c>
      <c r="C150" s="124"/>
      <c r="D150" s="124"/>
      <c r="E150" s="124">
        <v>5.3E-3</v>
      </c>
      <c r="F150" s="124">
        <v>5.3E-3</v>
      </c>
      <c r="G150" s="97">
        <v>2.7099999999999999E-2</v>
      </c>
      <c r="H150" s="97">
        <v>2.7099999999999999E-2</v>
      </c>
      <c r="I150" s="97"/>
      <c r="J150" s="97"/>
      <c r="K150" s="98">
        <v>7.3000000000000001E-3</v>
      </c>
      <c r="L150" s="98">
        <v>7.3000000000000001E-3</v>
      </c>
      <c r="M150" s="261">
        <v>168</v>
      </c>
      <c r="N150" s="102">
        <v>99</v>
      </c>
      <c r="O150" s="69"/>
      <c r="P150" s="69"/>
      <c r="Q150" s="69"/>
      <c r="R150" s="69"/>
    </row>
    <row r="151" spans="2:18" x14ac:dyDescent="0.2">
      <c r="B151" s="136">
        <v>42142</v>
      </c>
      <c r="C151" s="124"/>
      <c r="D151" s="124"/>
      <c r="E151" s="124">
        <v>0</v>
      </c>
      <c r="F151" s="124">
        <v>0</v>
      </c>
      <c r="G151" s="97">
        <v>0</v>
      </c>
      <c r="H151" s="97">
        <v>0</v>
      </c>
      <c r="I151" s="97"/>
      <c r="J151" s="97"/>
      <c r="K151" s="98">
        <v>0</v>
      </c>
      <c r="L151" s="98">
        <v>0</v>
      </c>
      <c r="M151" s="261">
        <v>352</v>
      </c>
      <c r="N151" s="102">
        <v>155</v>
      </c>
      <c r="O151" s="69"/>
      <c r="P151" s="69"/>
      <c r="Q151" s="69"/>
      <c r="R151" s="69"/>
    </row>
    <row r="152" spans="2:18" x14ac:dyDescent="0.2">
      <c r="B152" s="136">
        <v>42143</v>
      </c>
      <c r="C152" s="124"/>
      <c r="D152" s="124"/>
      <c r="E152" s="124">
        <v>5.3E-3</v>
      </c>
      <c r="F152" s="124">
        <v>5.3E-3</v>
      </c>
      <c r="G152" s="97">
        <v>0</v>
      </c>
      <c r="H152" s="97">
        <v>0</v>
      </c>
      <c r="I152" s="97"/>
      <c r="J152" s="97"/>
      <c r="K152" s="98">
        <v>4.7999999999999996E-3</v>
      </c>
      <c r="L152" s="98">
        <v>4.7999999999999996E-3</v>
      </c>
      <c r="M152" s="261">
        <v>370</v>
      </c>
      <c r="N152" s="102">
        <v>201</v>
      </c>
      <c r="O152" s="69"/>
      <c r="P152" s="69"/>
      <c r="Q152" s="69"/>
      <c r="R152" s="69"/>
    </row>
    <row r="153" spans="2:18" x14ac:dyDescent="0.2">
      <c r="B153" s="136">
        <v>42144</v>
      </c>
      <c r="C153" s="124"/>
      <c r="D153" s="124"/>
      <c r="E153" s="124">
        <v>0</v>
      </c>
      <c r="F153" s="124">
        <v>0</v>
      </c>
      <c r="G153" s="97">
        <v>0</v>
      </c>
      <c r="H153" s="97">
        <v>0</v>
      </c>
      <c r="I153" s="97"/>
      <c r="J153" s="97"/>
      <c r="K153" s="98">
        <v>0</v>
      </c>
      <c r="L153" s="98">
        <v>0</v>
      </c>
      <c r="M153" s="261">
        <v>396</v>
      </c>
      <c r="N153" s="102">
        <v>211</v>
      </c>
      <c r="O153" s="69"/>
      <c r="P153" s="69"/>
      <c r="Q153" s="69"/>
      <c r="R153" s="69"/>
    </row>
    <row r="154" spans="2:18" x14ac:dyDescent="0.2">
      <c r="B154" s="136">
        <v>42145</v>
      </c>
      <c r="C154" s="124"/>
      <c r="D154" s="124"/>
      <c r="E154" s="124">
        <v>0</v>
      </c>
      <c r="F154" s="124">
        <v>0</v>
      </c>
      <c r="G154" s="97">
        <v>0</v>
      </c>
      <c r="H154" s="97">
        <v>0</v>
      </c>
      <c r="I154" s="97"/>
      <c r="J154" s="97"/>
      <c r="K154" s="98">
        <v>0</v>
      </c>
      <c r="L154" s="98">
        <v>0</v>
      </c>
      <c r="M154" s="261">
        <v>551</v>
      </c>
      <c r="N154" s="102">
        <v>219</v>
      </c>
      <c r="O154" s="69"/>
      <c r="P154" s="69"/>
      <c r="Q154" s="69"/>
      <c r="R154" s="69"/>
    </row>
    <row r="155" spans="2:18" x14ac:dyDescent="0.2">
      <c r="B155" s="136">
        <v>42146</v>
      </c>
      <c r="C155" s="124"/>
      <c r="D155" s="124"/>
      <c r="E155" s="124">
        <v>5.7999999999999996E-3</v>
      </c>
      <c r="F155" s="124">
        <v>5.7999999999999996E-3</v>
      </c>
      <c r="G155" s="97">
        <v>0</v>
      </c>
      <c r="H155" s="97">
        <v>0</v>
      </c>
      <c r="I155" s="97"/>
      <c r="J155" s="97"/>
      <c r="K155" s="98">
        <v>5.3E-3</v>
      </c>
      <c r="L155" s="98">
        <v>5.3E-3</v>
      </c>
      <c r="M155" s="261">
        <v>300</v>
      </c>
      <c r="N155" s="102">
        <v>181</v>
      </c>
      <c r="O155" s="69"/>
      <c r="P155" s="69"/>
      <c r="Q155" s="69"/>
      <c r="R155" s="69"/>
    </row>
    <row r="156" spans="2:18" x14ac:dyDescent="0.2">
      <c r="B156" s="136">
        <v>42147</v>
      </c>
      <c r="C156" s="124"/>
      <c r="D156" s="124"/>
      <c r="E156" s="124">
        <v>0</v>
      </c>
      <c r="F156" s="124">
        <v>0</v>
      </c>
      <c r="G156" s="97">
        <v>0</v>
      </c>
      <c r="H156" s="97">
        <v>0</v>
      </c>
      <c r="I156" s="97"/>
      <c r="J156" s="97"/>
      <c r="K156" s="98">
        <v>0</v>
      </c>
      <c r="L156" s="98">
        <v>0</v>
      </c>
      <c r="M156" s="261">
        <v>256</v>
      </c>
      <c r="N156" s="102">
        <v>145</v>
      </c>
      <c r="O156" s="69"/>
      <c r="P156" s="69"/>
      <c r="Q156" s="69"/>
      <c r="R156" s="69"/>
    </row>
    <row r="157" spans="2:18" x14ac:dyDescent="0.2">
      <c r="B157" s="136">
        <v>42148</v>
      </c>
      <c r="C157" s="124"/>
      <c r="D157" s="124"/>
      <c r="E157" s="124">
        <v>8.2000000000000007E-3</v>
      </c>
      <c r="F157" s="124">
        <v>8.2000000000000007E-3</v>
      </c>
      <c r="G157" s="97">
        <v>0</v>
      </c>
      <c r="H157" s="97">
        <v>0</v>
      </c>
      <c r="I157" s="97"/>
      <c r="J157" s="97"/>
      <c r="K157" s="98">
        <v>7.4000000000000003E-3</v>
      </c>
      <c r="L157" s="98">
        <v>7.4000000000000003E-3</v>
      </c>
      <c r="M157" s="261">
        <v>275</v>
      </c>
      <c r="N157" s="102">
        <v>145</v>
      </c>
      <c r="O157" s="69"/>
      <c r="P157" s="69"/>
      <c r="Q157" s="69"/>
      <c r="R157" s="69"/>
    </row>
    <row r="158" spans="2:18" x14ac:dyDescent="0.2">
      <c r="B158" s="136">
        <v>42149</v>
      </c>
      <c r="C158" s="124"/>
      <c r="D158" s="124"/>
      <c r="E158" s="124">
        <v>0</v>
      </c>
      <c r="F158" s="124">
        <v>0</v>
      </c>
      <c r="G158" s="97">
        <v>0</v>
      </c>
      <c r="H158" s="97">
        <v>0</v>
      </c>
      <c r="I158" s="97"/>
      <c r="J158" s="97"/>
      <c r="K158" s="98">
        <v>0</v>
      </c>
      <c r="L158" s="98">
        <v>0</v>
      </c>
      <c r="M158" s="261">
        <v>643</v>
      </c>
      <c r="N158" s="102">
        <v>271</v>
      </c>
      <c r="O158" s="69"/>
      <c r="P158" s="69"/>
      <c r="Q158" s="69"/>
      <c r="R158" s="69"/>
    </row>
    <row r="159" spans="2:18" x14ac:dyDescent="0.2">
      <c r="B159" s="136">
        <v>42150</v>
      </c>
      <c r="C159" s="124"/>
      <c r="D159" s="124"/>
      <c r="E159" s="124">
        <v>0</v>
      </c>
      <c r="F159" s="124">
        <v>0</v>
      </c>
      <c r="G159" s="97">
        <v>0</v>
      </c>
      <c r="H159" s="97">
        <v>0</v>
      </c>
      <c r="I159" s="97"/>
      <c r="J159" s="97"/>
      <c r="K159" s="98">
        <v>0</v>
      </c>
      <c r="L159" s="98">
        <v>0</v>
      </c>
      <c r="M159" s="261">
        <v>420</v>
      </c>
      <c r="N159" s="102">
        <v>285</v>
      </c>
      <c r="O159" s="69"/>
      <c r="P159" s="69"/>
      <c r="Q159" s="69"/>
      <c r="R159" s="69"/>
    </row>
    <row r="160" spans="2:18" x14ac:dyDescent="0.2">
      <c r="B160" s="136">
        <v>42151</v>
      </c>
      <c r="C160" s="124"/>
      <c r="D160" s="124"/>
      <c r="E160" s="124">
        <v>1.37E-2</v>
      </c>
      <c r="F160" s="124">
        <v>1.37E-2</v>
      </c>
      <c r="G160" s="97">
        <v>0</v>
      </c>
      <c r="H160" s="97">
        <v>0</v>
      </c>
      <c r="I160" s="97"/>
      <c r="J160" s="97"/>
      <c r="K160" s="98">
        <v>1.24E-2</v>
      </c>
      <c r="L160" s="98">
        <v>1.24E-2</v>
      </c>
      <c r="M160" s="261">
        <v>762</v>
      </c>
      <c r="N160" s="102">
        <v>223</v>
      </c>
      <c r="O160" s="69"/>
      <c r="P160" s="69"/>
      <c r="Q160" s="69"/>
      <c r="R160" s="69"/>
    </row>
    <row r="161" spans="2:18" x14ac:dyDescent="0.2">
      <c r="B161" s="136">
        <v>42152</v>
      </c>
      <c r="C161" s="124"/>
      <c r="D161" s="124"/>
      <c r="E161" s="124">
        <v>1.6000000000000001E-3</v>
      </c>
      <c r="F161" s="124">
        <v>1.6000000000000001E-3</v>
      </c>
      <c r="G161" s="97">
        <v>0</v>
      </c>
      <c r="H161" s="97">
        <v>0</v>
      </c>
      <c r="I161" s="97"/>
      <c r="J161" s="97"/>
      <c r="K161" s="98">
        <v>1.5E-3</v>
      </c>
      <c r="L161" s="98">
        <v>1.5E-3</v>
      </c>
      <c r="M161" s="261">
        <v>465</v>
      </c>
      <c r="N161" s="102">
        <v>235</v>
      </c>
      <c r="O161" s="69"/>
      <c r="P161" s="69"/>
      <c r="Q161" s="69"/>
      <c r="R161" s="69"/>
    </row>
    <row r="162" spans="2:18" x14ac:dyDescent="0.2">
      <c r="B162" s="136">
        <v>42153</v>
      </c>
      <c r="C162" s="124"/>
      <c r="D162" s="124"/>
      <c r="E162" s="124">
        <v>0</v>
      </c>
      <c r="F162" s="124">
        <v>0</v>
      </c>
      <c r="G162" s="97">
        <v>0</v>
      </c>
      <c r="H162" s="97">
        <v>0</v>
      </c>
      <c r="I162" s="97"/>
      <c r="J162" s="97"/>
      <c r="K162" s="98">
        <v>0</v>
      </c>
      <c r="L162" s="98">
        <v>0</v>
      </c>
      <c r="M162" s="261">
        <v>492</v>
      </c>
      <c r="N162" s="102">
        <v>207</v>
      </c>
      <c r="O162" s="69"/>
      <c r="P162" s="69"/>
      <c r="Q162" s="69"/>
      <c r="R162" s="69"/>
    </row>
    <row r="163" spans="2:18" x14ac:dyDescent="0.2">
      <c r="B163" s="136">
        <v>42154</v>
      </c>
      <c r="C163" s="124"/>
      <c r="D163" s="124"/>
      <c r="E163" s="124">
        <v>1.8E-3</v>
      </c>
      <c r="F163" s="124">
        <v>1.8E-3</v>
      </c>
      <c r="G163" s="97">
        <v>0</v>
      </c>
      <c r="H163" s="97">
        <v>0</v>
      </c>
      <c r="I163" s="97"/>
      <c r="J163" s="97"/>
      <c r="K163" s="98">
        <v>1.6000000000000001E-3</v>
      </c>
      <c r="L163" s="98">
        <v>1.6000000000000001E-3</v>
      </c>
      <c r="M163" s="261">
        <v>226</v>
      </c>
      <c r="N163" s="102">
        <v>145</v>
      </c>
      <c r="O163" s="69"/>
      <c r="P163" s="69"/>
      <c r="Q163" s="69"/>
      <c r="R163" s="69"/>
    </row>
    <row r="164" spans="2:18" x14ac:dyDescent="0.2">
      <c r="B164" s="136">
        <v>42155</v>
      </c>
      <c r="C164" s="124"/>
      <c r="D164" s="124"/>
      <c r="E164" s="124">
        <v>0</v>
      </c>
      <c r="F164" s="124">
        <v>0</v>
      </c>
      <c r="G164" s="97">
        <v>0</v>
      </c>
      <c r="H164" s="97">
        <v>0</v>
      </c>
      <c r="I164" s="97"/>
      <c r="J164" s="97"/>
      <c r="K164" s="98">
        <v>0</v>
      </c>
      <c r="L164" s="98">
        <v>0</v>
      </c>
      <c r="M164" s="261">
        <v>211</v>
      </c>
      <c r="N164" s="102">
        <v>130</v>
      </c>
      <c r="O164" s="69"/>
      <c r="P164" s="69"/>
      <c r="Q164" s="69"/>
      <c r="R164" s="69"/>
    </row>
    <row r="165" spans="2:18" x14ac:dyDescent="0.2">
      <c r="B165" s="136">
        <v>42156</v>
      </c>
      <c r="C165" s="124"/>
      <c r="D165" s="124"/>
      <c r="E165" s="124">
        <v>0</v>
      </c>
      <c r="F165" s="124">
        <v>0</v>
      </c>
      <c r="G165" s="97">
        <v>0</v>
      </c>
      <c r="H165" s="97">
        <v>0</v>
      </c>
      <c r="I165" s="97"/>
      <c r="J165" s="97"/>
      <c r="K165" s="98">
        <v>0</v>
      </c>
      <c r="L165" s="98">
        <v>0</v>
      </c>
      <c r="M165" s="261">
        <v>437</v>
      </c>
      <c r="N165" s="102">
        <v>239</v>
      </c>
      <c r="O165" s="69"/>
      <c r="P165" s="69"/>
      <c r="Q165" s="69"/>
      <c r="R165" s="69"/>
    </row>
    <row r="166" spans="2:18" x14ac:dyDescent="0.2">
      <c r="B166" s="136">
        <v>42157</v>
      </c>
      <c r="C166" s="124"/>
      <c r="D166" s="124"/>
      <c r="E166" s="124">
        <v>2.3E-3</v>
      </c>
      <c r="F166" s="124">
        <v>2.3E-3</v>
      </c>
      <c r="G166" s="97">
        <v>0</v>
      </c>
      <c r="H166" s="97">
        <v>0</v>
      </c>
      <c r="I166" s="97"/>
      <c r="J166" s="97"/>
      <c r="K166" s="98">
        <v>2.0999999999999999E-3</v>
      </c>
      <c r="L166" s="98">
        <v>2.0999999999999999E-3</v>
      </c>
      <c r="M166" s="261">
        <v>479</v>
      </c>
      <c r="N166" s="102">
        <v>260</v>
      </c>
      <c r="O166" s="69"/>
      <c r="P166" s="69"/>
      <c r="Q166" s="69"/>
      <c r="R166" s="69"/>
    </row>
    <row r="167" spans="2:18" x14ac:dyDescent="0.2">
      <c r="B167" s="136">
        <v>42158</v>
      </c>
      <c r="C167" s="124"/>
      <c r="D167" s="124"/>
      <c r="E167" s="124">
        <v>0</v>
      </c>
      <c r="F167" s="124">
        <v>0</v>
      </c>
      <c r="G167" s="97">
        <v>0</v>
      </c>
      <c r="H167" s="97">
        <v>0</v>
      </c>
      <c r="I167" s="97"/>
      <c r="J167" s="97"/>
      <c r="K167" s="98">
        <v>0</v>
      </c>
      <c r="L167" s="98">
        <v>0</v>
      </c>
      <c r="M167" s="261">
        <v>396</v>
      </c>
      <c r="N167" s="102">
        <v>202</v>
      </c>
      <c r="O167" s="69"/>
      <c r="P167" s="69"/>
      <c r="Q167" s="69"/>
      <c r="R167" s="69"/>
    </row>
    <row r="168" spans="2:18" x14ac:dyDescent="0.2">
      <c r="B168" s="136">
        <v>42159</v>
      </c>
      <c r="C168" s="124"/>
      <c r="D168" s="124"/>
      <c r="E168" s="124">
        <v>0</v>
      </c>
      <c r="F168" s="124">
        <v>0</v>
      </c>
      <c r="G168" s="97">
        <v>0</v>
      </c>
      <c r="H168" s="97">
        <v>0</v>
      </c>
      <c r="I168" s="97"/>
      <c r="J168" s="97"/>
      <c r="K168" s="98">
        <v>0</v>
      </c>
      <c r="L168" s="98">
        <v>0</v>
      </c>
      <c r="M168" s="261">
        <v>533</v>
      </c>
      <c r="N168" s="102">
        <v>224</v>
      </c>
      <c r="O168" s="69"/>
      <c r="P168" s="69"/>
      <c r="Q168" s="69"/>
      <c r="R168" s="69"/>
    </row>
    <row r="169" spans="2:18" x14ac:dyDescent="0.2">
      <c r="B169" s="136">
        <v>42160</v>
      </c>
      <c r="C169" s="124"/>
      <c r="D169" s="124"/>
      <c r="E169" s="124">
        <v>3.5000000000000001E-3</v>
      </c>
      <c r="F169" s="124">
        <v>3.5000000000000001E-3</v>
      </c>
      <c r="G169" s="97">
        <v>0</v>
      </c>
      <c r="H169" s="97">
        <v>0</v>
      </c>
      <c r="I169" s="97"/>
      <c r="J169" s="97"/>
      <c r="K169" s="98">
        <v>3.0999999999999999E-3</v>
      </c>
      <c r="L169" s="98">
        <v>3.0999999999999999E-3</v>
      </c>
      <c r="M169" s="261">
        <v>430</v>
      </c>
      <c r="N169" s="102">
        <v>187</v>
      </c>
      <c r="O169" s="69"/>
      <c r="P169" s="69"/>
      <c r="Q169" s="69"/>
      <c r="R169" s="69"/>
    </row>
    <row r="170" spans="2:18" x14ac:dyDescent="0.2">
      <c r="B170" s="136">
        <v>42161</v>
      </c>
      <c r="C170" s="124"/>
      <c r="D170" s="124"/>
      <c r="E170" s="124">
        <v>0</v>
      </c>
      <c r="F170" s="124">
        <v>0</v>
      </c>
      <c r="G170" s="97">
        <v>0</v>
      </c>
      <c r="H170" s="97">
        <v>0</v>
      </c>
      <c r="I170" s="97"/>
      <c r="J170" s="97"/>
      <c r="K170" s="98">
        <v>0</v>
      </c>
      <c r="L170" s="98">
        <v>0</v>
      </c>
      <c r="M170" s="261">
        <v>247</v>
      </c>
      <c r="N170" s="102">
        <v>99</v>
      </c>
      <c r="O170" s="69"/>
      <c r="P170" s="69"/>
      <c r="Q170" s="69"/>
      <c r="R170" s="69"/>
    </row>
    <row r="171" spans="2:18" x14ac:dyDescent="0.2">
      <c r="B171" s="136">
        <v>42162</v>
      </c>
      <c r="C171" s="124"/>
      <c r="D171" s="124"/>
      <c r="E171" s="124">
        <v>0</v>
      </c>
      <c r="F171" s="124">
        <v>0</v>
      </c>
      <c r="G171" s="97">
        <v>0</v>
      </c>
      <c r="H171" s="97">
        <v>0</v>
      </c>
      <c r="I171" s="97"/>
      <c r="J171" s="97"/>
      <c r="K171" s="98">
        <v>0</v>
      </c>
      <c r="L171" s="98">
        <v>0</v>
      </c>
      <c r="M171" s="261">
        <v>249</v>
      </c>
      <c r="N171" s="102">
        <v>113</v>
      </c>
      <c r="O171" s="69"/>
      <c r="P171" s="69"/>
      <c r="Q171" s="69"/>
      <c r="R171" s="69"/>
    </row>
    <row r="172" spans="2:18" x14ac:dyDescent="0.2">
      <c r="B172" s="136">
        <v>42163</v>
      </c>
      <c r="C172" s="124"/>
      <c r="D172" s="124"/>
      <c r="E172" s="124">
        <v>0</v>
      </c>
      <c r="F172" s="124">
        <v>0</v>
      </c>
      <c r="G172" s="97">
        <v>0</v>
      </c>
      <c r="H172" s="97">
        <v>0</v>
      </c>
      <c r="I172" s="97"/>
      <c r="J172" s="97"/>
      <c r="K172" s="98">
        <v>0</v>
      </c>
      <c r="L172" s="98">
        <v>0</v>
      </c>
      <c r="M172" s="261">
        <v>176</v>
      </c>
      <c r="N172" s="102">
        <v>119</v>
      </c>
      <c r="O172" s="69"/>
      <c r="P172" s="69"/>
      <c r="Q172" s="69"/>
      <c r="R172" s="69"/>
    </row>
    <row r="173" spans="2:18" x14ac:dyDescent="0.2">
      <c r="B173" s="136">
        <v>42164</v>
      </c>
      <c r="C173" s="124"/>
      <c r="D173" s="124"/>
      <c r="E173" s="124">
        <v>0</v>
      </c>
      <c r="F173" s="124">
        <v>0</v>
      </c>
      <c r="G173" s="97">
        <v>0</v>
      </c>
      <c r="H173" s="97">
        <v>0</v>
      </c>
      <c r="I173" s="97"/>
      <c r="J173" s="97"/>
      <c r="K173" s="98">
        <v>0</v>
      </c>
      <c r="L173" s="98">
        <v>0</v>
      </c>
      <c r="M173" s="261">
        <v>494</v>
      </c>
      <c r="N173" s="102">
        <v>205</v>
      </c>
      <c r="O173" s="69"/>
      <c r="P173" s="69"/>
      <c r="Q173" s="69"/>
      <c r="R173" s="69"/>
    </row>
    <row r="174" spans="2:18" x14ac:dyDescent="0.2">
      <c r="B174" s="136">
        <v>42165</v>
      </c>
      <c r="C174" s="124"/>
      <c r="D174" s="124"/>
      <c r="E174" s="124">
        <v>0</v>
      </c>
      <c r="F174" s="124">
        <v>0</v>
      </c>
      <c r="G174" s="97">
        <v>2.12E-2</v>
      </c>
      <c r="H174" s="97">
        <v>2.12E-2</v>
      </c>
      <c r="I174" s="97"/>
      <c r="J174" s="97"/>
      <c r="K174" s="98">
        <v>2E-3</v>
      </c>
      <c r="L174" s="98">
        <v>2E-3</v>
      </c>
      <c r="M174" s="261">
        <v>431</v>
      </c>
      <c r="N174" s="102">
        <v>286</v>
      </c>
      <c r="O174" s="69"/>
      <c r="P174" s="69"/>
      <c r="Q174" s="69"/>
      <c r="R174" s="69"/>
    </row>
    <row r="175" spans="2:18" x14ac:dyDescent="0.2">
      <c r="B175" s="136">
        <v>42166</v>
      </c>
      <c r="C175" s="124"/>
      <c r="D175" s="124"/>
      <c r="E175" s="124">
        <v>0</v>
      </c>
      <c r="F175" s="124">
        <v>0</v>
      </c>
      <c r="G175" s="97">
        <v>0</v>
      </c>
      <c r="H175" s="97">
        <v>0</v>
      </c>
      <c r="I175" s="97"/>
      <c r="J175" s="97"/>
      <c r="K175" s="98">
        <v>0</v>
      </c>
      <c r="L175" s="98">
        <v>0</v>
      </c>
      <c r="M175" s="261">
        <v>445</v>
      </c>
      <c r="N175" s="102">
        <v>234</v>
      </c>
      <c r="O175" s="69"/>
      <c r="P175" s="69"/>
      <c r="Q175" s="69"/>
      <c r="R175" s="69"/>
    </row>
    <row r="176" spans="2:18" x14ac:dyDescent="0.2">
      <c r="B176" s="136">
        <v>42167</v>
      </c>
      <c r="C176" s="124"/>
      <c r="D176" s="124"/>
      <c r="E176" s="124">
        <v>0</v>
      </c>
      <c r="F176" s="124">
        <v>0</v>
      </c>
      <c r="G176" s="97">
        <v>0</v>
      </c>
      <c r="H176" s="97">
        <v>0</v>
      </c>
      <c r="I176" s="97"/>
      <c r="J176" s="97"/>
      <c r="K176" s="98">
        <v>0</v>
      </c>
      <c r="L176" s="98">
        <v>0</v>
      </c>
      <c r="M176" s="261">
        <v>436</v>
      </c>
      <c r="N176" s="102">
        <v>287</v>
      </c>
      <c r="O176" s="69"/>
      <c r="P176" s="69"/>
      <c r="Q176" s="69"/>
      <c r="R176" s="69"/>
    </row>
    <row r="177" spans="2:18" x14ac:dyDescent="0.2">
      <c r="B177" s="136">
        <v>42168</v>
      </c>
      <c r="C177" s="124"/>
      <c r="D177" s="124"/>
      <c r="E177" s="124">
        <v>0</v>
      </c>
      <c r="F177" s="124">
        <v>0</v>
      </c>
      <c r="G177" s="97">
        <v>0</v>
      </c>
      <c r="H177" s="97">
        <v>0</v>
      </c>
      <c r="I177" s="97"/>
      <c r="J177" s="97"/>
      <c r="K177" s="98">
        <v>0</v>
      </c>
      <c r="L177" s="98">
        <v>0</v>
      </c>
      <c r="M177" s="261">
        <v>261</v>
      </c>
      <c r="N177" s="102">
        <v>110</v>
      </c>
      <c r="O177" s="69"/>
      <c r="P177" s="69"/>
      <c r="Q177" s="69"/>
      <c r="R177" s="69"/>
    </row>
    <row r="178" spans="2:18" x14ac:dyDescent="0.2">
      <c r="B178" s="136">
        <v>42169</v>
      </c>
      <c r="C178" s="124"/>
      <c r="D178" s="124"/>
      <c r="E178" s="124">
        <v>3.7000000000000002E-3</v>
      </c>
      <c r="F178" s="124">
        <v>3.7000000000000002E-3</v>
      </c>
      <c r="G178" s="97">
        <v>3.3399999999999999E-2</v>
      </c>
      <c r="H178" s="97">
        <v>3.3399999999999999E-2</v>
      </c>
      <c r="I178" s="97"/>
      <c r="J178" s="97"/>
      <c r="K178" s="98">
        <v>6.4999999999999997E-3</v>
      </c>
      <c r="L178" s="98">
        <v>6.4999999999999997E-3</v>
      </c>
      <c r="M178" s="261">
        <v>154</v>
      </c>
      <c r="N178" s="102">
        <v>102</v>
      </c>
      <c r="O178" s="69"/>
      <c r="P178" s="69"/>
      <c r="Q178" s="69"/>
      <c r="R178" s="69"/>
    </row>
    <row r="179" spans="2:18" x14ac:dyDescent="0.2">
      <c r="B179" s="136">
        <v>42170</v>
      </c>
      <c r="C179" s="124"/>
      <c r="D179" s="124"/>
      <c r="E179" s="124">
        <v>5.4000000000000003E-3</v>
      </c>
      <c r="F179" s="124">
        <v>5.4000000000000003E-3</v>
      </c>
      <c r="G179" s="97">
        <v>3.39E-2</v>
      </c>
      <c r="H179" s="97">
        <v>3.39E-2</v>
      </c>
      <c r="I179" s="97"/>
      <c r="J179" s="97"/>
      <c r="K179" s="98">
        <v>8.0999999999999996E-3</v>
      </c>
      <c r="L179" s="98">
        <v>8.0999999999999996E-3</v>
      </c>
      <c r="M179" s="261">
        <v>422</v>
      </c>
      <c r="N179" s="102">
        <v>214</v>
      </c>
      <c r="O179" s="69"/>
      <c r="P179" s="69"/>
      <c r="Q179" s="69"/>
      <c r="R179" s="69"/>
    </row>
    <row r="180" spans="2:18" x14ac:dyDescent="0.2">
      <c r="B180" s="136">
        <v>42171</v>
      </c>
      <c r="C180" s="124"/>
      <c r="D180" s="124"/>
      <c r="E180" s="124">
        <v>0</v>
      </c>
      <c r="F180" s="124">
        <v>0</v>
      </c>
      <c r="G180" s="97">
        <v>0</v>
      </c>
      <c r="H180" s="97">
        <v>0</v>
      </c>
      <c r="I180" s="97"/>
      <c r="J180" s="97"/>
      <c r="K180" s="98">
        <v>0</v>
      </c>
      <c r="L180" s="98">
        <v>0</v>
      </c>
      <c r="M180" s="261">
        <v>412</v>
      </c>
      <c r="N180" s="102">
        <v>216</v>
      </c>
      <c r="O180" s="69"/>
      <c r="P180" s="69"/>
      <c r="Q180" s="69"/>
      <c r="R180" s="69"/>
    </row>
    <row r="181" spans="2:18" x14ac:dyDescent="0.2">
      <c r="B181" s="136">
        <v>42172</v>
      </c>
      <c r="C181" s="124"/>
      <c r="D181" s="124"/>
      <c r="E181" s="124">
        <v>0</v>
      </c>
      <c r="F181" s="124">
        <v>0</v>
      </c>
      <c r="G181" s="97">
        <v>0</v>
      </c>
      <c r="H181" s="97">
        <v>0</v>
      </c>
      <c r="I181" s="97"/>
      <c r="J181" s="97"/>
      <c r="K181" s="98">
        <v>0</v>
      </c>
      <c r="L181" s="98">
        <v>0</v>
      </c>
      <c r="M181" s="261">
        <v>365</v>
      </c>
      <c r="N181" s="102">
        <v>264</v>
      </c>
      <c r="O181" s="69"/>
      <c r="P181" s="69"/>
      <c r="Q181" s="69"/>
      <c r="R181" s="69"/>
    </row>
    <row r="182" spans="2:18" x14ac:dyDescent="0.2">
      <c r="B182" s="136">
        <v>42173</v>
      </c>
      <c r="C182" s="124"/>
      <c r="D182" s="124"/>
      <c r="E182" s="124">
        <v>0</v>
      </c>
      <c r="F182" s="124">
        <v>0</v>
      </c>
      <c r="G182" s="97">
        <v>0</v>
      </c>
      <c r="H182" s="97">
        <v>0</v>
      </c>
      <c r="I182" s="97"/>
      <c r="J182" s="97"/>
      <c r="K182" s="98">
        <v>0</v>
      </c>
      <c r="L182" s="98">
        <v>0</v>
      </c>
      <c r="M182" s="261">
        <v>264</v>
      </c>
      <c r="N182" s="102">
        <v>181</v>
      </c>
      <c r="O182" s="69"/>
      <c r="P182" s="69"/>
      <c r="Q182" s="69"/>
      <c r="R182" s="69"/>
    </row>
    <row r="183" spans="2:18" x14ac:dyDescent="0.2">
      <c r="B183" s="136">
        <v>42174</v>
      </c>
      <c r="C183" s="124"/>
      <c r="D183" s="124"/>
      <c r="E183" s="124">
        <v>0</v>
      </c>
      <c r="F183" s="124">
        <v>0</v>
      </c>
      <c r="G183" s="97">
        <v>0</v>
      </c>
      <c r="H183" s="97">
        <v>0</v>
      </c>
      <c r="I183" s="97"/>
      <c r="J183" s="97"/>
      <c r="K183" s="98">
        <v>0</v>
      </c>
      <c r="L183" s="98">
        <v>0</v>
      </c>
      <c r="M183" s="261">
        <v>307</v>
      </c>
      <c r="N183" s="102">
        <v>201</v>
      </c>
      <c r="O183" s="69"/>
      <c r="P183" s="69"/>
      <c r="Q183" s="69"/>
      <c r="R183" s="69"/>
    </row>
    <row r="184" spans="2:18" x14ac:dyDescent="0.2">
      <c r="B184" s="136">
        <v>42175</v>
      </c>
      <c r="C184" s="124"/>
      <c r="D184" s="124"/>
      <c r="E184" s="124">
        <v>0</v>
      </c>
      <c r="F184" s="124">
        <v>0</v>
      </c>
      <c r="G184" s="97">
        <v>0</v>
      </c>
      <c r="H184" s="97">
        <v>0</v>
      </c>
      <c r="I184" s="97"/>
      <c r="J184" s="97"/>
      <c r="K184" s="98">
        <v>0</v>
      </c>
      <c r="L184" s="98">
        <v>0</v>
      </c>
      <c r="M184" s="261">
        <v>206</v>
      </c>
      <c r="N184" s="102">
        <v>123</v>
      </c>
      <c r="O184" s="69"/>
      <c r="P184" s="69"/>
      <c r="Q184" s="69"/>
      <c r="R184" s="69"/>
    </row>
    <row r="185" spans="2:18" x14ac:dyDescent="0.2">
      <c r="B185" s="136">
        <v>42176</v>
      </c>
      <c r="C185" s="124"/>
      <c r="D185" s="124"/>
      <c r="E185" s="124">
        <v>0</v>
      </c>
      <c r="F185" s="124">
        <v>0</v>
      </c>
      <c r="G185" s="97">
        <v>0</v>
      </c>
      <c r="H185" s="97">
        <v>0</v>
      </c>
      <c r="I185" s="97"/>
      <c r="J185" s="97"/>
      <c r="K185" s="98">
        <v>0</v>
      </c>
      <c r="L185" s="98">
        <v>0</v>
      </c>
      <c r="M185" s="261">
        <v>153</v>
      </c>
      <c r="N185" s="102">
        <v>88</v>
      </c>
      <c r="O185" s="69"/>
      <c r="P185" s="69"/>
      <c r="Q185" s="69"/>
      <c r="R185" s="69"/>
    </row>
    <row r="186" spans="2:18" x14ac:dyDescent="0.2">
      <c r="B186" s="136">
        <v>42177</v>
      </c>
      <c r="C186" s="124"/>
      <c r="D186" s="124"/>
      <c r="E186" s="124">
        <v>0</v>
      </c>
      <c r="F186" s="124">
        <v>0</v>
      </c>
      <c r="G186" s="97">
        <v>0</v>
      </c>
      <c r="H186" s="97">
        <v>0</v>
      </c>
      <c r="I186" s="97"/>
      <c r="J186" s="97"/>
      <c r="K186" s="98">
        <v>0</v>
      </c>
      <c r="L186" s="98">
        <v>0</v>
      </c>
      <c r="M186" s="261">
        <v>513</v>
      </c>
      <c r="N186" s="102">
        <v>264</v>
      </c>
      <c r="O186" s="69"/>
      <c r="P186" s="69"/>
      <c r="Q186" s="69"/>
      <c r="R186" s="69"/>
    </row>
    <row r="187" spans="2:18" x14ac:dyDescent="0.2">
      <c r="B187" s="136">
        <v>42178</v>
      </c>
      <c r="C187" s="124"/>
      <c r="D187" s="124"/>
      <c r="E187" s="124">
        <v>2.5000000000000001E-3</v>
      </c>
      <c r="F187" s="124">
        <v>2.5000000000000001E-3</v>
      </c>
      <c r="G187" s="97">
        <v>0</v>
      </c>
      <c r="H187" s="97">
        <v>0</v>
      </c>
      <c r="I187" s="97"/>
      <c r="J187" s="97"/>
      <c r="K187" s="98">
        <v>2.3E-3</v>
      </c>
      <c r="L187" s="98">
        <v>2.3E-3</v>
      </c>
      <c r="M187" s="261">
        <v>346</v>
      </c>
      <c r="N187" s="102">
        <v>235</v>
      </c>
      <c r="O187" s="69"/>
      <c r="P187" s="69"/>
      <c r="Q187" s="69"/>
      <c r="R187" s="69"/>
    </row>
    <row r="188" spans="2:18" x14ac:dyDescent="0.2">
      <c r="B188" s="136">
        <v>42179</v>
      </c>
      <c r="C188" s="124"/>
      <c r="D188" s="124"/>
      <c r="E188" s="124">
        <v>0</v>
      </c>
      <c r="F188" s="124">
        <v>0</v>
      </c>
      <c r="G188" s="97">
        <v>0</v>
      </c>
      <c r="H188" s="97">
        <v>0</v>
      </c>
      <c r="I188" s="97"/>
      <c r="J188" s="97"/>
      <c r="K188" s="98">
        <v>0</v>
      </c>
      <c r="L188" s="98">
        <v>0</v>
      </c>
      <c r="M188" s="261">
        <v>350</v>
      </c>
      <c r="N188" s="102">
        <v>245</v>
      </c>
      <c r="O188" s="69"/>
      <c r="P188" s="69"/>
      <c r="Q188" s="69"/>
      <c r="R188" s="69"/>
    </row>
    <row r="189" spans="2:18" x14ac:dyDescent="0.2">
      <c r="B189" s="136">
        <v>42180</v>
      </c>
      <c r="C189" s="124"/>
      <c r="D189" s="124"/>
      <c r="E189" s="124">
        <v>0</v>
      </c>
      <c r="F189" s="124">
        <v>0</v>
      </c>
      <c r="G189" s="97">
        <v>0</v>
      </c>
      <c r="H189" s="97">
        <v>0</v>
      </c>
      <c r="I189" s="97"/>
      <c r="J189" s="97"/>
      <c r="K189" s="98">
        <v>0</v>
      </c>
      <c r="L189" s="98">
        <v>0</v>
      </c>
      <c r="M189" s="261">
        <v>303</v>
      </c>
      <c r="N189" s="102">
        <v>174</v>
      </c>
      <c r="O189" s="69"/>
      <c r="P189" s="69"/>
      <c r="Q189" s="69"/>
      <c r="R189" s="69"/>
    </row>
    <row r="190" spans="2:18" x14ac:dyDescent="0.2">
      <c r="B190" s="136">
        <v>42181</v>
      </c>
      <c r="C190" s="124"/>
      <c r="D190" s="124"/>
      <c r="E190" s="124">
        <v>0</v>
      </c>
      <c r="F190" s="124">
        <v>0</v>
      </c>
      <c r="G190" s="97">
        <v>0</v>
      </c>
      <c r="H190" s="97">
        <v>0</v>
      </c>
      <c r="I190" s="97"/>
      <c r="J190" s="97"/>
      <c r="K190" s="98">
        <v>0</v>
      </c>
      <c r="L190" s="98">
        <v>0</v>
      </c>
      <c r="M190" s="261">
        <v>319</v>
      </c>
      <c r="N190" s="102">
        <v>214</v>
      </c>
      <c r="O190" s="69"/>
      <c r="P190" s="69"/>
      <c r="Q190" s="69"/>
      <c r="R190" s="69"/>
    </row>
    <row r="191" spans="2:18" x14ac:dyDescent="0.2">
      <c r="B191" s="136">
        <v>42182</v>
      </c>
      <c r="C191" s="124"/>
      <c r="D191" s="124"/>
      <c r="E191" s="124">
        <v>0</v>
      </c>
      <c r="F191" s="124">
        <v>0</v>
      </c>
      <c r="G191" s="97">
        <v>0</v>
      </c>
      <c r="H191" s="97">
        <v>0</v>
      </c>
      <c r="I191" s="97"/>
      <c r="J191" s="97"/>
      <c r="K191" s="98">
        <v>0</v>
      </c>
      <c r="L191" s="98">
        <v>0</v>
      </c>
      <c r="M191" s="261">
        <v>235</v>
      </c>
      <c r="N191" s="102">
        <v>157</v>
      </c>
      <c r="O191" s="69"/>
      <c r="P191" s="69"/>
      <c r="Q191" s="69"/>
      <c r="R191" s="69"/>
    </row>
    <row r="192" spans="2:18" x14ac:dyDescent="0.2">
      <c r="B192" s="136">
        <v>42183</v>
      </c>
      <c r="C192" s="124"/>
      <c r="D192" s="124"/>
      <c r="E192" s="124">
        <v>0</v>
      </c>
      <c r="F192" s="124">
        <v>0</v>
      </c>
      <c r="G192" s="97">
        <v>0</v>
      </c>
      <c r="H192" s="97">
        <v>0</v>
      </c>
      <c r="I192" s="97"/>
      <c r="J192" s="97"/>
      <c r="K192" s="98">
        <v>0</v>
      </c>
      <c r="L192" s="98">
        <v>0</v>
      </c>
      <c r="M192" s="261">
        <v>102</v>
      </c>
      <c r="N192" s="102">
        <v>74</v>
      </c>
      <c r="O192" s="69"/>
      <c r="P192" s="69"/>
      <c r="Q192" s="69"/>
      <c r="R192" s="69"/>
    </row>
    <row r="193" spans="2:18" x14ac:dyDescent="0.2">
      <c r="B193" s="136">
        <v>42184</v>
      </c>
      <c r="C193" s="124"/>
      <c r="D193" s="124"/>
      <c r="E193" s="124">
        <v>0</v>
      </c>
      <c r="F193" s="124">
        <v>0</v>
      </c>
      <c r="G193" s="97">
        <v>0</v>
      </c>
      <c r="H193" s="97">
        <v>0</v>
      </c>
      <c r="I193" s="97"/>
      <c r="J193" s="97"/>
      <c r="K193" s="98">
        <v>0</v>
      </c>
      <c r="L193" s="98">
        <v>0</v>
      </c>
      <c r="M193" s="261">
        <v>394</v>
      </c>
      <c r="N193" s="102">
        <v>197</v>
      </c>
      <c r="O193" s="69"/>
      <c r="P193" s="69"/>
      <c r="Q193" s="69"/>
      <c r="R193" s="69"/>
    </row>
    <row r="194" spans="2:18" x14ac:dyDescent="0.2">
      <c r="B194" s="136">
        <v>42185</v>
      </c>
      <c r="C194" s="124"/>
      <c r="D194" s="124"/>
      <c r="E194" s="124">
        <v>4.0000000000000001E-3</v>
      </c>
      <c r="F194" s="124">
        <v>4.0000000000000001E-3</v>
      </c>
      <c r="G194" s="97">
        <v>0</v>
      </c>
      <c r="H194" s="97">
        <v>0</v>
      </c>
      <c r="I194" s="97"/>
      <c r="J194" s="97"/>
      <c r="K194" s="98">
        <v>3.5999999999999999E-3</v>
      </c>
      <c r="L194" s="98">
        <v>3.5999999999999999E-3</v>
      </c>
      <c r="M194" s="261">
        <v>439</v>
      </c>
      <c r="N194" s="102">
        <v>238</v>
      </c>
      <c r="O194" s="69"/>
      <c r="P194" s="69"/>
      <c r="Q194" s="69"/>
      <c r="R194" s="69"/>
    </row>
    <row r="195" spans="2:18" x14ac:dyDescent="0.2">
      <c r="B195" s="136">
        <v>42186</v>
      </c>
      <c r="C195" s="124"/>
      <c r="D195" s="124"/>
      <c r="E195" s="124">
        <v>0</v>
      </c>
      <c r="F195" s="124">
        <v>0</v>
      </c>
      <c r="G195" s="97">
        <v>0</v>
      </c>
      <c r="H195" s="97">
        <v>0</v>
      </c>
      <c r="I195" s="97"/>
      <c r="J195" s="97"/>
      <c r="K195" s="98">
        <v>0</v>
      </c>
      <c r="L195" s="98">
        <v>0</v>
      </c>
      <c r="M195" s="261">
        <v>509</v>
      </c>
      <c r="N195" s="102">
        <v>224</v>
      </c>
      <c r="O195" s="69"/>
      <c r="P195" s="69"/>
      <c r="Q195" s="69"/>
      <c r="R195" s="69"/>
    </row>
    <row r="196" spans="2:18" x14ac:dyDescent="0.2">
      <c r="B196" s="136">
        <v>42187</v>
      </c>
      <c r="C196" s="124"/>
      <c r="D196" s="124"/>
      <c r="E196" s="124">
        <v>4.0000000000000002E-4</v>
      </c>
      <c r="F196" s="124">
        <v>4.0000000000000002E-4</v>
      </c>
      <c r="G196" s="97">
        <v>0</v>
      </c>
      <c r="H196" s="97">
        <v>0</v>
      </c>
      <c r="I196" s="97"/>
      <c r="J196" s="97"/>
      <c r="K196" s="98">
        <v>4.0000000000000002E-4</v>
      </c>
      <c r="L196" s="98">
        <v>4.0000000000000002E-4</v>
      </c>
      <c r="M196" s="261">
        <v>446</v>
      </c>
      <c r="N196" s="102">
        <v>262</v>
      </c>
      <c r="O196" s="69"/>
      <c r="P196" s="69"/>
      <c r="Q196" s="69"/>
      <c r="R196" s="69"/>
    </row>
    <row r="197" spans="2:18" x14ac:dyDescent="0.2">
      <c r="B197" s="136">
        <v>42188</v>
      </c>
      <c r="C197" s="124"/>
      <c r="D197" s="124"/>
      <c r="E197" s="124">
        <v>1.5E-3</v>
      </c>
      <c r="F197" s="124">
        <v>1.5E-3</v>
      </c>
      <c r="G197" s="97">
        <v>0</v>
      </c>
      <c r="H197" s="97">
        <v>0</v>
      </c>
      <c r="I197" s="97"/>
      <c r="J197" s="97"/>
      <c r="K197" s="98">
        <v>1.4E-3</v>
      </c>
      <c r="L197" s="98">
        <v>1.4E-3</v>
      </c>
      <c r="M197" s="261">
        <v>465</v>
      </c>
      <c r="N197" s="102">
        <v>273</v>
      </c>
      <c r="O197" s="69"/>
      <c r="P197" s="69"/>
      <c r="Q197" s="69"/>
      <c r="R197" s="69"/>
    </row>
    <row r="198" spans="2:18" x14ac:dyDescent="0.2">
      <c r="B198" s="136">
        <v>42189</v>
      </c>
      <c r="C198" s="124"/>
      <c r="D198" s="124"/>
      <c r="E198" s="124">
        <v>0</v>
      </c>
      <c r="F198" s="124">
        <v>0</v>
      </c>
      <c r="G198" s="97">
        <v>0</v>
      </c>
      <c r="H198" s="97">
        <v>0</v>
      </c>
      <c r="I198" s="97"/>
      <c r="J198" s="97"/>
      <c r="K198" s="98">
        <v>0</v>
      </c>
      <c r="L198" s="98">
        <v>0</v>
      </c>
      <c r="M198" s="261">
        <v>284</v>
      </c>
      <c r="N198" s="102">
        <v>125</v>
      </c>
      <c r="O198" s="69"/>
      <c r="P198" s="69"/>
      <c r="Q198" s="69"/>
      <c r="R198" s="69"/>
    </row>
    <row r="199" spans="2:18" x14ac:dyDescent="0.2">
      <c r="B199" s="136">
        <v>42190</v>
      </c>
      <c r="C199" s="124"/>
      <c r="D199" s="124"/>
      <c r="E199" s="124">
        <v>2.5000000000000001E-3</v>
      </c>
      <c r="F199" s="124">
        <v>2.5000000000000001E-3</v>
      </c>
      <c r="G199" s="97">
        <v>0</v>
      </c>
      <c r="H199" s="97">
        <v>0</v>
      </c>
      <c r="I199" s="97"/>
      <c r="J199" s="97"/>
      <c r="K199" s="98">
        <v>2.3E-3</v>
      </c>
      <c r="L199" s="98">
        <v>2.3E-3</v>
      </c>
      <c r="M199" s="261">
        <v>459</v>
      </c>
      <c r="N199" s="102">
        <v>138</v>
      </c>
      <c r="O199" s="69"/>
      <c r="P199" s="69"/>
      <c r="Q199" s="69"/>
      <c r="R199" s="69"/>
    </row>
    <row r="200" spans="2:18" x14ac:dyDescent="0.2">
      <c r="B200" s="136">
        <v>42191</v>
      </c>
      <c r="C200" s="124"/>
      <c r="D200" s="124"/>
      <c r="E200" s="124">
        <v>0</v>
      </c>
      <c r="F200" s="124">
        <v>0</v>
      </c>
      <c r="G200" s="97">
        <v>0</v>
      </c>
      <c r="H200" s="97">
        <v>0</v>
      </c>
      <c r="I200" s="97"/>
      <c r="J200" s="97"/>
      <c r="K200" s="98">
        <v>0</v>
      </c>
      <c r="L200" s="98">
        <v>0</v>
      </c>
      <c r="M200" s="261">
        <v>562</v>
      </c>
      <c r="N200" s="102">
        <v>268</v>
      </c>
      <c r="O200" s="69"/>
      <c r="P200" s="69"/>
      <c r="Q200" s="69"/>
      <c r="R200" s="69"/>
    </row>
    <row r="201" spans="2:18" x14ac:dyDescent="0.2">
      <c r="B201" s="136">
        <v>42192</v>
      </c>
      <c r="C201" s="124"/>
      <c r="D201" s="124"/>
      <c r="E201" s="124">
        <v>1.6999999999999999E-3</v>
      </c>
      <c r="F201" s="124">
        <v>1.6999999999999999E-3</v>
      </c>
      <c r="G201" s="97">
        <v>0</v>
      </c>
      <c r="H201" s="97">
        <v>0</v>
      </c>
      <c r="I201" s="97"/>
      <c r="J201" s="97"/>
      <c r="K201" s="98">
        <v>1.6000000000000001E-3</v>
      </c>
      <c r="L201" s="98">
        <v>1.6000000000000001E-3</v>
      </c>
      <c r="M201" s="261">
        <v>398</v>
      </c>
      <c r="N201" s="102">
        <v>255</v>
      </c>
      <c r="O201" s="69"/>
      <c r="P201" s="69"/>
      <c r="Q201" s="69"/>
      <c r="R201" s="69"/>
    </row>
    <row r="202" spans="2:18" x14ac:dyDescent="0.2">
      <c r="B202" s="136">
        <v>42193</v>
      </c>
      <c r="C202" s="124"/>
      <c r="D202" s="124"/>
      <c r="E202" s="124">
        <v>0</v>
      </c>
      <c r="F202" s="124">
        <v>0</v>
      </c>
      <c r="G202" s="97">
        <v>0</v>
      </c>
      <c r="H202" s="97">
        <v>0</v>
      </c>
      <c r="I202" s="97"/>
      <c r="J202" s="97"/>
      <c r="K202" s="98">
        <v>0</v>
      </c>
      <c r="L202" s="98">
        <v>0</v>
      </c>
      <c r="M202" s="261">
        <v>368</v>
      </c>
      <c r="N202" s="102">
        <v>191</v>
      </c>
      <c r="O202" s="69"/>
      <c r="P202" s="69"/>
      <c r="Q202" s="69"/>
      <c r="R202" s="69"/>
    </row>
    <row r="203" spans="2:18" x14ac:dyDescent="0.2">
      <c r="B203" s="136">
        <v>42194</v>
      </c>
      <c r="C203" s="124"/>
      <c r="D203" s="124"/>
      <c r="E203" s="124">
        <v>0</v>
      </c>
      <c r="F203" s="124">
        <v>0</v>
      </c>
      <c r="G203" s="97">
        <v>0</v>
      </c>
      <c r="H203" s="97">
        <v>0</v>
      </c>
      <c r="I203" s="97"/>
      <c r="J203" s="97"/>
      <c r="K203" s="98">
        <v>0</v>
      </c>
      <c r="L203" s="98">
        <v>0</v>
      </c>
      <c r="M203" s="261">
        <v>401</v>
      </c>
      <c r="N203" s="102">
        <v>235</v>
      </c>
      <c r="O203" s="69"/>
      <c r="P203" s="69"/>
      <c r="Q203" s="69"/>
      <c r="R203" s="69"/>
    </row>
    <row r="204" spans="2:18" x14ac:dyDescent="0.2">
      <c r="B204" s="136">
        <v>42195</v>
      </c>
      <c r="C204" s="124"/>
      <c r="D204" s="124"/>
      <c r="E204" s="124">
        <v>0</v>
      </c>
      <c r="F204" s="124">
        <v>0</v>
      </c>
      <c r="G204" s="97">
        <v>0</v>
      </c>
      <c r="H204" s="97">
        <v>0</v>
      </c>
      <c r="I204" s="97"/>
      <c r="J204" s="97"/>
      <c r="K204" s="98">
        <v>0</v>
      </c>
      <c r="L204" s="98">
        <v>0</v>
      </c>
      <c r="M204" s="261">
        <v>422</v>
      </c>
      <c r="N204" s="102">
        <v>223</v>
      </c>
      <c r="O204" s="69"/>
      <c r="P204" s="69"/>
      <c r="Q204" s="69"/>
      <c r="R204" s="69"/>
    </row>
    <row r="205" spans="2:18" x14ac:dyDescent="0.2">
      <c r="B205" s="136">
        <v>42196</v>
      </c>
      <c r="C205" s="124"/>
      <c r="D205" s="124"/>
      <c r="E205" s="124">
        <v>0</v>
      </c>
      <c r="F205" s="124">
        <v>0</v>
      </c>
      <c r="G205" s="97">
        <v>0</v>
      </c>
      <c r="H205" s="97">
        <v>0</v>
      </c>
      <c r="I205" s="97"/>
      <c r="J205" s="97"/>
      <c r="K205" s="98">
        <v>0</v>
      </c>
      <c r="L205" s="98">
        <v>0</v>
      </c>
      <c r="M205" s="261">
        <v>322</v>
      </c>
      <c r="N205" s="102">
        <v>192</v>
      </c>
      <c r="O205" s="69"/>
      <c r="P205" s="69"/>
      <c r="Q205" s="69"/>
      <c r="R205" s="69"/>
    </row>
    <row r="206" spans="2:18" x14ac:dyDescent="0.2">
      <c r="B206" s="136">
        <v>42197</v>
      </c>
      <c r="C206" s="124"/>
      <c r="D206" s="124"/>
      <c r="E206" s="124">
        <v>1.5E-3</v>
      </c>
      <c r="F206" s="124">
        <v>1.5E-3</v>
      </c>
      <c r="G206" s="97">
        <v>0</v>
      </c>
      <c r="H206" s="97">
        <v>0</v>
      </c>
      <c r="I206" s="97"/>
      <c r="J206" s="97"/>
      <c r="K206" s="98">
        <v>1.4E-3</v>
      </c>
      <c r="L206" s="98">
        <v>1.4E-3</v>
      </c>
      <c r="M206" s="261">
        <v>429</v>
      </c>
      <c r="N206" s="102">
        <v>106</v>
      </c>
      <c r="O206" s="69"/>
      <c r="P206" s="69"/>
      <c r="Q206" s="69"/>
      <c r="R206" s="69"/>
    </row>
    <row r="207" spans="2:18" x14ac:dyDescent="0.2">
      <c r="B207" s="136">
        <v>42198</v>
      </c>
      <c r="C207" s="124"/>
      <c r="D207" s="124"/>
      <c r="E207" s="124">
        <v>0</v>
      </c>
      <c r="F207" s="124">
        <v>0</v>
      </c>
      <c r="G207" s="97">
        <v>0</v>
      </c>
      <c r="H207" s="97">
        <v>0</v>
      </c>
      <c r="I207" s="97"/>
      <c r="J207" s="97"/>
      <c r="K207" s="98">
        <v>0</v>
      </c>
      <c r="L207" s="98">
        <v>0</v>
      </c>
      <c r="M207" s="261">
        <v>526</v>
      </c>
      <c r="N207" s="102">
        <v>316</v>
      </c>
      <c r="O207" s="69"/>
      <c r="P207" s="69"/>
      <c r="Q207" s="69"/>
      <c r="R207" s="69"/>
    </row>
    <row r="208" spans="2:18" x14ac:dyDescent="0.2">
      <c r="B208" s="136">
        <v>42199</v>
      </c>
      <c r="C208" s="124"/>
      <c r="D208" s="124"/>
      <c r="E208" s="124">
        <v>0</v>
      </c>
      <c r="F208" s="124">
        <v>0</v>
      </c>
      <c r="G208" s="97">
        <v>0</v>
      </c>
      <c r="H208" s="97">
        <v>0</v>
      </c>
      <c r="I208" s="97"/>
      <c r="J208" s="97"/>
      <c r="K208" s="98">
        <v>0</v>
      </c>
      <c r="L208" s="98">
        <v>0</v>
      </c>
      <c r="M208" s="261">
        <v>632</v>
      </c>
      <c r="N208" s="102">
        <v>287</v>
      </c>
      <c r="O208" s="69"/>
      <c r="P208" s="69"/>
      <c r="Q208" s="69"/>
      <c r="R208" s="69"/>
    </row>
    <row r="209" spans="2:18" x14ac:dyDescent="0.2">
      <c r="B209" s="136">
        <v>42200</v>
      </c>
      <c r="C209" s="124"/>
      <c r="D209" s="124"/>
      <c r="E209" s="124">
        <v>0</v>
      </c>
      <c r="F209" s="124">
        <v>0</v>
      </c>
      <c r="G209" s="97">
        <v>2.5700000000000001E-2</v>
      </c>
      <c r="H209" s="97">
        <v>2.5700000000000001E-2</v>
      </c>
      <c r="I209" s="97"/>
      <c r="J209" s="97"/>
      <c r="K209" s="98">
        <v>2.3999999999999998E-3</v>
      </c>
      <c r="L209" s="98">
        <v>2.3999999999999998E-3</v>
      </c>
      <c r="M209" s="261">
        <v>450</v>
      </c>
      <c r="N209" s="102">
        <v>316</v>
      </c>
      <c r="O209" s="69"/>
      <c r="P209" s="69"/>
      <c r="Q209" s="69"/>
      <c r="R209" s="69"/>
    </row>
    <row r="210" spans="2:18" x14ac:dyDescent="0.2">
      <c r="B210" s="136">
        <v>42201</v>
      </c>
      <c r="C210" s="124"/>
      <c r="D210" s="124"/>
      <c r="E210" s="124">
        <v>0</v>
      </c>
      <c r="F210" s="124">
        <v>0</v>
      </c>
      <c r="G210" s="97">
        <v>0</v>
      </c>
      <c r="H210" s="97">
        <v>0</v>
      </c>
      <c r="I210" s="97"/>
      <c r="J210" s="97"/>
      <c r="K210" s="98">
        <v>0</v>
      </c>
      <c r="L210" s="98">
        <v>0</v>
      </c>
      <c r="M210" s="261">
        <v>353</v>
      </c>
      <c r="N210" s="102">
        <v>163</v>
      </c>
      <c r="O210" s="69"/>
      <c r="P210" s="69"/>
      <c r="Q210" s="69"/>
      <c r="R210" s="69"/>
    </row>
    <row r="211" spans="2:18" x14ac:dyDescent="0.2">
      <c r="B211" s="136">
        <v>42202</v>
      </c>
      <c r="C211" s="124"/>
      <c r="D211" s="124"/>
      <c r="E211" s="124">
        <v>0</v>
      </c>
      <c r="F211" s="124">
        <v>0</v>
      </c>
      <c r="G211" s="97">
        <v>0</v>
      </c>
      <c r="H211" s="97">
        <v>0</v>
      </c>
      <c r="I211" s="97"/>
      <c r="J211" s="97"/>
      <c r="K211" s="98">
        <v>0</v>
      </c>
      <c r="L211" s="98">
        <v>0</v>
      </c>
      <c r="M211" s="261">
        <v>327</v>
      </c>
      <c r="N211" s="102">
        <v>175</v>
      </c>
      <c r="O211" s="69"/>
      <c r="P211" s="69"/>
      <c r="Q211" s="69"/>
      <c r="R211" s="69"/>
    </row>
    <row r="212" spans="2:18" x14ac:dyDescent="0.2">
      <c r="B212" s="136">
        <v>42203</v>
      </c>
      <c r="C212" s="124"/>
      <c r="D212" s="124"/>
      <c r="E212" s="124">
        <v>0</v>
      </c>
      <c r="F212" s="124">
        <v>0</v>
      </c>
      <c r="G212" s="97">
        <v>0</v>
      </c>
      <c r="H212" s="97">
        <v>0</v>
      </c>
      <c r="I212" s="97"/>
      <c r="J212" s="97"/>
      <c r="K212" s="98">
        <v>0</v>
      </c>
      <c r="L212" s="98">
        <v>0</v>
      </c>
      <c r="M212" s="261">
        <v>381</v>
      </c>
      <c r="N212" s="102">
        <v>173</v>
      </c>
      <c r="O212" s="69"/>
      <c r="P212" s="69"/>
      <c r="Q212" s="69"/>
      <c r="R212" s="69"/>
    </row>
    <row r="213" spans="2:18" x14ac:dyDescent="0.2">
      <c r="B213" s="136">
        <v>42204</v>
      </c>
      <c r="C213" s="124"/>
      <c r="D213" s="124"/>
      <c r="E213" s="124">
        <v>0</v>
      </c>
      <c r="F213" s="124">
        <v>0</v>
      </c>
      <c r="G213" s="97">
        <v>0</v>
      </c>
      <c r="H213" s="97">
        <v>0</v>
      </c>
      <c r="I213" s="97"/>
      <c r="J213" s="97"/>
      <c r="K213" s="98">
        <v>0</v>
      </c>
      <c r="L213" s="98">
        <v>0</v>
      </c>
      <c r="M213" s="261">
        <v>233</v>
      </c>
      <c r="N213" s="102">
        <v>96</v>
      </c>
      <c r="O213" s="69"/>
      <c r="P213" s="69"/>
      <c r="Q213" s="69"/>
      <c r="R213" s="69"/>
    </row>
    <row r="214" spans="2:18" x14ac:dyDescent="0.2">
      <c r="B214" s="136">
        <v>42205</v>
      </c>
      <c r="C214" s="124"/>
      <c r="D214" s="124"/>
      <c r="E214" s="124">
        <v>0</v>
      </c>
      <c r="F214" s="124">
        <v>0</v>
      </c>
      <c r="G214" s="97">
        <v>0</v>
      </c>
      <c r="H214" s="97">
        <v>0</v>
      </c>
      <c r="I214" s="97"/>
      <c r="J214" s="97"/>
      <c r="K214" s="98">
        <v>0</v>
      </c>
      <c r="L214" s="98">
        <v>0</v>
      </c>
      <c r="M214" s="261">
        <v>424</v>
      </c>
      <c r="N214" s="102">
        <v>235</v>
      </c>
      <c r="O214" s="69"/>
      <c r="P214" s="69"/>
      <c r="Q214" s="69"/>
      <c r="R214" s="69"/>
    </row>
    <row r="215" spans="2:18" x14ac:dyDescent="0.2">
      <c r="B215" s="136">
        <v>42206</v>
      </c>
      <c r="C215" s="124"/>
      <c r="D215" s="124"/>
      <c r="E215" s="124">
        <v>5.4000000000000003E-3</v>
      </c>
      <c r="F215" s="124">
        <v>5.4000000000000003E-3</v>
      </c>
      <c r="G215" s="97">
        <v>0</v>
      </c>
      <c r="H215" s="97">
        <v>0</v>
      </c>
      <c r="I215" s="97"/>
      <c r="J215" s="97"/>
      <c r="K215" s="98">
        <v>4.8999999999999998E-3</v>
      </c>
      <c r="L215" s="98">
        <v>4.8999999999999998E-3</v>
      </c>
      <c r="M215" s="261">
        <v>717</v>
      </c>
      <c r="N215" s="102">
        <v>283</v>
      </c>
      <c r="O215" s="69"/>
      <c r="P215" s="69"/>
      <c r="Q215" s="69"/>
      <c r="R215" s="69"/>
    </row>
    <row r="216" spans="2:18" x14ac:dyDescent="0.2">
      <c r="B216" s="136">
        <v>42207</v>
      </c>
      <c r="C216" s="124"/>
      <c r="D216" s="124"/>
      <c r="E216" s="124">
        <v>0</v>
      </c>
      <c r="F216" s="124">
        <v>0</v>
      </c>
      <c r="G216" s="97">
        <v>2.7E-2</v>
      </c>
      <c r="H216" s="97">
        <v>2.7E-2</v>
      </c>
      <c r="I216" s="97"/>
      <c r="J216" s="97"/>
      <c r="K216" s="98">
        <v>2.5000000000000001E-3</v>
      </c>
      <c r="L216" s="98">
        <v>2.5000000000000001E-3</v>
      </c>
      <c r="M216" s="261">
        <v>493</v>
      </c>
      <c r="N216" s="102">
        <v>290</v>
      </c>
      <c r="O216" s="69"/>
      <c r="P216" s="69"/>
      <c r="Q216" s="69"/>
      <c r="R216" s="69"/>
    </row>
    <row r="217" spans="2:18" x14ac:dyDescent="0.2">
      <c r="B217" s="136">
        <v>42208</v>
      </c>
      <c r="C217" s="124"/>
      <c r="D217" s="124"/>
      <c r="E217" s="124">
        <v>0</v>
      </c>
      <c r="F217" s="124">
        <v>0</v>
      </c>
      <c r="G217" s="97">
        <v>0</v>
      </c>
      <c r="H217" s="97">
        <v>0</v>
      </c>
      <c r="I217" s="97"/>
      <c r="J217" s="97"/>
      <c r="K217" s="98">
        <v>0</v>
      </c>
      <c r="L217" s="98">
        <v>0</v>
      </c>
      <c r="M217" s="261">
        <v>512</v>
      </c>
      <c r="N217" s="102">
        <v>244</v>
      </c>
      <c r="O217" s="69"/>
      <c r="P217" s="69"/>
      <c r="Q217" s="69"/>
      <c r="R217" s="69"/>
    </row>
    <row r="218" spans="2:18" x14ac:dyDescent="0.2">
      <c r="B218" s="136">
        <v>42209</v>
      </c>
      <c r="C218" s="124"/>
      <c r="D218" s="124"/>
      <c r="E218" s="124">
        <v>0</v>
      </c>
      <c r="F218" s="124">
        <v>0</v>
      </c>
      <c r="G218" s="97">
        <v>0</v>
      </c>
      <c r="H218" s="97">
        <v>0</v>
      </c>
      <c r="I218" s="97"/>
      <c r="J218" s="97"/>
      <c r="K218" s="98">
        <v>0</v>
      </c>
      <c r="L218" s="98">
        <v>0</v>
      </c>
      <c r="M218" s="261">
        <v>435</v>
      </c>
      <c r="N218" s="102">
        <v>290</v>
      </c>
      <c r="O218" s="69"/>
      <c r="P218" s="69"/>
      <c r="Q218" s="69"/>
      <c r="R218" s="69"/>
    </row>
    <row r="219" spans="2:18" x14ac:dyDescent="0.2">
      <c r="B219" s="136">
        <v>42210</v>
      </c>
      <c r="C219" s="124"/>
      <c r="D219" s="124"/>
      <c r="E219" s="124">
        <v>6.9999999999999999E-4</v>
      </c>
      <c r="F219" s="124">
        <v>6.9999999999999999E-4</v>
      </c>
      <c r="G219" s="97">
        <v>0</v>
      </c>
      <c r="H219" s="97">
        <v>0</v>
      </c>
      <c r="I219" s="97"/>
      <c r="J219" s="97"/>
      <c r="K219" s="98">
        <v>5.9999999999999995E-4</v>
      </c>
      <c r="L219" s="98">
        <v>5.9999999999999995E-4</v>
      </c>
      <c r="M219" s="261">
        <v>231</v>
      </c>
      <c r="N219" s="102">
        <v>155</v>
      </c>
      <c r="O219" s="69"/>
      <c r="P219" s="69"/>
      <c r="Q219" s="69"/>
      <c r="R219" s="69"/>
    </row>
    <row r="220" spans="2:18" x14ac:dyDescent="0.2">
      <c r="B220" s="136">
        <v>42211</v>
      </c>
      <c r="C220" s="124"/>
      <c r="D220" s="124"/>
      <c r="E220" s="124">
        <v>1.2999999999999999E-3</v>
      </c>
      <c r="F220" s="124">
        <v>1.2999999999999999E-3</v>
      </c>
      <c r="G220" s="97">
        <v>0</v>
      </c>
      <c r="H220" s="97">
        <v>0</v>
      </c>
      <c r="I220" s="97"/>
      <c r="J220" s="97"/>
      <c r="K220" s="98">
        <v>1.1999999999999999E-3</v>
      </c>
      <c r="L220" s="98">
        <v>1.1999999999999999E-3</v>
      </c>
      <c r="M220" s="261">
        <v>276</v>
      </c>
      <c r="N220" s="102">
        <v>180</v>
      </c>
      <c r="O220" s="69"/>
      <c r="P220" s="69"/>
      <c r="Q220" s="69"/>
      <c r="R220" s="69"/>
    </row>
    <row r="221" spans="2:18" x14ac:dyDescent="0.2">
      <c r="B221" s="136">
        <v>42212</v>
      </c>
      <c r="C221" s="124"/>
      <c r="D221" s="124"/>
      <c r="E221" s="124">
        <v>0</v>
      </c>
      <c r="F221" s="124">
        <v>0</v>
      </c>
      <c r="G221" s="97">
        <v>0</v>
      </c>
      <c r="H221" s="97">
        <v>0</v>
      </c>
      <c r="I221" s="97"/>
      <c r="J221" s="97"/>
      <c r="K221" s="98">
        <v>0</v>
      </c>
      <c r="L221" s="98">
        <v>0</v>
      </c>
      <c r="M221" s="261">
        <v>423</v>
      </c>
      <c r="N221" s="102">
        <v>240</v>
      </c>
      <c r="O221" s="69"/>
      <c r="P221" s="69"/>
      <c r="Q221" s="69"/>
      <c r="R221" s="69"/>
    </row>
    <row r="222" spans="2:18" x14ac:dyDescent="0.2">
      <c r="B222" s="136">
        <v>42213</v>
      </c>
      <c r="C222" s="124"/>
      <c r="D222" s="124"/>
      <c r="E222" s="124">
        <v>0</v>
      </c>
      <c r="F222" s="124">
        <v>0</v>
      </c>
      <c r="G222" s="97">
        <v>0</v>
      </c>
      <c r="H222" s="97">
        <v>0</v>
      </c>
      <c r="I222" s="97"/>
      <c r="J222" s="97"/>
      <c r="K222" s="98">
        <v>0</v>
      </c>
      <c r="L222" s="98">
        <v>0</v>
      </c>
      <c r="M222" s="261">
        <v>360</v>
      </c>
      <c r="N222" s="102">
        <v>227</v>
      </c>
      <c r="O222" s="69"/>
      <c r="P222" s="69"/>
      <c r="Q222" s="69"/>
      <c r="R222" s="69"/>
    </row>
    <row r="223" spans="2:18" x14ac:dyDescent="0.2">
      <c r="B223" s="136">
        <v>42214</v>
      </c>
      <c r="C223" s="124"/>
      <c r="D223" s="124"/>
      <c r="E223" s="124">
        <v>0</v>
      </c>
      <c r="F223" s="124">
        <v>0</v>
      </c>
      <c r="G223" s="97">
        <v>0</v>
      </c>
      <c r="H223" s="97">
        <v>0</v>
      </c>
      <c r="I223" s="97"/>
      <c r="J223" s="97"/>
      <c r="K223" s="98">
        <v>0</v>
      </c>
      <c r="L223" s="98">
        <v>0</v>
      </c>
      <c r="M223" s="261">
        <v>333</v>
      </c>
      <c r="N223" s="102">
        <v>244</v>
      </c>
      <c r="O223" s="69"/>
      <c r="P223" s="69"/>
      <c r="Q223" s="69"/>
      <c r="R223" s="69"/>
    </row>
    <row r="224" spans="2:18" x14ac:dyDescent="0.2">
      <c r="B224" s="136">
        <v>42215</v>
      </c>
      <c r="C224" s="124"/>
      <c r="D224" s="124"/>
      <c r="E224" s="124">
        <v>2.8999999999999998E-3</v>
      </c>
      <c r="F224" s="124">
        <v>2.8999999999999998E-3</v>
      </c>
      <c r="G224" s="97">
        <v>0</v>
      </c>
      <c r="H224" s="97">
        <v>0</v>
      </c>
      <c r="I224" s="97"/>
      <c r="J224" s="97"/>
      <c r="K224" s="98">
        <v>2.5999999999999999E-3</v>
      </c>
      <c r="L224" s="98">
        <v>2.5999999999999999E-3</v>
      </c>
      <c r="M224" s="261">
        <v>588</v>
      </c>
      <c r="N224" s="102">
        <v>390</v>
      </c>
      <c r="O224" s="69"/>
      <c r="P224" s="69"/>
      <c r="Q224" s="69"/>
      <c r="R224" s="69"/>
    </row>
    <row r="225" spans="2:18" x14ac:dyDescent="0.2">
      <c r="B225" s="136">
        <v>42216</v>
      </c>
      <c r="C225" s="124"/>
      <c r="D225" s="124"/>
      <c r="E225" s="124">
        <v>0</v>
      </c>
      <c r="F225" s="124">
        <v>0</v>
      </c>
      <c r="G225" s="97">
        <v>0</v>
      </c>
      <c r="H225" s="97">
        <v>0</v>
      </c>
      <c r="I225" s="97"/>
      <c r="J225" s="97"/>
      <c r="K225" s="98">
        <v>0</v>
      </c>
      <c r="L225" s="98">
        <v>0</v>
      </c>
      <c r="M225" s="261">
        <v>321</v>
      </c>
      <c r="N225" s="102">
        <v>210</v>
      </c>
      <c r="O225" s="69"/>
      <c r="P225" s="69"/>
      <c r="Q225" s="69"/>
      <c r="R225" s="69"/>
    </row>
    <row r="226" spans="2:18" x14ac:dyDescent="0.2">
      <c r="B226" s="136">
        <v>42217</v>
      </c>
      <c r="C226" s="124"/>
      <c r="D226" s="124"/>
      <c r="E226" s="124">
        <v>0</v>
      </c>
      <c r="F226" s="124">
        <v>0</v>
      </c>
      <c r="G226" s="97">
        <v>0</v>
      </c>
      <c r="H226" s="97">
        <v>0</v>
      </c>
      <c r="I226" s="97"/>
      <c r="J226" s="97"/>
      <c r="K226" s="98">
        <v>0</v>
      </c>
      <c r="L226" s="98">
        <v>0</v>
      </c>
      <c r="M226" s="261">
        <v>192</v>
      </c>
      <c r="N226" s="102">
        <v>117</v>
      </c>
      <c r="O226" s="69"/>
      <c r="P226" s="69"/>
      <c r="Q226" s="69"/>
      <c r="R226" s="69"/>
    </row>
    <row r="227" spans="2:18" x14ac:dyDescent="0.2">
      <c r="B227" s="136">
        <v>42218</v>
      </c>
      <c r="C227" s="124"/>
      <c r="D227" s="124"/>
      <c r="E227" s="124">
        <v>3.5999999999999999E-3</v>
      </c>
      <c r="F227" s="124">
        <v>3.5999999999999999E-3</v>
      </c>
      <c r="G227" s="97">
        <v>5.2900000000000003E-2</v>
      </c>
      <c r="H227" s="97">
        <v>5.2900000000000003E-2</v>
      </c>
      <c r="I227" s="97"/>
      <c r="J227" s="97"/>
      <c r="K227" s="98">
        <v>8.2000000000000007E-3</v>
      </c>
      <c r="L227" s="98">
        <v>8.2000000000000007E-3</v>
      </c>
      <c r="M227" s="261">
        <v>161</v>
      </c>
      <c r="N227" s="102">
        <v>97</v>
      </c>
      <c r="O227" s="69"/>
      <c r="P227" s="69"/>
      <c r="Q227" s="69"/>
      <c r="R227" s="69"/>
    </row>
    <row r="228" spans="2:18" x14ac:dyDescent="0.2">
      <c r="B228" s="136">
        <v>42219</v>
      </c>
      <c r="C228" s="124"/>
      <c r="D228" s="124"/>
      <c r="E228" s="124">
        <v>2.0999999999999999E-3</v>
      </c>
      <c r="F228" s="124">
        <v>2.0999999999999999E-3</v>
      </c>
      <c r="G228" s="97">
        <v>1.3299999999999999E-2</v>
      </c>
      <c r="H228" s="97">
        <v>1.3299999999999999E-2</v>
      </c>
      <c r="I228" s="97"/>
      <c r="J228" s="97"/>
      <c r="K228" s="98">
        <v>3.2000000000000002E-3</v>
      </c>
      <c r="L228" s="98">
        <v>3.2000000000000002E-3</v>
      </c>
      <c r="M228" s="261">
        <v>731</v>
      </c>
      <c r="N228" s="102">
        <v>318</v>
      </c>
      <c r="O228" s="69"/>
      <c r="P228" s="69"/>
      <c r="Q228" s="69"/>
      <c r="R228" s="69"/>
    </row>
    <row r="229" spans="2:18" x14ac:dyDescent="0.2">
      <c r="B229" s="136">
        <v>42220</v>
      </c>
      <c r="C229" s="124"/>
      <c r="D229" s="124"/>
      <c r="E229" s="124">
        <v>0</v>
      </c>
      <c r="F229" s="124">
        <v>0</v>
      </c>
      <c r="G229" s="97">
        <v>0</v>
      </c>
      <c r="H229" s="97">
        <v>0</v>
      </c>
      <c r="I229" s="97"/>
      <c r="J229" s="97"/>
      <c r="K229" s="98">
        <v>0</v>
      </c>
      <c r="L229" s="98">
        <v>0</v>
      </c>
      <c r="M229" s="261">
        <v>518</v>
      </c>
      <c r="N229" s="102">
        <v>187</v>
      </c>
      <c r="O229" s="69"/>
      <c r="P229" s="69"/>
      <c r="Q229" s="69"/>
      <c r="R229" s="69"/>
    </row>
    <row r="230" spans="2:18" x14ac:dyDescent="0.2">
      <c r="B230" s="136">
        <v>42221</v>
      </c>
      <c r="C230" s="124"/>
      <c r="D230" s="124"/>
      <c r="E230" s="124">
        <v>0</v>
      </c>
      <c r="F230" s="124">
        <v>0</v>
      </c>
      <c r="G230" s="97">
        <v>0</v>
      </c>
      <c r="H230" s="97">
        <v>0</v>
      </c>
      <c r="I230" s="97"/>
      <c r="J230" s="97"/>
      <c r="K230" s="98">
        <v>0</v>
      </c>
      <c r="L230" s="98">
        <v>0</v>
      </c>
      <c r="M230" s="261">
        <v>493</v>
      </c>
      <c r="N230" s="102">
        <v>271</v>
      </c>
      <c r="O230" s="69"/>
      <c r="P230" s="69"/>
      <c r="Q230" s="69"/>
      <c r="R230" s="69"/>
    </row>
    <row r="231" spans="2:18" x14ac:dyDescent="0.2">
      <c r="B231" s="136">
        <v>42222</v>
      </c>
      <c r="C231" s="124"/>
      <c r="D231" s="124"/>
      <c r="E231" s="124">
        <v>3.5999999999999999E-3</v>
      </c>
      <c r="F231" s="124">
        <v>3.5999999999999999E-3</v>
      </c>
      <c r="G231" s="97">
        <v>5.6800000000000003E-2</v>
      </c>
      <c r="H231" s="97">
        <v>5.6800000000000003E-2</v>
      </c>
      <c r="I231" s="97"/>
      <c r="J231" s="97"/>
      <c r="K231" s="98">
        <v>8.6E-3</v>
      </c>
      <c r="L231" s="98">
        <v>8.6E-3</v>
      </c>
      <c r="M231" s="261">
        <v>396</v>
      </c>
      <c r="N231" s="102">
        <v>149</v>
      </c>
      <c r="O231" s="69"/>
      <c r="P231" s="69"/>
      <c r="Q231" s="69"/>
      <c r="R231" s="69"/>
    </row>
    <row r="232" spans="2:18" x14ac:dyDescent="0.2">
      <c r="B232" s="136">
        <v>42223</v>
      </c>
      <c r="C232" s="124"/>
      <c r="D232" s="124"/>
      <c r="E232" s="124">
        <v>0</v>
      </c>
      <c r="F232" s="124">
        <v>0</v>
      </c>
      <c r="G232" s="97">
        <v>0</v>
      </c>
      <c r="H232" s="97">
        <v>0</v>
      </c>
      <c r="I232" s="97"/>
      <c r="J232" s="97"/>
      <c r="K232" s="98">
        <v>0</v>
      </c>
      <c r="L232" s="98">
        <v>0</v>
      </c>
      <c r="M232" s="261">
        <v>418</v>
      </c>
      <c r="N232" s="102">
        <v>146</v>
      </c>
      <c r="O232" s="69"/>
      <c r="P232" s="69"/>
      <c r="Q232" s="69"/>
      <c r="R232" s="69"/>
    </row>
    <row r="233" spans="2:18" x14ac:dyDescent="0.2">
      <c r="B233" s="136">
        <v>42224</v>
      </c>
      <c r="C233" s="124"/>
      <c r="D233" s="124"/>
      <c r="E233" s="124">
        <v>0</v>
      </c>
      <c r="F233" s="124">
        <v>0</v>
      </c>
      <c r="G233" s="97">
        <v>4.4000000000000003E-3</v>
      </c>
      <c r="H233" s="97">
        <v>4.4000000000000003E-3</v>
      </c>
      <c r="I233" s="97"/>
      <c r="J233" s="97"/>
      <c r="K233" s="98">
        <v>4.0000000000000002E-4</v>
      </c>
      <c r="L233" s="98">
        <v>4.0000000000000002E-4</v>
      </c>
      <c r="M233" s="261">
        <v>480</v>
      </c>
      <c r="N233" s="102">
        <v>149</v>
      </c>
      <c r="O233" s="69"/>
      <c r="P233" s="69"/>
      <c r="Q233" s="69"/>
      <c r="R233" s="69"/>
    </row>
    <row r="234" spans="2:18" x14ac:dyDescent="0.2">
      <c r="B234" s="136">
        <v>42225</v>
      </c>
      <c r="C234" s="124"/>
      <c r="D234" s="124"/>
      <c r="E234" s="124">
        <v>0</v>
      </c>
      <c r="F234" s="124">
        <v>0</v>
      </c>
      <c r="G234" s="97">
        <v>0</v>
      </c>
      <c r="H234" s="97">
        <v>0</v>
      </c>
      <c r="I234" s="97"/>
      <c r="J234" s="97"/>
      <c r="K234" s="98">
        <v>0</v>
      </c>
      <c r="L234" s="98">
        <v>0</v>
      </c>
      <c r="M234" s="261">
        <v>289</v>
      </c>
      <c r="N234" s="102">
        <v>136</v>
      </c>
      <c r="O234" s="69"/>
      <c r="P234" s="69"/>
      <c r="Q234" s="69"/>
      <c r="R234" s="69"/>
    </row>
    <row r="235" spans="2:18" x14ac:dyDescent="0.2">
      <c r="B235" s="136">
        <v>42226</v>
      </c>
      <c r="C235" s="124"/>
      <c r="D235" s="124"/>
      <c r="E235" s="124">
        <v>0</v>
      </c>
      <c r="F235" s="124">
        <v>0</v>
      </c>
      <c r="G235" s="97">
        <v>0</v>
      </c>
      <c r="H235" s="97">
        <v>0</v>
      </c>
      <c r="I235" s="97"/>
      <c r="J235" s="97"/>
      <c r="K235" s="98">
        <v>0</v>
      </c>
      <c r="L235" s="98">
        <v>0</v>
      </c>
      <c r="M235" s="261">
        <v>474</v>
      </c>
      <c r="N235" s="102">
        <v>285</v>
      </c>
      <c r="O235" s="69"/>
      <c r="P235" s="69"/>
      <c r="Q235" s="69"/>
      <c r="R235" s="69"/>
    </row>
    <row r="236" spans="2:18" x14ac:dyDescent="0.2">
      <c r="B236" s="136">
        <v>42227</v>
      </c>
      <c r="C236" s="124"/>
      <c r="D236" s="124"/>
      <c r="E236" s="124">
        <v>1.6E-2</v>
      </c>
      <c r="F236" s="124">
        <v>1.6E-2</v>
      </c>
      <c r="G236" s="97">
        <v>0</v>
      </c>
      <c r="H236" s="97">
        <v>0</v>
      </c>
      <c r="I236" s="97"/>
      <c r="J236" s="97"/>
      <c r="K236" s="98">
        <v>1.4500000000000001E-2</v>
      </c>
      <c r="L236" s="98">
        <v>1.4500000000000001E-2</v>
      </c>
      <c r="M236" s="261">
        <v>512</v>
      </c>
      <c r="N236" s="102">
        <v>250</v>
      </c>
      <c r="O236" s="69"/>
      <c r="P236" s="69"/>
      <c r="Q236" s="69"/>
      <c r="R236" s="69"/>
    </row>
    <row r="237" spans="2:18" x14ac:dyDescent="0.2">
      <c r="B237" s="136">
        <v>42228</v>
      </c>
      <c r="C237" s="124"/>
      <c r="D237" s="124"/>
      <c r="E237" s="124">
        <v>0</v>
      </c>
      <c r="F237" s="124">
        <v>0</v>
      </c>
      <c r="G237" s="97">
        <v>0</v>
      </c>
      <c r="H237" s="97">
        <v>0</v>
      </c>
      <c r="I237" s="97"/>
      <c r="J237" s="97"/>
      <c r="K237" s="98">
        <v>0</v>
      </c>
      <c r="L237" s="98">
        <v>0</v>
      </c>
      <c r="M237" s="261">
        <v>488</v>
      </c>
      <c r="N237" s="102">
        <v>275</v>
      </c>
      <c r="O237" s="69"/>
      <c r="P237" s="69"/>
      <c r="Q237" s="69"/>
      <c r="R237" s="69"/>
    </row>
    <row r="238" spans="2:18" x14ac:dyDescent="0.2">
      <c r="B238" s="136">
        <v>42229</v>
      </c>
      <c r="C238" s="124"/>
      <c r="D238" s="124"/>
      <c r="E238" s="124">
        <v>5.5999999999999999E-3</v>
      </c>
      <c r="F238" s="124">
        <v>5.5999999999999999E-3</v>
      </c>
      <c r="G238" s="97">
        <v>4.4000000000000003E-3</v>
      </c>
      <c r="H238" s="97">
        <v>4.4000000000000003E-3</v>
      </c>
      <c r="I238" s="97"/>
      <c r="J238" s="97"/>
      <c r="K238" s="98">
        <v>5.4999999999999997E-3</v>
      </c>
      <c r="L238" s="98">
        <v>5.4999999999999997E-3</v>
      </c>
      <c r="M238" s="261">
        <v>449</v>
      </c>
      <c r="N238" s="102">
        <v>287</v>
      </c>
      <c r="O238" s="69"/>
      <c r="P238" s="69"/>
      <c r="Q238" s="69"/>
      <c r="R238" s="69"/>
    </row>
    <row r="239" spans="2:18" x14ac:dyDescent="0.2">
      <c r="B239" s="136">
        <v>42230</v>
      </c>
      <c r="C239" s="124"/>
      <c r="D239" s="124"/>
      <c r="E239" s="124">
        <v>4.7000000000000002E-3</v>
      </c>
      <c r="F239" s="124">
        <v>4.7000000000000002E-3</v>
      </c>
      <c r="G239" s="97">
        <v>0</v>
      </c>
      <c r="H239" s="97">
        <v>0</v>
      </c>
      <c r="I239" s="97"/>
      <c r="J239" s="97"/>
      <c r="K239" s="98">
        <v>4.1999999999999997E-3</v>
      </c>
      <c r="L239" s="98">
        <v>4.1999999999999997E-3</v>
      </c>
      <c r="M239" s="261">
        <v>322</v>
      </c>
      <c r="N239" s="102">
        <v>219</v>
      </c>
      <c r="O239" s="69"/>
      <c r="P239" s="69"/>
      <c r="Q239" s="69"/>
      <c r="R239" s="69"/>
    </row>
    <row r="240" spans="2:18" x14ac:dyDescent="0.2">
      <c r="B240" s="136">
        <v>42231</v>
      </c>
      <c r="C240" s="124"/>
      <c r="D240" s="124"/>
      <c r="E240" s="124">
        <v>0</v>
      </c>
      <c r="F240" s="124">
        <v>0</v>
      </c>
      <c r="G240" s="97">
        <v>0</v>
      </c>
      <c r="H240" s="97">
        <v>0</v>
      </c>
      <c r="I240" s="97"/>
      <c r="J240" s="97"/>
      <c r="K240" s="98">
        <v>0</v>
      </c>
      <c r="L240" s="98">
        <v>0</v>
      </c>
      <c r="M240" s="261">
        <v>147</v>
      </c>
      <c r="N240" s="102">
        <v>96</v>
      </c>
      <c r="O240" s="69"/>
      <c r="P240" s="69"/>
      <c r="Q240" s="69"/>
      <c r="R240" s="69"/>
    </row>
    <row r="241" spans="2:18" x14ac:dyDescent="0.2">
      <c r="B241" s="136">
        <v>42232</v>
      </c>
      <c r="C241" s="124"/>
      <c r="D241" s="124"/>
      <c r="E241" s="124">
        <v>0</v>
      </c>
      <c r="F241" s="124">
        <v>0</v>
      </c>
      <c r="G241" s="97">
        <v>0</v>
      </c>
      <c r="H241" s="97">
        <v>0</v>
      </c>
      <c r="I241" s="97"/>
      <c r="J241" s="97"/>
      <c r="K241" s="98">
        <v>0</v>
      </c>
      <c r="L241" s="98">
        <v>0</v>
      </c>
      <c r="M241" s="261">
        <v>133</v>
      </c>
      <c r="N241" s="102">
        <v>83</v>
      </c>
      <c r="O241" s="69"/>
      <c r="P241" s="69"/>
      <c r="Q241" s="69"/>
      <c r="R241" s="69"/>
    </row>
    <row r="242" spans="2:18" x14ac:dyDescent="0.2">
      <c r="B242" s="136">
        <v>42233</v>
      </c>
      <c r="C242" s="124"/>
      <c r="D242" s="124"/>
      <c r="E242" s="124">
        <v>0</v>
      </c>
      <c r="F242" s="124">
        <v>0</v>
      </c>
      <c r="G242" s="97">
        <v>0</v>
      </c>
      <c r="H242" s="97">
        <v>0</v>
      </c>
      <c r="I242" s="97"/>
      <c r="J242" s="97"/>
      <c r="K242" s="98">
        <v>0</v>
      </c>
      <c r="L242" s="98">
        <v>0</v>
      </c>
      <c r="M242" s="261">
        <v>473</v>
      </c>
      <c r="N242" s="102">
        <v>174</v>
      </c>
      <c r="O242" s="69"/>
      <c r="P242" s="69"/>
      <c r="Q242" s="69"/>
      <c r="R242" s="69"/>
    </row>
    <row r="243" spans="2:18" x14ac:dyDescent="0.2">
      <c r="B243" s="136">
        <v>42234</v>
      </c>
      <c r="C243" s="124"/>
      <c r="D243" s="124"/>
      <c r="E243" s="124">
        <v>0</v>
      </c>
      <c r="F243" s="124">
        <v>0</v>
      </c>
      <c r="G243" s="97">
        <v>0</v>
      </c>
      <c r="H243" s="97">
        <v>0</v>
      </c>
      <c r="I243" s="97"/>
      <c r="J243" s="97"/>
      <c r="K243" s="98">
        <v>0</v>
      </c>
      <c r="L243" s="98">
        <v>0</v>
      </c>
      <c r="M243" s="261">
        <v>422</v>
      </c>
      <c r="N243" s="102">
        <v>211</v>
      </c>
      <c r="O243" s="69"/>
      <c r="P243" s="69"/>
      <c r="Q243" s="69"/>
      <c r="R243" s="69"/>
    </row>
    <row r="244" spans="2:18" x14ac:dyDescent="0.2">
      <c r="B244" s="136">
        <v>42235</v>
      </c>
      <c r="C244" s="124"/>
      <c r="D244" s="124"/>
      <c r="E244" s="124">
        <v>5.0000000000000001E-4</v>
      </c>
      <c r="F244" s="124">
        <v>5.0000000000000001E-4</v>
      </c>
      <c r="G244" s="97">
        <v>0</v>
      </c>
      <c r="H244" s="97">
        <v>0</v>
      </c>
      <c r="I244" s="97"/>
      <c r="J244" s="97"/>
      <c r="K244" s="98">
        <v>5.0000000000000001E-4</v>
      </c>
      <c r="L244" s="98">
        <v>5.0000000000000001E-4</v>
      </c>
      <c r="M244" s="261">
        <v>377</v>
      </c>
      <c r="N244" s="102">
        <v>266</v>
      </c>
      <c r="O244" s="69"/>
      <c r="P244" s="69"/>
      <c r="Q244" s="69"/>
      <c r="R244" s="69"/>
    </row>
    <row r="245" spans="2:18" x14ac:dyDescent="0.2">
      <c r="B245" s="136">
        <v>42236</v>
      </c>
      <c r="C245" s="124"/>
      <c r="D245" s="124"/>
      <c r="E245" s="124">
        <v>0</v>
      </c>
      <c r="F245" s="124">
        <v>0</v>
      </c>
      <c r="G245" s="97">
        <v>0</v>
      </c>
      <c r="H245" s="97">
        <v>0</v>
      </c>
      <c r="I245" s="97"/>
      <c r="J245" s="97"/>
      <c r="K245" s="98">
        <v>0</v>
      </c>
      <c r="L245" s="98">
        <v>0</v>
      </c>
      <c r="M245" s="261">
        <v>340</v>
      </c>
      <c r="N245" s="102">
        <v>210</v>
      </c>
      <c r="O245" s="69"/>
      <c r="P245" s="69"/>
      <c r="Q245" s="69"/>
      <c r="R245" s="69"/>
    </row>
    <row r="246" spans="2:18" x14ac:dyDescent="0.2">
      <c r="B246" s="136">
        <v>42237</v>
      </c>
      <c r="C246" s="124"/>
      <c r="D246" s="124"/>
      <c r="E246" s="124">
        <v>1.1999999999999999E-3</v>
      </c>
      <c r="F246" s="124">
        <v>1.1999999999999999E-3</v>
      </c>
      <c r="G246" s="97">
        <v>0</v>
      </c>
      <c r="H246" s="97">
        <v>0</v>
      </c>
      <c r="I246" s="97"/>
      <c r="J246" s="97"/>
      <c r="K246" s="98">
        <v>1.1000000000000001E-3</v>
      </c>
      <c r="L246" s="98">
        <v>1.1000000000000001E-3</v>
      </c>
      <c r="M246" s="261">
        <v>291</v>
      </c>
      <c r="N246" s="102">
        <v>203</v>
      </c>
      <c r="O246" s="69"/>
      <c r="P246" s="69"/>
      <c r="Q246" s="69"/>
      <c r="R246" s="69"/>
    </row>
    <row r="247" spans="2:18" x14ac:dyDescent="0.2">
      <c r="B247" s="136">
        <v>42238</v>
      </c>
      <c r="C247" s="124"/>
      <c r="D247" s="124"/>
      <c r="E247" s="124">
        <v>1.1999999999999999E-3</v>
      </c>
      <c r="F247" s="124">
        <v>1.1999999999999999E-3</v>
      </c>
      <c r="G247" s="97">
        <v>0</v>
      </c>
      <c r="H247" s="97">
        <v>0</v>
      </c>
      <c r="I247" s="97"/>
      <c r="J247" s="97"/>
      <c r="K247" s="98">
        <v>1.1000000000000001E-3</v>
      </c>
      <c r="L247" s="98">
        <v>1.1000000000000001E-3</v>
      </c>
      <c r="M247" s="261">
        <v>301</v>
      </c>
      <c r="N247" s="102">
        <v>211</v>
      </c>
      <c r="O247" s="69"/>
      <c r="P247" s="69"/>
      <c r="Q247" s="69"/>
      <c r="R247" s="69"/>
    </row>
    <row r="248" spans="2:18" x14ac:dyDescent="0.2">
      <c r="B248" s="136">
        <v>42239</v>
      </c>
      <c r="C248" s="124"/>
      <c r="D248" s="124"/>
      <c r="E248" s="124">
        <v>0</v>
      </c>
      <c r="F248" s="124">
        <v>0</v>
      </c>
      <c r="G248" s="97">
        <v>0</v>
      </c>
      <c r="H248" s="97">
        <v>0</v>
      </c>
      <c r="I248" s="97"/>
      <c r="J248" s="97"/>
      <c r="K248" s="98">
        <v>0</v>
      </c>
      <c r="L248" s="98">
        <v>0</v>
      </c>
      <c r="M248" s="261">
        <v>137</v>
      </c>
      <c r="N248" s="102">
        <v>97</v>
      </c>
      <c r="O248" s="69"/>
      <c r="P248" s="69"/>
      <c r="Q248" s="69"/>
      <c r="R248" s="69"/>
    </row>
    <row r="249" spans="2:18" x14ac:dyDescent="0.2">
      <c r="B249" s="136">
        <v>42240</v>
      </c>
      <c r="C249" s="124"/>
      <c r="D249" s="124"/>
      <c r="E249" s="124">
        <v>0</v>
      </c>
      <c r="F249" s="124">
        <v>0</v>
      </c>
      <c r="G249" s="97">
        <v>0</v>
      </c>
      <c r="H249" s="97">
        <v>0</v>
      </c>
      <c r="I249" s="97"/>
      <c r="J249" s="97"/>
      <c r="K249" s="98">
        <v>0</v>
      </c>
      <c r="L249" s="98">
        <v>0</v>
      </c>
      <c r="M249" s="261">
        <v>392</v>
      </c>
      <c r="N249" s="102">
        <v>265</v>
      </c>
      <c r="O249" s="69"/>
      <c r="P249" s="69"/>
      <c r="Q249" s="69"/>
      <c r="R249" s="69"/>
    </row>
    <row r="250" spans="2:18" x14ac:dyDescent="0.2">
      <c r="B250" s="136">
        <v>42241</v>
      </c>
      <c r="C250" s="124"/>
      <c r="D250" s="124"/>
      <c r="E250" s="124">
        <v>0</v>
      </c>
      <c r="F250" s="124">
        <v>0</v>
      </c>
      <c r="G250" s="97">
        <v>0</v>
      </c>
      <c r="H250" s="97">
        <v>0</v>
      </c>
      <c r="I250" s="97"/>
      <c r="J250" s="97"/>
      <c r="K250" s="98">
        <v>0</v>
      </c>
      <c r="L250" s="98">
        <v>0</v>
      </c>
      <c r="M250" s="261">
        <v>343</v>
      </c>
      <c r="N250" s="102">
        <v>217</v>
      </c>
      <c r="O250" s="69"/>
      <c r="P250" s="69"/>
      <c r="Q250" s="69"/>
      <c r="R250" s="69"/>
    </row>
    <row r="251" spans="2:18" x14ac:dyDescent="0.2">
      <c r="B251" s="136">
        <v>42242</v>
      </c>
      <c r="C251" s="124"/>
      <c r="D251" s="124"/>
      <c r="E251" s="124">
        <v>0</v>
      </c>
      <c r="F251" s="124">
        <v>0</v>
      </c>
      <c r="G251" s="97">
        <v>0</v>
      </c>
      <c r="H251" s="97">
        <v>0</v>
      </c>
      <c r="I251" s="97"/>
      <c r="J251" s="97"/>
      <c r="K251" s="98">
        <v>0</v>
      </c>
      <c r="L251" s="98">
        <v>0</v>
      </c>
      <c r="M251" s="261">
        <v>460</v>
      </c>
      <c r="N251" s="102">
        <v>265</v>
      </c>
      <c r="O251" s="69"/>
      <c r="P251" s="69"/>
      <c r="Q251" s="69"/>
      <c r="R251" s="69"/>
    </row>
    <row r="252" spans="2:18" x14ac:dyDescent="0.2">
      <c r="B252" s="136">
        <v>42243</v>
      </c>
      <c r="C252" s="124"/>
      <c r="D252" s="124"/>
      <c r="E252" s="124">
        <v>1.15E-2</v>
      </c>
      <c r="F252" s="124">
        <v>1.15E-2</v>
      </c>
      <c r="G252" s="97">
        <v>0</v>
      </c>
      <c r="H252" s="97">
        <v>0</v>
      </c>
      <c r="I252" s="97"/>
      <c r="J252" s="97"/>
      <c r="K252" s="98">
        <v>1.0500000000000001E-2</v>
      </c>
      <c r="L252" s="98">
        <v>1.0500000000000001E-2</v>
      </c>
      <c r="M252" s="261">
        <v>573</v>
      </c>
      <c r="N252" s="102">
        <v>330</v>
      </c>
      <c r="O252" s="69"/>
      <c r="P252" s="69"/>
      <c r="Q252" s="69"/>
      <c r="R252" s="69"/>
    </row>
    <row r="253" spans="2:18" x14ac:dyDescent="0.2">
      <c r="B253" s="136">
        <v>42244</v>
      </c>
      <c r="C253" s="124"/>
      <c r="D253" s="124"/>
      <c r="E253" s="124">
        <v>0</v>
      </c>
      <c r="F253" s="124">
        <v>0</v>
      </c>
      <c r="G253" s="97">
        <v>0</v>
      </c>
      <c r="H253" s="97">
        <v>0</v>
      </c>
      <c r="I253" s="97"/>
      <c r="J253" s="97"/>
      <c r="K253" s="98">
        <v>0</v>
      </c>
      <c r="L253" s="98">
        <v>0</v>
      </c>
      <c r="M253" s="261">
        <v>438</v>
      </c>
      <c r="N253" s="102">
        <v>310</v>
      </c>
      <c r="O253" s="69"/>
      <c r="P253" s="69"/>
      <c r="Q253" s="69"/>
      <c r="R253" s="69"/>
    </row>
    <row r="254" spans="2:18" x14ac:dyDescent="0.2">
      <c r="B254" s="136">
        <v>42245</v>
      </c>
      <c r="C254" s="124"/>
      <c r="D254" s="124"/>
      <c r="E254" s="124">
        <v>0</v>
      </c>
      <c r="F254" s="124">
        <v>0</v>
      </c>
      <c r="G254" s="97">
        <v>0</v>
      </c>
      <c r="H254" s="97">
        <v>0</v>
      </c>
      <c r="I254" s="97"/>
      <c r="J254" s="97"/>
      <c r="K254" s="98">
        <v>0</v>
      </c>
      <c r="L254" s="98">
        <v>0</v>
      </c>
      <c r="M254" s="261">
        <v>200</v>
      </c>
      <c r="N254" s="102">
        <v>129</v>
      </c>
      <c r="O254" s="69"/>
      <c r="P254" s="69"/>
      <c r="Q254" s="69"/>
      <c r="R254" s="69"/>
    </row>
    <row r="255" spans="2:18" x14ac:dyDescent="0.2">
      <c r="B255" s="136">
        <v>42246</v>
      </c>
      <c r="C255" s="124"/>
      <c r="D255" s="124"/>
      <c r="E255" s="124">
        <v>5.3E-3</v>
      </c>
      <c r="F255" s="124">
        <v>5.3E-3</v>
      </c>
      <c r="G255" s="97">
        <v>0</v>
      </c>
      <c r="H255" s="97">
        <v>0</v>
      </c>
      <c r="I255" s="97"/>
      <c r="J255" s="97"/>
      <c r="K255" s="98">
        <v>4.7999999999999996E-3</v>
      </c>
      <c r="L255" s="98">
        <v>4.7999999999999996E-3</v>
      </c>
      <c r="M255" s="261">
        <v>257</v>
      </c>
      <c r="N255" s="102">
        <v>91</v>
      </c>
      <c r="O255" s="69"/>
      <c r="P255" s="69"/>
      <c r="Q255" s="69"/>
      <c r="R255" s="69"/>
    </row>
    <row r="256" spans="2:18" x14ac:dyDescent="0.2">
      <c r="B256" s="136">
        <v>42247</v>
      </c>
      <c r="C256" s="124"/>
      <c r="D256" s="124"/>
      <c r="E256" s="124">
        <v>0</v>
      </c>
      <c r="F256" s="124">
        <v>0</v>
      </c>
      <c r="G256" s="97">
        <v>0</v>
      </c>
      <c r="H256" s="97">
        <v>0</v>
      </c>
      <c r="I256" s="97"/>
      <c r="J256" s="97"/>
      <c r="K256" s="98">
        <v>0</v>
      </c>
      <c r="L256" s="98">
        <v>0</v>
      </c>
      <c r="M256" s="261">
        <v>591</v>
      </c>
      <c r="N256" s="102">
        <v>267</v>
      </c>
      <c r="O256" s="69"/>
      <c r="P256" s="69"/>
      <c r="Q256" s="69"/>
      <c r="R256" s="69"/>
    </row>
    <row r="257" spans="2:18" x14ac:dyDescent="0.2">
      <c r="B257" s="136">
        <v>42248</v>
      </c>
      <c r="C257" s="124"/>
      <c r="D257" s="124"/>
      <c r="E257" s="124">
        <v>0</v>
      </c>
      <c r="F257" s="124">
        <v>0</v>
      </c>
      <c r="G257" s="97">
        <v>0</v>
      </c>
      <c r="H257" s="97">
        <v>0</v>
      </c>
      <c r="I257" s="97"/>
      <c r="J257" s="97"/>
      <c r="K257" s="98">
        <v>0</v>
      </c>
      <c r="L257" s="98">
        <v>0</v>
      </c>
      <c r="M257" s="261">
        <v>321</v>
      </c>
      <c r="N257" s="102">
        <v>156</v>
      </c>
      <c r="O257" s="69"/>
      <c r="P257" s="69"/>
      <c r="Q257" s="69"/>
      <c r="R257" s="69"/>
    </row>
    <row r="258" spans="2:18" x14ac:dyDescent="0.2">
      <c r="B258" s="136">
        <v>42249</v>
      </c>
      <c r="C258" s="124"/>
      <c r="D258" s="124"/>
      <c r="E258" s="124">
        <v>1.6000000000000001E-3</v>
      </c>
      <c r="F258" s="124">
        <v>1.6000000000000001E-3</v>
      </c>
      <c r="G258" s="97">
        <v>1.9300000000000001E-2</v>
      </c>
      <c r="H258" s="97">
        <v>1.9300000000000001E-2</v>
      </c>
      <c r="I258" s="97"/>
      <c r="J258" s="97"/>
      <c r="K258" s="98">
        <v>3.2000000000000002E-3</v>
      </c>
      <c r="L258" s="98">
        <v>3.2000000000000002E-3</v>
      </c>
      <c r="M258" s="261">
        <v>386</v>
      </c>
      <c r="N258" s="102">
        <v>244</v>
      </c>
      <c r="O258" s="69"/>
      <c r="P258" s="69"/>
      <c r="Q258" s="69"/>
      <c r="R258" s="69"/>
    </row>
    <row r="259" spans="2:18" x14ac:dyDescent="0.2">
      <c r="B259" s="136">
        <v>42250</v>
      </c>
      <c r="C259" s="124"/>
      <c r="D259" s="124"/>
      <c r="E259" s="124">
        <v>0</v>
      </c>
      <c r="F259" s="124">
        <v>0</v>
      </c>
      <c r="G259" s="97">
        <v>0</v>
      </c>
      <c r="H259" s="97">
        <v>0</v>
      </c>
      <c r="I259" s="97"/>
      <c r="J259" s="97"/>
      <c r="K259" s="98">
        <v>0</v>
      </c>
      <c r="L259" s="98">
        <v>0</v>
      </c>
      <c r="M259" s="261">
        <v>350</v>
      </c>
      <c r="N259" s="102">
        <v>213</v>
      </c>
      <c r="O259" s="69"/>
      <c r="P259" s="69"/>
      <c r="Q259" s="69"/>
      <c r="R259" s="69"/>
    </row>
    <row r="260" spans="2:18" x14ac:dyDescent="0.2">
      <c r="B260" s="136">
        <v>42251</v>
      </c>
      <c r="C260" s="124"/>
      <c r="D260" s="124"/>
      <c r="E260" s="124">
        <v>1.9E-3</v>
      </c>
      <c r="F260" s="124">
        <v>1.9E-3</v>
      </c>
      <c r="G260" s="97">
        <v>0</v>
      </c>
      <c r="H260" s="97">
        <v>0</v>
      </c>
      <c r="I260" s="97"/>
      <c r="J260" s="97"/>
      <c r="K260" s="98">
        <v>1.6999999999999999E-3</v>
      </c>
      <c r="L260" s="98">
        <v>1.6999999999999999E-3</v>
      </c>
      <c r="M260" s="261">
        <v>300</v>
      </c>
      <c r="N260" s="102">
        <v>203</v>
      </c>
      <c r="O260" s="69"/>
      <c r="P260" s="69"/>
      <c r="Q260" s="69"/>
      <c r="R260" s="69"/>
    </row>
    <row r="261" spans="2:18" x14ac:dyDescent="0.2">
      <c r="B261" s="136">
        <v>42252</v>
      </c>
      <c r="C261" s="124"/>
      <c r="D261" s="124"/>
      <c r="E261" s="124">
        <v>0</v>
      </c>
      <c r="F261" s="124">
        <v>0</v>
      </c>
      <c r="G261" s="97">
        <v>0</v>
      </c>
      <c r="H261" s="97">
        <v>0</v>
      </c>
      <c r="I261" s="97"/>
      <c r="J261" s="97"/>
      <c r="K261" s="98">
        <v>0</v>
      </c>
      <c r="L261" s="98">
        <v>0</v>
      </c>
      <c r="M261" s="261">
        <v>209</v>
      </c>
      <c r="N261" s="102">
        <v>120</v>
      </c>
      <c r="O261" s="69"/>
      <c r="P261" s="69"/>
      <c r="Q261" s="69"/>
      <c r="R261" s="69"/>
    </row>
    <row r="262" spans="2:18" x14ac:dyDescent="0.2">
      <c r="B262" s="136">
        <v>42253</v>
      </c>
      <c r="C262" s="124"/>
      <c r="D262" s="124"/>
      <c r="E262" s="124">
        <v>0</v>
      </c>
      <c r="F262" s="124">
        <v>0</v>
      </c>
      <c r="G262" s="97">
        <v>0</v>
      </c>
      <c r="H262" s="97">
        <v>0</v>
      </c>
      <c r="I262" s="97"/>
      <c r="J262" s="97"/>
      <c r="K262" s="98">
        <v>0</v>
      </c>
      <c r="L262" s="98">
        <v>0</v>
      </c>
      <c r="M262" s="261">
        <v>165</v>
      </c>
      <c r="N262" s="102">
        <v>98</v>
      </c>
      <c r="O262" s="69"/>
      <c r="P262" s="69"/>
      <c r="Q262" s="69"/>
      <c r="R262" s="69"/>
    </row>
    <row r="263" spans="2:18" x14ac:dyDescent="0.2">
      <c r="B263" s="136">
        <v>42254</v>
      </c>
      <c r="C263" s="124"/>
      <c r="D263" s="124"/>
      <c r="E263" s="124">
        <v>0</v>
      </c>
      <c r="F263" s="124">
        <v>0</v>
      </c>
      <c r="G263" s="97">
        <v>0</v>
      </c>
      <c r="H263" s="97">
        <v>0</v>
      </c>
      <c r="I263" s="97"/>
      <c r="J263" s="97"/>
      <c r="K263" s="98">
        <v>0</v>
      </c>
      <c r="L263" s="98">
        <v>0</v>
      </c>
      <c r="M263" s="261">
        <v>301</v>
      </c>
      <c r="N263" s="102">
        <v>205</v>
      </c>
      <c r="O263" s="69"/>
      <c r="P263" s="69"/>
      <c r="Q263" s="69"/>
      <c r="R263" s="69"/>
    </row>
    <row r="264" spans="2:18" x14ac:dyDescent="0.2">
      <c r="B264" s="136">
        <v>42255</v>
      </c>
      <c r="C264" s="124"/>
      <c r="D264" s="124"/>
      <c r="E264" s="124">
        <v>3.3E-3</v>
      </c>
      <c r="F264" s="124">
        <v>3.3E-3</v>
      </c>
      <c r="G264" s="97">
        <v>0</v>
      </c>
      <c r="H264" s="97">
        <v>0</v>
      </c>
      <c r="I264" s="97"/>
      <c r="J264" s="97"/>
      <c r="K264" s="98">
        <v>3.0000000000000001E-3</v>
      </c>
      <c r="L264" s="98">
        <v>3.0000000000000001E-3</v>
      </c>
      <c r="M264" s="261">
        <v>440</v>
      </c>
      <c r="N264" s="102">
        <v>288</v>
      </c>
      <c r="O264" s="69"/>
      <c r="P264" s="69"/>
      <c r="Q264" s="69"/>
      <c r="R264" s="69"/>
    </row>
    <row r="265" spans="2:18" x14ac:dyDescent="0.2">
      <c r="B265" s="136">
        <v>42256</v>
      </c>
      <c r="C265" s="124"/>
      <c r="D265" s="124"/>
      <c r="E265" s="124">
        <v>7.3000000000000001E-3</v>
      </c>
      <c r="F265" s="124">
        <v>7.3000000000000001E-3</v>
      </c>
      <c r="G265" s="97">
        <v>0</v>
      </c>
      <c r="H265" s="97">
        <v>0</v>
      </c>
      <c r="I265" s="97"/>
      <c r="J265" s="97"/>
      <c r="K265" s="98">
        <v>6.6E-3</v>
      </c>
      <c r="L265" s="98">
        <v>6.6E-3</v>
      </c>
      <c r="M265" s="261">
        <v>397</v>
      </c>
      <c r="N265" s="102">
        <v>219</v>
      </c>
      <c r="O265" s="69"/>
      <c r="P265" s="69"/>
      <c r="Q265" s="69"/>
      <c r="R265" s="69"/>
    </row>
    <row r="266" spans="2:18" x14ac:dyDescent="0.2">
      <c r="B266" s="136">
        <v>42257</v>
      </c>
      <c r="C266" s="124"/>
      <c r="D266" s="124"/>
      <c r="E266" s="124">
        <v>0</v>
      </c>
      <c r="F266" s="124">
        <v>0</v>
      </c>
      <c r="G266" s="97">
        <v>0</v>
      </c>
      <c r="H266" s="97">
        <v>0</v>
      </c>
      <c r="I266" s="97"/>
      <c r="J266" s="97"/>
      <c r="K266" s="98">
        <v>0</v>
      </c>
      <c r="L266" s="98">
        <v>0</v>
      </c>
      <c r="M266" s="261">
        <v>336</v>
      </c>
      <c r="N266" s="102">
        <v>240</v>
      </c>
      <c r="O266" s="69"/>
      <c r="P266" s="69"/>
      <c r="Q266" s="69"/>
      <c r="R266" s="69"/>
    </row>
    <row r="267" spans="2:18" x14ac:dyDescent="0.2">
      <c r="B267" s="136">
        <v>42258</v>
      </c>
      <c r="C267" s="124"/>
      <c r="D267" s="124"/>
      <c r="E267" s="124">
        <v>0</v>
      </c>
      <c r="F267" s="124">
        <v>0</v>
      </c>
      <c r="G267" s="97">
        <v>0</v>
      </c>
      <c r="H267" s="97">
        <v>0</v>
      </c>
      <c r="I267" s="97"/>
      <c r="J267" s="97"/>
      <c r="K267" s="98">
        <v>0</v>
      </c>
      <c r="L267" s="98">
        <v>0</v>
      </c>
      <c r="M267" s="261">
        <v>331</v>
      </c>
      <c r="N267" s="102">
        <v>223</v>
      </c>
      <c r="O267" s="69"/>
      <c r="P267" s="69"/>
      <c r="Q267" s="69"/>
      <c r="R267" s="69"/>
    </row>
    <row r="268" spans="2:18" x14ac:dyDescent="0.2">
      <c r="B268" s="136">
        <v>42259</v>
      </c>
      <c r="C268" s="124"/>
      <c r="D268" s="124"/>
      <c r="E268" s="124">
        <v>5.3E-3</v>
      </c>
      <c r="F268" s="124">
        <v>5.3E-3</v>
      </c>
      <c r="G268" s="97">
        <v>0</v>
      </c>
      <c r="H268" s="97">
        <v>0</v>
      </c>
      <c r="I268" s="97"/>
      <c r="J268" s="97"/>
      <c r="K268" s="98">
        <v>4.7999999999999996E-3</v>
      </c>
      <c r="L268" s="98">
        <v>4.7999999999999996E-3</v>
      </c>
      <c r="M268" s="261">
        <v>114</v>
      </c>
      <c r="N268" s="102">
        <v>84</v>
      </c>
      <c r="O268" s="69"/>
      <c r="P268" s="69"/>
      <c r="Q268" s="69"/>
      <c r="R268" s="69"/>
    </row>
    <row r="269" spans="2:18" x14ac:dyDescent="0.2">
      <c r="B269" s="136">
        <v>42260</v>
      </c>
      <c r="C269" s="124"/>
      <c r="D269" s="124"/>
      <c r="E269" s="124">
        <v>5.4000000000000003E-3</v>
      </c>
      <c r="F269" s="124">
        <v>5.4000000000000003E-3</v>
      </c>
      <c r="G269" s="97">
        <v>4.1300000000000003E-2</v>
      </c>
      <c r="H269" s="97">
        <v>4.1300000000000003E-2</v>
      </c>
      <c r="I269" s="97"/>
      <c r="J269" s="97"/>
      <c r="K269" s="98">
        <v>8.8000000000000005E-3</v>
      </c>
      <c r="L269" s="98">
        <v>8.8000000000000005E-3</v>
      </c>
      <c r="M269" s="261">
        <v>258</v>
      </c>
      <c r="N269" s="102">
        <v>138</v>
      </c>
      <c r="O269" s="69"/>
      <c r="P269" s="69"/>
      <c r="Q269" s="69"/>
      <c r="R269" s="69"/>
    </row>
    <row r="270" spans="2:18" x14ac:dyDescent="0.2">
      <c r="B270" s="136">
        <v>42261</v>
      </c>
      <c r="C270" s="124"/>
      <c r="D270" s="124"/>
      <c r="E270" s="124">
        <v>1.9E-3</v>
      </c>
      <c r="F270" s="124">
        <v>1.9E-3</v>
      </c>
      <c r="G270" s="97">
        <v>0</v>
      </c>
      <c r="H270" s="97">
        <v>0</v>
      </c>
      <c r="I270" s="97"/>
      <c r="J270" s="97"/>
      <c r="K270" s="98">
        <v>1.8E-3</v>
      </c>
      <c r="L270" s="98">
        <v>1.8E-3</v>
      </c>
      <c r="M270" s="261">
        <v>553</v>
      </c>
      <c r="N270" s="102">
        <v>352</v>
      </c>
      <c r="O270" s="69"/>
      <c r="P270" s="69"/>
      <c r="Q270" s="69"/>
      <c r="R270" s="69"/>
    </row>
    <row r="271" spans="2:18" x14ac:dyDescent="0.2">
      <c r="B271" s="136">
        <v>42262</v>
      </c>
      <c r="C271" s="124"/>
      <c r="D271" s="124"/>
      <c r="E271" s="124">
        <v>1.1999999999999999E-3</v>
      </c>
      <c r="F271" s="124">
        <v>1.1999999999999999E-3</v>
      </c>
      <c r="G271" s="97">
        <v>0</v>
      </c>
      <c r="H271" s="97">
        <v>0</v>
      </c>
      <c r="I271" s="97"/>
      <c r="J271" s="97"/>
      <c r="K271" s="98">
        <v>1E-3</v>
      </c>
      <c r="L271" s="98">
        <v>1E-3</v>
      </c>
      <c r="M271" s="261">
        <v>478</v>
      </c>
      <c r="N271" s="102">
        <v>305</v>
      </c>
      <c r="O271" s="69"/>
      <c r="P271" s="69"/>
      <c r="Q271" s="69"/>
      <c r="R271" s="69"/>
    </row>
    <row r="272" spans="2:18" x14ac:dyDescent="0.2">
      <c r="B272" s="136">
        <v>42263</v>
      </c>
      <c r="C272" s="124"/>
      <c r="D272" s="124"/>
      <c r="E272" s="124">
        <v>2.3E-3</v>
      </c>
      <c r="F272" s="124">
        <v>2.3E-3</v>
      </c>
      <c r="G272" s="97">
        <v>1.95E-2</v>
      </c>
      <c r="H272" s="97">
        <v>1.95E-2</v>
      </c>
      <c r="I272" s="97"/>
      <c r="J272" s="97"/>
      <c r="K272" s="98">
        <v>3.8999999999999998E-3</v>
      </c>
      <c r="L272" s="98">
        <v>3.8999999999999998E-3</v>
      </c>
      <c r="M272" s="261">
        <v>394</v>
      </c>
      <c r="N272" s="102">
        <v>270</v>
      </c>
      <c r="O272" s="69"/>
      <c r="P272" s="69"/>
      <c r="Q272" s="69"/>
      <c r="R272" s="69"/>
    </row>
    <row r="273" spans="2:18" x14ac:dyDescent="0.2">
      <c r="B273" s="136">
        <v>42264</v>
      </c>
      <c r="C273" s="124"/>
      <c r="D273" s="124"/>
      <c r="E273" s="124">
        <v>0</v>
      </c>
      <c r="F273" s="124">
        <v>0</v>
      </c>
      <c r="G273" s="97">
        <v>0</v>
      </c>
      <c r="H273" s="97">
        <v>0</v>
      </c>
      <c r="I273" s="97"/>
      <c r="J273" s="97"/>
      <c r="K273" s="98">
        <v>0</v>
      </c>
      <c r="L273" s="98">
        <v>0</v>
      </c>
      <c r="M273" s="261">
        <v>368</v>
      </c>
      <c r="N273" s="102">
        <v>236</v>
      </c>
      <c r="O273" s="69"/>
      <c r="P273" s="69"/>
      <c r="Q273" s="69"/>
      <c r="R273" s="69"/>
    </row>
    <row r="274" spans="2:18" x14ac:dyDescent="0.2">
      <c r="B274" s="136">
        <v>42265</v>
      </c>
      <c r="C274" s="124"/>
      <c r="D274" s="124"/>
      <c r="E274" s="124">
        <v>0</v>
      </c>
      <c r="F274" s="124">
        <v>0</v>
      </c>
      <c r="G274" s="97">
        <v>0</v>
      </c>
      <c r="H274" s="97">
        <v>0</v>
      </c>
      <c r="I274" s="97"/>
      <c r="J274" s="97"/>
      <c r="K274" s="98">
        <v>0</v>
      </c>
      <c r="L274" s="98">
        <v>0</v>
      </c>
      <c r="M274" s="261">
        <v>245</v>
      </c>
      <c r="N274" s="102">
        <v>161</v>
      </c>
      <c r="O274" s="69"/>
      <c r="P274" s="69"/>
      <c r="Q274" s="69"/>
      <c r="R274" s="69"/>
    </row>
    <row r="275" spans="2:18" x14ac:dyDescent="0.2">
      <c r="B275" s="136">
        <v>42266</v>
      </c>
      <c r="C275" s="124"/>
      <c r="D275" s="124"/>
      <c r="E275" s="124">
        <v>0</v>
      </c>
      <c r="F275" s="124">
        <v>0</v>
      </c>
      <c r="G275" s="97">
        <v>0</v>
      </c>
      <c r="H275" s="97">
        <v>0</v>
      </c>
      <c r="I275" s="97"/>
      <c r="J275" s="97"/>
      <c r="K275" s="98">
        <v>0</v>
      </c>
      <c r="L275" s="98">
        <v>0</v>
      </c>
      <c r="M275" s="261">
        <v>276</v>
      </c>
      <c r="N275" s="102">
        <v>181</v>
      </c>
      <c r="O275" s="69"/>
      <c r="P275" s="69"/>
      <c r="Q275" s="69"/>
      <c r="R275" s="69"/>
    </row>
    <row r="276" spans="2:18" x14ac:dyDescent="0.2">
      <c r="B276" s="136">
        <v>42267</v>
      </c>
      <c r="C276" s="124"/>
      <c r="D276" s="124"/>
      <c r="E276" s="124">
        <v>0</v>
      </c>
      <c r="F276" s="124">
        <v>0</v>
      </c>
      <c r="G276" s="97">
        <v>0</v>
      </c>
      <c r="H276" s="97">
        <v>0</v>
      </c>
      <c r="I276" s="97"/>
      <c r="J276" s="97"/>
      <c r="K276" s="98">
        <v>0</v>
      </c>
      <c r="L276" s="98">
        <v>0</v>
      </c>
      <c r="M276" s="261">
        <v>361</v>
      </c>
      <c r="N276" s="102">
        <v>153</v>
      </c>
      <c r="O276" s="69"/>
      <c r="P276" s="69"/>
      <c r="Q276" s="69"/>
      <c r="R276" s="69"/>
    </row>
    <row r="277" spans="2:18" x14ac:dyDescent="0.2">
      <c r="B277" s="136">
        <v>42268</v>
      </c>
      <c r="C277" s="124"/>
      <c r="D277" s="124"/>
      <c r="E277" s="124">
        <v>0</v>
      </c>
      <c r="F277" s="124">
        <v>0</v>
      </c>
      <c r="G277" s="97">
        <v>0</v>
      </c>
      <c r="H277" s="97">
        <v>0</v>
      </c>
      <c r="I277" s="97"/>
      <c r="J277" s="97"/>
      <c r="K277" s="98">
        <v>0</v>
      </c>
      <c r="L277" s="98">
        <v>0</v>
      </c>
      <c r="M277" s="261">
        <v>558</v>
      </c>
      <c r="N277" s="102">
        <v>384</v>
      </c>
      <c r="O277" s="69"/>
      <c r="P277" s="69"/>
      <c r="Q277" s="69"/>
      <c r="R277" s="69"/>
    </row>
    <row r="278" spans="2:18" x14ac:dyDescent="0.2">
      <c r="B278" s="136">
        <v>42269</v>
      </c>
      <c r="C278" s="124"/>
      <c r="D278" s="124"/>
      <c r="E278" s="124">
        <v>0</v>
      </c>
      <c r="F278" s="124">
        <v>0</v>
      </c>
      <c r="G278" s="97">
        <v>0</v>
      </c>
      <c r="H278" s="97">
        <v>0</v>
      </c>
      <c r="I278" s="97"/>
      <c r="J278" s="97"/>
      <c r="K278" s="98">
        <v>0</v>
      </c>
      <c r="L278" s="98">
        <v>0</v>
      </c>
      <c r="M278" s="261">
        <v>466</v>
      </c>
      <c r="N278" s="102">
        <v>298</v>
      </c>
      <c r="O278" s="69"/>
      <c r="P278" s="69"/>
      <c r="Q278" s="69"/>
      <c r="R278" s="69"/>
    </row>
    <row r="279" spans="2:18" x14ac:dyDescent="0.2">
      <c r="B279" s="136">
        <v>42270</v>
      </c>
      <c r="C279" s="124"/>
      <c r="D279" s="124"/>
      <c r="E279" s="124">
        <v>5.4000000000000003E-3</v>
      </c>
      <c r="F279" s="124">
        <v>5.4000000000000003E-3</v>
      </c>
      <c r="G279" s="97">
        <v>0</v>
      </c>
      <c r="H279" s="97">
        <v>0</v>
      </c>
      <c r="I279" s="97"/>
      <c r="J279" s="97"/>
      <c r="K279" s="98">
        <v>4.8999999999999998E-3</v>
      </c>
      <c r="L279" s="98">
        <v>4.8999999999999998E-3</v>
      </c>
      <c r="M279" s="261">
        <v>325</v>
      </c>
      <c r="N279" s="102">
        <v>231</v>
      </c>
      <c r="O279" s="69"/>
      <c r="P279" s="69"/>
      <c r="Q279" s="69"/>
      <c r="R279" s="69"/>
    </row>
    <row r="280" spans="2:18" x14ac:dyDescent="0.2">
      <c r="B280" s="136">
        <v>42271</v>
      </c>
      <c r="C280" s="124"/>
      <c r="D280" s="124"/>
      <c r="E280" s="124">
        <v>0</v>
      </c>
      <c r="F280" s="124">
        <v>0</v>
      </c>
      <c r="G280" s="97">
        <v>0</v>
      </c>
      <c r="H280" s="97">
        <v>0</v>
      </c>
      <c r="I280" s="97"/>
      <c r="J280" s="97"/>
      <c r="K280" s="98">
        <v>0</v>
      </c>
      <c r="L280" s="98">
        <v>0</v>
      </c>
      <c r="M280" s="261">
        <v>380</v>
      </c>
      <c r="N280" s="102">
        <v>211</v>
      </c>
      <c r="O280" s="69"/>
      <c r="P280" s="69"/>
      <c r="Q280" s="69"/>
      <c r="R280" s="69"/>
    </row>
    <row r="281" spans="2:18" x14ac:dyDescent="0.2">
      <c r="B281" s="136">
        <v>42272</v>
      </c>
      <c r="C281" s="124"/>
      <c r="D281" s="124"/>
      <c r="E281" s="124">
        <v>0</v>
      </c>
      <c r="F281" s="124">
        <v>0</v>
      </c>
      <c r="G281" s="97">
        <v>0</v>
      </c>
      <c r="H281" s="97">
        <v>0</v>
      </c>
      <c r="I281" s="97"/>
      <c r="J281" s="97"/>
      <c r="K281" s="98">
        <v>0</v>
      </c>
      <c r="L281" s="98">
        <v>0</v>
      </c>
      <c r="M281" s="261">
        <v>302</v>
      </c>
      <c r="N281" s="102">
        <v>199</v>
      </c>
      <c r="O281" s="69"/>
      <c r="P281" s="69"/>
      <c r="Q281" s="69"/>
      <c r="R281" s="69"/>
    </row>
    <row r="282" spans="2:18" x14ac:dyDescent="0.2">
      <c r="B282" s="136">
        <v>42273</v>
      </c>
      <c r="C282" s="124"/>
      <c r="D282" s="124"/>
      <c r="E282" s="124">
        <v>0</v>
      </c>
      <c r="F282" s="124">
        <v>0</v>
      </c>
      <c r="G282" s="97">
        <v>0</v>
      </c>
      <c r="H282" s="97">
        <v>0</v>
      </c>
      <c r="I282" s="97"/>
      <c r="J282" s="97"/>
      <c r="K282" s="98">
        <v>0</v>
      </c>
      <c r="L282" s="98">
        <v>0</v>
      </c>
      <c r="M282" s="261">
        <v>261</v>
      </c>
      <c r="N282" s="102">
        <v>175</v>
      </c>
      <c r="O282" s="69"/>
      <c r="P282" s="69"/>
      <c r="Q282" s="69"/>
      <c r="R282" s="69"/>
    </row>
    <row r="283" spans="2:18" x14ac:dyDescent="0.2">
      <c r="B283" s="136">
        <v>42274</v>
      </c>
      <c r="C283" s="124"/>
      <c r="D283" s="124"/>
      <c r="E283" s="124">
        <v>6.6E-3</v>
      </c>
      <c r="F283" s="124">
        <v>6.6E-3</v>
      </c>
      <c r="G283" s="97">
        <v>0</v>
      </c>
      <c r="H283" s="97">
        <v>0</v>
      </c>
      <c r="I283" s="97"/>
      <c r="J283" s="97"/>
      <c r="K283" s="98">
        <v>6.0000000000000001E-3</v>
      </c>
      <c r="L283" s="98">
        <v>6.0000000000000001E-3</v>
      </c>
      <c r="M283" s="261">
        <v>363</v>
      </c>
      <c r="N283" s="102">
        <v>176</v>
      </c>
      <c r="O283" s="69"/>
      <c r="P283" s="69"/>
      <c r="Q283" s="69"/>
      <c r="R283" s="69"/>
    </row>
    <row r="284" spans="2:18" x14ac:dyDescent="0.2">
      <c r="B284" s="136">
        <v>42275</v>
      </c>
      <c r="C284" s="124"/>
      <c r="D284" s="124"/>
      <c r="E284" s="124">
        <v>0</v>
      </c>
      <c r="F284" s="124">
        <v>0</v>
      </c>
      <c r="G284" s="97">
        <v>2.1100000000000001E-2</v>
      </c>
      <c r="H284" s="97">
        <v>2.1100000000000001E-2</v>
      </c>
      <c r="I284" s="97"/>
      <c r="J284" s="97"/>
      <c r="K284" s="98">
        <v>2E-3</v>
      </c>
      <c r="L284" s="98">
        <v>2E-3</v>
      </c>
      <c r="M284" s="261">
        <v>402</v>
      </c>
      <c r="N284" s="102">
        <v>235</v>
      </c>
      <c r="O284" s="69"/>
      <c r="P284" s="69"/>
      <c r="Q284" s="69"/>
      <c r="R284" s="69"/>
    </row>
    <row r="285" spans="2:18" x14ac:dyDescent="0.2">
      <c r="B285" s="136">
        <v>42276</v>
      </c>
      <c r="C285" s="124"/>
      <c r="D285" s="124"/>
      <c r="E285" s="124">
        <v>0</v>
      </c>
      <c r="F285" s="124">
        <v>0</v>
      </c>
      <c r="G285" s="97">
        <v>0</v>
      </c>
      <c r="H285" s="97">
        <v>0</v>
      </c>
      <c r="I285" s="97"/>
      <c r="J285" s="97"/>
      <c r="K285" s="98">
        <v>0</v>
      </c>
      <c r="L285" s="98">
        <v>0</v>
      </c>
      <c r="M285" s="261">
        <v>540</v>
      </c>
      <c r="N285" s="102">
        <v>312</v>
      </c>
      <c r="O285" s="69"/>
      <c r="P285" s="69"/>
      <c r="Q285" s="69"/>
      <c r="R285" s="69"/>
    </row>
    <row r="286" spans="2:18" x14ac:dyDescent="0.2">
      <c r="B286" s="136">
        <v>42277</v>
      </c>
      <c r="C286" s="124"/>
      <c r="D286" s="124"/>
      <c r="E286" s="124">
        <v>0</v>
      </c>
      <c r="F286" s="124">
        <v>0</v>
      </c>
      <c r="G286" s="97">
        <v>0</v>
      </c>
      <c r="H286" s="97">
        <v>0</v>
      </c>
      <c r="I286" s="97"/>
      <c r="J286" s="97"/>
      <c r="K286" s="98">
        <v>0</v>
      </c>
      <c r="L286" s="98">
        <v>0</v>
      </c>
      <c r="M286" s="261">
        <v>333</v>
      </c>
      <c r="N286" s="102">
        <v>238</v>
      </c>
      <c r="O286" s="69"/>
      <c r="P286" s="69"/>
      <c r="Q286" s="69"/>
      <c r="R286" s="69"/>
    </row>
    <row r="287" spans="2:18" x14ac:dyDescent="0.2">
      <c r="B287" s="136">
        <v>42278</v>
      </c>
      <c r="C287" s="124"/>
      <c r="D287" s="124"/>
      <c r="E287" s="124">
        <v>0</v>
      </c>
      <c r="F287" s="124">
        <v>0</v>
      </c>
      <c r="G287" s="97">
        <v>0</v>
      </c>
      <c r="H287" s="97">
        <v>0</v>
      </c>
      <c r="I287" s="97"/>
      <c r="J287" s="97"/>
      <c r="K287" s="98">
        <v>0</v>
      </c>
      <c r="L287" s="98">
        <v>0</v>
      </c>
      <c r="M287" s="261">
        <v>405</v>
      </c>
      <c r="N287" s="102">
        <v>299</v>
      </c>
      <c r="O287" s="69"/>
      <c r="P287" s="69"/>
      <c r="Q287" s="69"/>
      <c r="R287" s="69"/>
    </row>
    <row r="288" spans="2:18" x14ac:dyDescent="0.2">
      <c r="B288" s="136">
        <v>42279</v>
      </c>
      <c r="C288" s="124"/>
      <c r="D288" s="124"/>
      <c r="E288" s="124">
        <v>0</v>
      </c>
      <c r="F288" s="124">
        <v>0</v>
      </c>
      <c r="G288" s="97">
        <v>5.6300000000000003E-2</v>
      </c>
      <c r="H288" s="97">
        <v>5.6300000000000003E-2</v>
      </c>
      <c r="I288" s="97"/>
      <c r="J288" s="97"/>
      <c r="K288" s="98">
        <v>5.3E-3</v>
      </c>
      <c r="L288" s="98">
        <v>5.3E-3</v>
      </c>
      <c r="M288" s="261">
        <v>243</v>
      </c>
      <c r="N288" s="102">
        <v>148</v>
      </c>
      <c r="O288" s="69"/>
      <c r="P288" s="69"/>
      <c r="Q288" s="69"/>
      <c r="R288" s="69"/>
    </row>
    <row r="289" spans="2:18" x14ac:dyDescent="0.2">
      <c r="B289" s="136">
        <v>42280</v>
      </c>
      <c r="C289" s="124"/>
      <c r="D289" s="124"/>
      <c r="E289" s="124">
        <v>5.4000000000000003E-3</v>
      </c>
      <c r="F289" s="124">
        <v>5.4000000000000003E-3</v>
      </c>
      <c r="G289" s="97">
        <v>6.3600000000000004E-2</v>
      </c>
      <c r="H289" s="97">
        <v>6.3600000000000004E-2</v>
      </c>
      <c r="I289" s="97"/>
      <c r="J289" s="97"/>
      <c r="K289" s="98">
        <v>1.0800000000000001E-2</v>
      </c>
      <c r="L289" s="98">
        <v>1.0800000000000001E-2</v>
      </c>
      <c r="M289" s="261">
        <v>540</v>
      </c>
      <c r="N289" s="102">
        <v>143</v>
      </c>
      <c r="O289" s="69"/>
      <c r="P289" s="69"/>
      <c r="Q289" s="69"/>
      <c r="R289" s="69"/>
    </row>
    <row r="290" spans="2:18" x14ac:dyDescent="0.2">
      <c r="B290" s="136">
        <v>42281</v>
      </c>
      <c r="C290" s="124"/>
      <c r="D290" s="124"/>
      <c r="E290" s="124">
        <v>0</v>
      </c>
      <c r="F290" s="124">
        <v>0</v>
      </c>
      <c r="G290" s="97">
        <v>0</v>
      </c>
      <c r="H290" s="97">
        <v>0</v>
      </c>
      <c r="I290" s="97"/>
      <c r="J290" s="97"/>
      <c r="K290" s="98">
        <v>0</v>
      </c>
      <c r="L290" s="98">
        <v>0</v>
      </c>
      <c r="M290" s="261">
        <v>148</v>
      </c>
      <c r="N290" s="102">
        <v>106</v>
      </c>
      <c r="O290" s="69"/>
      <c r="P290" s="69"/>
      <c r="Q290" s="69"/>
      <c r="R290" s="69"/>
    </row>
    <row r="291" spans="2:18" x14ac:dyDescent="0.2">
      <c r="B291" s="136">
        <v>42282</v>
      </c>
      <c r="C291" s="124"/>
      <c r="D291" s="124"/>
      <c r="E291" s="124">
        <v>0</v>
      </c>
      <c r="F291" s="124">
        <v>0</v>
      </c>
      <c r="G291" s="97">
        <v>0</v>
      </c>
      <c r="H291" s="97">
        <v>0</v>
      </c>
      <c r="I291" s="97"/>
      <c r="J291" s="97"/>
      <c r="K291" s="98">
        <v>0</v>
      </c>
      <c r="L291" s="98">
        <v>0</v>
      </c>
      <c r="M291" s="261">
        <v>444</v>
      </c>
      <c r="N291" s="102">
        <v>303</v>
      </c>
      <c r="O291" s="69"/>
      <c r="P291" s="69"/>
      <c r="Q291" s="69"/>
      <c r="R291" s="69"/>
    </row>
    <row r="292" spans="2:18" x14ac:dyDescent="0.2">
      <c r="B292" s="136">
        <v>42283</v>
      </c>
      <c r="C292" s="124"/>
      <c r="D292" s="124"/>
      <c r="E292" s="124">
        <v>5.4000000000000003E-3</v>
      </c>
      <c r="F292" s="124">
        <v>5.4000000000000003E-3</v>
      </c>
      <c r="G292" s="97">
        <v>0</v>
      </c>
      <c r="H292" s="97">
        <v>0</v>
      </c>
      <c r="I292" s="97"/>
      <c r="J292" s="97"/>
      <c r="K292" s="98">
        <v>4.8999999999999998E-3</v>
      </c>
      <c r="L292" s="98">
        <v>4.8999999999999998E-3</v>
      </c>
      <c r="M292" s="261">
        <v>1024</v>
      </c>
      <c r="N292" s="102">
        <v>646</v>
      </c>
      <c r="O292" s="69"/>
      <c r="P292" s="69"/>
      <c r="Q292" s="69"/>
      <c r="R292" s="69"/>
    </row>
    <row r="293" spans="2:18" x14ac:dyDescent="0.2">
      <c r="B293" s="136">
        <v>42284</v>
      </c>
      <c r="C293" s="124"/>
      <c r="D293" s="124"/>
      <c r="E293" s="124">
        <v>5.3E-3</v>
      </c>
      <c r="F293" s="124">
        <v>5.3E-3</v>
      </c>
      <c r="G293" s="97">
        <v>0</v>
      </c>
      <c r="H293" s="97">
        <v>0</v>
      </c>
      <c r="I293" s="97"/>
      <c r="J293" s="97"/>
      <c r="K293" s="98">
        <v>4.7999999999999996E-3</v>
      </c>
      <c r="L293" s="98">
        <v>4.7999999999999996E-3</v>
      </c>
      <c r="M293" s="261">
        <v>519</v>
      </c>
      <c r="N293" s="102">
        <v>350</v>
      </c>
      <c r="O293" s="69"/>
      <c r="P293" s="69"/>
      <c r="Q293" s="69"/>
      <c r="R293" s="69"/>
    </row>
    <row r="294" spans="2:18" x14ac:dyDescent="0.2">
      <c r="B294" s="136">
        <v>42285</v>
      </c>
      <c r="C294" s="124"/>
      <c r="D294" s="124"/>
      <c r="E294" s="124">
        <v>0</v>
      </c>
      <c r="F294" s="124">
        <v>0</v>
      </c>
      <c r="G294" s="97">
        <v>0</v>
      </c>
      <c r="H294" s="97">
        <v>0</v>
      </c>
      <c r="I294" s="97"/>
      <c r="J294" s="97"/>
      <c r="K294" s="98">
        <v>0</v>
      </c>
      <c r="L294" s="98">
        <v>0</v>
      </c>
      <c r="M294" s="261">
        <v>450</v>
      </c>
      <c r="N294" s="102">
        <v>254</v>
      </c>
      <c r="O294" s="69"/>
      <c r="P294" s="69"/>
      <c r="Q294" s="69"/>
      <c r="R294" s="69"/>
    </row>
    <row r="295" spans="2:18" x14ac:dyDescent="0.2">
      <c r="B295" s="136">
        <v>42286</v>
      </c>
      <c r="C295" s="124"/>
      <c r="D295" s="124"/>
      <c r="E295" s="124">
        <v>1.2200000000000001E-2</v>
      </c>
      <c r="F295" s="124">
        <v>1.2200000000000001E-2</v>
      </c>
      <c r="G295" s="97">
        <v>0</v>
      </c>
      <c r="H295" s="97">
        <v>0</v>
      </c>
      <c r="I295" s="97"/>
      <c r="J295" s="97"/>
      <c r="K295" s="98">
        <v>1.0999999999999999E-2</v>
      </c>
      <c r="L295" s="98">
        <v>1.0999999999999999E-2</v>
      </c>
      <c r="M295" s="261">
        <v>428</v>
      </c>
      <c r="N295" s="102">
        <v>246</v>
      </c>
      <c r="O295" s="69"/>
      <c r="P295" s="69"/>
      <c r="Q295" s="69"/>
      <c r="R295" s="69"/>
    </row>
    <row r="296" spans="2:18" x14ac:dyDescent="0.2">
      <c r="B296" s="136">
        <v>42287</v>
      </c>
      <c r="C296" s="124"/>
      <c r="D296" s="124"/>
      <c r="E296" s="124">
        <v>8.3000000000000001E-3</v>
      </c>
      <c r="F296" s="124">
        <v>8.3000000000000001E-3</v>
      </c>
      <c r="G296" s="97">
        <v>0</v>
      </c>
      <c r="H296" s="97">
        <v>0</v>
      </c>
      <c r="I296" s="97"/>
      <c r="J296" s="97"/>
      <c r="K296" s="98">
        <v>7.4999999999999997E-3</v>
      </c>
      <c r="L296" s="98">
        <v>7.4999999999999997E-3</v>
      </c>
      <c r="M296" s="261">
        <v>396</v>
      </c>
      <c r="N296" s="102">
        <v>238</v>
      </c>
      <c r="O296" s="69"/>
      <c r="P296" s="69"/>
      <c r="Q296" s="69"/>
      <c r="R296" s="69"/>
    </row>
    <row r="297" spans="2:18" x14ac:dyDescent="0.2">
      <c r="B297" s="136">
        <v>42288</v>
      </c>
      <c r="C297" s="124"/>
      <c r="D297" s="124"/>
      <c r="E297" s="124">
        <v>0</v>
      </c>
      <c r="F297" s="124">
        <v>0</v>
      </c>
      <c r="G297" s="97">
        <v>9.0999999999999998E-2</v>
      </c>
      <c r="H297" s="97">
        <v>9.0999999999999998E-2</v>
      </c>
      <c r="I297" s="97"/>
      <c r="J297" s="97"/>
      <c r="K297" s="98">
        <v>8.5000000000000006E-3</v>
      </c>
      <c r="L297" s="98">
        <v>8.5000000000000006E-3</v>
      </c>
      <c r="M297" s="261">
        <v>348</v>
      </c>
      <c r="N297" s="102">
        <v>218</v>
      </c>
      <c r="O297" s="69"/>
      <c r="P297" s="69"/>
      <c r="Q297" s="69"/>
      <c r="R297" s="69"/>
    </row>
    <row r="298" spans="2:18" x14ac:dyDescent="0.2">
      <c r="B298" s="136">
        <v>42289</v>
      </c>
      <c r="C298" s="124"/>
      <c r="D298" s="124"/>
      <c r="E298" s="124">
        <v>4.7999999999999996E-3</v>
      </c>
      <c r="F298" s="124">
        <v>4.7999999999999996E-3</v>
      </c>
      <c r="G298" s="97">
        <v>0</v>
      </c>
      <c r="H298" s="97">
        <v>0</v>
      </c>
      <c r="I298" s="97"/>
      <c r="J298" s="97"/>
      <c r="K298" s="98">
        <v>4.3E-3</v>
      </c>
      <c r="L298" s="98">
        <v>4.3E-3</v>
      </c>
      <c r="M298" s="261">
        <v>428</v>
      </c>
      <c r="N298" s="102">
        <v>235</v>
      </c>
      <c r="O298" s="69"/>
      <c r="P298" s="69"/>
      <c r="Q298" s="69"/>
      <c r="R298" s="69"/>
    </row>
    <row r="299" spans="2:18" x14ac:dyDescent="0.2">
      <c r="B299" s="136">
        <v>42290</v>
      </c>
      <c r="C299" s="124"/>
      <c r="D299" s="124"/>
      <c r="E299" s="124">
        <v>2.8999999999999998E-3</v>
      </c>
      <c r="F299" s="124">
        <v>2.8999999999999998E-3</v>
      </c>
      <c r="G299" s="97">
        <v>0</v>
      </c>
      <c r="H299" s="97">
        <v>0</v>
      </c>
      <c r="I299" s="97"/>
      <c r="J299" s="97"/>
      <c r="K299" s="98">
        <v>2.5999999999999999E-3</v>
      </c>
      <c r="L299" s="98">
        <v>2.5999999999999999E-3</v>
      </c>
      <c r="M299" s="261">
        <v>314</v>
      </c>
      <c r="N299" s="102">
        <v>230</v>
      </c>
      <c r="O299" s="69"/>
      <c r="P299" s="69"/>
      <c r="Q299" s="69"/>
      <c r="R299" s="69"/>
    </row>
    <row r="300" spans="2:18" x14ac:dyDescent="0.2">
      <c r="B300" s="136">
        <v>42291</v>
      </c>
      <c r="C300" s="124"/>
      <c r="D300" s="124"/>
      <c r="E300" s="124">
        <v>0</v>
      </c>
      <c r="F300" s="124">
        <v>0</v>
      </c>
      <c r="G300" s="97">
        <v>0</v>
      </c>
      <c r="H300" s="97">
        <v>0</v>
      </c>
      <c r="I300" s="97"/>
      <c r="J300" s="97"/>
      <c r="K300" s="98">
        <v>0</v>
      </c>
      <c r="L300" s="98">
        <v>0</v>
      </c>
      <c r="M300" s="261">
        <v>377</v>
      </c>
      <c r="N300" s="102">
        <v>251</v>
      </c>
      <c r="O300" s="69"/>
      <c r="P300" s="69"/>
      <c r="Q300" s="69"/>
      <c r="R300" s="69"/>
    </row>
    <row r="301" spans="2:18" x14ac:dyDescent="0.2">
      <c r="B301" s="136">
        <v>42292</v>
      </c>
      <c r="C301" s="124"/>
      <c r="D301" s="124"/>
      <c r="E301" s="124">
        <v>0</v>
      </c>
      <c r="F301" s="124">
        <v>0</v>
      </c>
      <c r="G301" s="97">
        <v>0</v>
      </c>
      <c r="H301" s="97">
        <v>0</v>
      </c>
      <c r="I301" s="97"/>
      <c r="J301" s="97"/>
      <c r="K301" s="98">
        <v>0</v>
      </c>
      <c r="L301" s="98">
        <v>0</v>
      </c>
      <c r="M301" s="261">
        <v>579</v>
      </c>
      <c r="N301" s="102">
        <v>297</v>
      </c>
      <c r="O301" s="69"/>
      <c r="P301" s="69"/>
      <c r="Q301" s="69"/>
      <c r="R301" s="69"/>
    </row>
    <row r="302" spans="2:18" x14ac:dyDescent="0.2">
      <c r="B302" s="136">
        <v>42293</v>
      </c>
      <c r="C302" s="124"/>
      <c r="D302" s="124"/>
      <c r="E302" s="124">
        <v>1.0699999999999999E-2</v>
      </c>
      <c r="F302" s="124">
        <v>1.0699999999999999E-2</v>
      </c>
      <c r="G302" s="97">
        <v>0</v>
      </c>
      <c r="H302" s="97">
        <v>0</v>
      </c>
      <c r="I302" s="97"/>
      <c r="J302" s="97"/>
      <c r="K302" s="98">
        <v>9.7000000000000003E-3</v>
      </c>
      <c r="L302" s="98">
        <v>9.7000000000000003E-3</v>
      </c>
      <c r="M302" s="261">
        <v>372</v>
      </c>
      <c r="N302" s="102">
        <v>267</v>
      </c>
      <c r="O302" s="69"/>
      <c r="P302" s="69"/>
      <c r="Q302" s="69"/>
      <c r="R302" s="69"/>
    </row>
    <row r="303" spans="2:18" x14ac:dyDescent="0.2">
      <c r="B303" s="136">
        <v>42294</v>
      </c>
      <c r="C303" s="124"/>
      <c r="D303" s="124"/>
      <c r="E303" s="124">
        <v>7.1999999999999998E-3</v>
      </c>
      <c r="F303" s="124">
        <v>7.1999999999999998E-3</v>
      </c>
      <c r="G303" s="97">
        <v>0</v>
      </c>
      <c r="H303" s="97">
        <v>0</v>
      </c>
      <c r="I303" s="97"/>
      <c r="J303" s="97"/>
      <c r="K303" s="98">
        <v>6.4999999999999997E-3</v>
      </c>
      <c r="L303" s="98">
        <v>6.4999999999999997E-3</v>
      </c>
      <c r="M303" s="261">
        <v>255</v>
      </c>
      <c r="N303" s="102">
        <v>155</v>
      </c>
      <c r="O303" s="69"/>
      <c r="P303" s="69"/>
      <c r="Q303" s="69"/>
      <c r="R303" s="69"/>
    </row>
    <row r="304" spans="2:18" x14ac:dyDescent="0.2">
      <c r="B304" s="136">
        <v>42295</v>
      </c>
      <c r="C304" s="124"/>
      <c r="D304" s="124"/>
      <c r="E304" s="124">
        <v>0</v>
      </c>
      <c r="F304" s="124">
        <v>0</v>
      </c>
      <c r="G304" s="97">
        <v>0</v>
      </c>
      <c r="H304" s="97">
        <v>0</v>
      </c>
      <c r="I304" s="97"/>
      <c r="J304" s="97"/>
      <c r="K304" s="98">
        <v>0</v>
      </c>
      <c r="L304" s="98">
        <v>0</v>
      </c>
      <c r="M304" s="261">
        <v>105</v>
      </c>
      <c r="N304" s="102">
        <v>79</v>
      </c>
      <c r="O304" s="69"/>
      <c r="P304" s="69"/>
      <c r="Q304" s="69"/>
      <c r="R304" s="69"/>
    </row>
    <row r="305" spans="2:18" x14ac:dyDescent="0.2">
      <c r="B305" s="136">
        <v>42296</v>
      </c>
      <c r="C305" s="124"/>
      <c r="D305" s="124"/>
      <c r="E305" s="124">
        <v>4.4000000000000003E-3</v>
      </c>
      <c r="F305" s="124">
        <v>4.4000000000000003E-3</v>
      </c>
      <c r="G305" s="97">
        <v>0</v>
      </c>
      <c r="H305" s="97">
        <v>0</v>
      </c>
      <c r="I305" s="97"/>
      <c r="J305" s="97"/>
      <c r="K305" s="98">
        <v>4.0000000000000001E-3</v>
      </c>
      <c r="L305" s="98">
        <v>4.0000000000000001E-3</v>
      </c>
      <c r="M305" s="261">
        <v>450</v>
      </c>
      <c r="N305" s="102">
        <v>291</v>
      </c>
      <c r="O305" s="69"/>
      <c r="P305" s="69"/>
      <c r="Q305" s="69"/>
      <c r="R305" s="69"/>
    </row>
    <row r="306" spans="2:18" x14ac:dyDescent="0.2">
      <c r="B306" s="136">
        <v>42297</v>
      </c>
      <c r="C306" s="124"/>
      <c r="D306" s="124"/>
      <c r="E306" s="124">
        <v>5.9999999999999995E-4</v>
      </c>
      <c r="F306" s="124">
        <v>5.9999999999999995E-4</v>
      </c>
      <c r="G306" s="97">
        <v>0</v>
      </c>
      <c r="H306" s="97">
        <v>0</v>
      </c>
      <c r="I306" s="97"/>
      <c r="J306" s="97"/>
      <c r="K306" s="98">
        <v>5.0000000000000001E-4</v>
      </c>
      <c r="L306" s="98">
        <v>5.0000000000000001E-4</v>
      </c>
      <c r="M306" s="261">
        <v>548</v>
      </c>
      <c r="N306" s="102">
        <v>308</v>
      </c>
      <c r="O306" s="69"/>
      <c r="P306" s="69"/>
      <c r="Q306" s="69"/>
      <c r="R306" s="69"/>
    </row>
    <row r="307" spans="2:18" x14ac:dyDescent="0.2">
      <c r="B307" s="136">
        <v>42298</v>
      </c>
      <c r="C307" s="124"/>
      <c r="D307" s="124"/>
      <c r="E307" s="124">
        <v>0</v>
      </c>
      <c r="F307" s="124">
        <v>0</v>
      </c>
      <c r="G307" s="97">
        <v>0</v>
      </c>
      <c r="H307" s="97">
        <v>0</v>
      </c>
      <c r="I307" s="97"/>
      <c r="J307" s="97"/>
      <c r="K307" s="98">
        <v>0</v>
      </c>
      <c r="L307" s="98">
        <v>0</v>
      </c>
      <c r="M307" s="261">
        <v>340</v>
      </c>
      <c r="N307" s="102">
        <v>234</v>
      </c>
      <c r="O307" s="69"/>
      <c r="P307" s="69"/>
      <c r="Q307" s="69"/>
      <c r="R307" s="69"/>
    </row>
    <row r="308" spans="2:18" x14ac:dyDescent="0.2">
      <c r="B308" s="136">
        <v>42299</v>
      </c>
      <c r="C308" s="124"/>
      <c r="D308" s="124"/>
      <c r="E308" s="124">
        <v>1.6000000000000001E-3</v>
      </c>
      <c r="F308" s="124">
        <v>1.6000000000000001E-3</v>
      </c>
      <c r="G308" s="97">
        <v>0</v>
      </c>
      <c r="H308" s="97">
        <v>0</v>
      </c>
      <c r="I308" s="97"/>
      <c r="J308" s="97"/>
      <c r="K308" s="98">
        <v>1.4E-3</v>
      </c>
      <c r="L308" s="98">
        <v>1.4E-3</v>
      </c>
      <c r="M308" s="261">
        <v>329</v>
      </c>
      <c r="N308" s="102">
        <v>224</v>
      </c>
      <c r="O308" s="69"/>
      <c r="P308" s="69"/>
      <c r="Q308" s="69"/>
      <c r="R308" s="69"/>
    </row>
    <row r="309" spans="2:18" x14ac:dyDescent="0.2">
      <c r="B309" s="136">
        <v>42300</v>
      </c>
      <c r="C309" s="124"/>
      <c r="D309" s="124"/>
      <c r="E309" s="124">
        <v>4.7000000000000002E-3</v>
      </c>
      <c r="F309" s="124">
        <v>4.7000000000000002E-3</v>
      </c>
      <c r="G309" s="97">
        <v>0</v>
      </c>
      <c r="H309" s="97">
        <v>0</v>
      </c>
      <c r="I309" s="97"/>
      <c r="J309" s="97"/>
      <c r="K309" s="98">
        <v>4.1999999999999997E-3</v>
      </c>
      <c r="L309" s="98">
        <v>4.1999999999999997E-3</v>
      </c>
      <c r="M309" s="261">
        <v>315</v>
      </c>
      <c r="N309" s="102">
        <v>217</v>
      </c>
      <c r="O309" s="69"/>
      <c r="P309" s="69"/>
      <c r="Q309" s="69"/>
      <c r="R309" s="69"/>
    </row>
    <row r="310" spans="2:18" x14ac:dyDescent="0.2">
      <c r="B310" s="136">
        <v>42301</v>
      </c>
      <c r="C310" s="124"/>
      <c r="D310" s="124"/>
      <c r="E310" s="124">
        <v>0</v>
      </c>
      <c r="F310" s="124">
        <v>0</v>
      </c>
      <c r="G310" s="97">
        <v>0</v>
      </c>
      <c r="H310" s="97">
        <v>0</v>
      </c>
      <c r="I310" s="97"/>
      <c r="J310" s="97"/>
      <c r="K310" s="98">
        <v>0</v>
      </c>
      <c r="L310" s="98">
        <v>0</v>
      </c>
      <c r="M310" s="261">
        <v>218</v>
      </c>
      <c r="N310" s="102">
        <v>142</v>
      </c>
      <c r="O310" s="69"/>
      <c r="P310" s="69"/>
      <c r="Q310" s="69"/>
      <c r="R310" s="69"/>
    </row>
    <row r="311" spans="2:18" x14ac:dyDescent="0.2">
      <c r="B311" s="136">
        <v>42302</v>
      </c>
      <c r="C311" s="124"/>
      <c r="D311" s="124"/>
      <c r="E311" s="124">
        <v>1.14E-2</v>
      </c>
      <c r="F311" s="124">
        <v>1.14E-2</v>
      </c>
      <c r="G311" s="97">
        <v>0</v>
      </c>
      <c r="H311" s="97">
        <v>0</v>
      </c>
      <c r="I311" s="97"/>
      <c r="J311" s="97"/>
      <c r="K311" s="98">
        <v>1.03E-2</v>
      </c>
      <c r="L311" s="98">
        <v>1.03E-2</v>
      </c>
      <c r="M311" s="261">
        <v>183</v>
      </c>
      <c r="N311" s="102">
        <v>131</v>
      </c>
      <c r="O311" s="69"/>
      <c r="P311" s="69"/>
      <c r="Q311" s="69"/>
      <c r="R311" s="69"/>
    </row>
    <row r="312" spans="2:18" x14ac:dyDescent="0.2">
      <c r="B312" s="136">
        <v>42303</v>
      </c>
      <c r="C312" s="124"/>
      <c r="D312" s="124"/>
      <c r="E312" s="124">
        <v>5.4999999999999997E-3</v>
      </c>
      <c r="F312" s="124">
        <v>5.4999999999999997E-3</v>
      </c>
      <c r="G312" s="97">
        <v>0</v>
      </c>
      <c r="H312" s="97">
        <v>0</v>
      </c>
      <c r="I312" s="97"/>
      <c r="J312" s="97"/>
      <c r="K312" s="98">
        <v>5.0000000000000001E-3</v>
      </c>
      <c r="L312" s="98">
        <v>5.0000000000000001E-3</v>
      </c>
      <c r="M312" s="261">
        <v>474</v>
      </c>
      <c r="N312" s="102">
        <v>303</v>
      </c>
      <c r="O312" s="69"/>
      <c r="P312" s="69"/>
      <c r="Q312" s="69"/>
      <c r="R312" s="69"/>
    </row>
    <row r="313" spans="2:18" x14ac:dyDescent="0.2">
      <c r="B313" s="136">
        <v>42304</v>
      </c>
      <c r="C313" s="124"/>
      <c r="D313" s="124"/>
      <c r="E313" s="124">
        <v>0</v>
      </c>
      <c r="F313" s="124">
        <v>0</v>
      </c>
      <c r="G313" s="97">
        <v>0</v>
      </c>
      <c r="H313" s="97">
        <v>0</v>
      </c>
      <c r="I313" s="97"/>
      <c r="J313" s="97"/>
      <c r="K313" s="98">
        <v>0</v>
      </c>
      <c r="L313" s="98">
        <v>0</v>
      </c>
      <c r="M313" s="261">
        <v>310</v>
      </c>
      <c r="N313" s="102">
        <v>223</v>
      </c>
      <c r="O313" s="69"/>
      <c r="P313" s="69"/>
      <c r="Q313" s="69"/>
      <c r="R313" s="69"/>
    </row>
    <row r="314" spans="2:18" x14ac:dyDescent="0.2">
      <c r="B314" s="136">
        <v>42305</v>
      </c>
      <c r="C314" s="124"/>
      <c r="D314" s="124"/>
      <c r="E314" s="124">
        <v>0</v>
      </c>
      <c r="F314" s="124">
        <v>0</v>
      </c>
      <c r="G314" s="97">
        <v>0</v>
      </c>
      <c r="H314" s="97">
        <v>0</v>
      </c>
      <c r="I314" s="97"/>
      <c r="J314" s="97"/>
      <c r="K314" s="98">
        <v>0</v>
      </c>
      <c r="L314" s="98">
        <v>0</v>
      </c>
      <c r="M314" s="261">
        <v>460</v>
      </c>
      <c r="N314" s="102">
        <v>331</v>
      </c>
      <c r="O314" s="69"/>
      <c r="P314" s="69"/>
      <c r="Q314" s="69"/>
      <c r="R314" s="69"/>
    </row>
    <row r="315" spans="2:18" x14ac:dyDescent="0.2">
      <c r="B315" s="136">
        <v>42306</v>
      </c>
      <c r="C315" s="124"/>
      <c r="D315" s="124"/>
      <c r="E315" s="124">
        <v>4.1999999999999997E-3</v>
      </c>
      <c r="F315" s="124">
        <v>4.1999999999999997E-3</v>
      </c>
      <c r="G315" s="97">
        <v>0</v>
      </c>
      <c r="H315" s="97">
        <v>0</v>
      </c>
      <c r="I315" s="97"/>
      <c r="J315" s="97"/>
      <c r="K315" s="98">
        <v>3.8E-3</v>
      </c>
      <c r="L315" s="98">
        <v>3.8E-3</v>
      </c>
      <c r="M315" s="261">
        <v>375</v>
      </c>
      <c r="N315" s="102">
        <v>237</v>
      </c>
      <c r="O315" s="69"/>
      <c r="P315" s="69"/>
      <c r="Q315" s="69"/>
      <c r="R315" s="69"/>
    </row>
    <row r="316" spans="2:18" x14ac:dyDescent="0.2">
      <c r="B316" s="136">
        <v>42307</v>
      </c>
      <c r="C316" s="124"/>
      <c r="D316" s="124"/>
      <c r="E316" s="124">
        <v>0</v>
      </c>
      <c r="F316" s="124">
        <v>0</v>
      </c>
      <c r="G316" s="97">
        <v>0</v>
      </c>
      <c r="H316" s="97">
        <v>0</v>
      </c>
      <c r="I316" s="97"/>
      <c r="J316" s="97"/>
      <c r="K316" s="98">
        <v>0</v>
      </c>
      <c r="L316" s="98">
        <v>0</v>
      </c>
      <c r="M316" s="261">
        <v>281</v>
      </c>
      <c r="N316" s="102">
        <v>192</v>
      </c>
      <c r="O316" s="69"/>
      <c r="P316" s="69"/>
      <c r="Q316" s="69"/>
      <c r="R316" s="69"/>
    </row>
    <row r="317" spans="2:18" x14ac:dyDescent="0.2">
      <c r="B317" s="136">
        <v>42308</v>
      </c>
      <c r="C317" s="124"/>
      <c r="D317" s="124"/>
      <c r="E317" s="124">
        <v>4.1999999999999997E-3</v>
      </c>
      <c r="F317" s="124">
        <v>4.1999999999999997E-3</v>
      </c>
      <c r="G317" s="97">
        <v>5.5100000000000003E-2</v>
      </c>
      <c r="H317" s="97">
        <v>5.5100000000000003E-2</v>
      </c>
      <c r="I317" s="97"/>
      <c r="J317" s="97"/>
      <c r="K317" s="98">
        <v>8.9999999999999993E-3</v>
      </c>
      <c r="L317" s="98">
        <v>8.9999999999999993E-3</v>
      </c>
      <c r="M317" s="261">
        <v>792</v>
      </c>
      <c r="N317" s="102">
        <v>398</v>
      </c>
      <c r="O317" s="69"/>
      <c r="P317" s="69"/>
      <c r="Q317" s="69"/>
      <c r="R317" s="69"/>
    </row>
    <row r="318" spans="2:18" x14ac:dyDescent="0.2">
      <c r="B318" s="136">
        <v>42309</v>
      </c>
      <c r="C318" s="124"/>
      <c r="D318" s="124"/>
      <c r="E318" s="124">
        <v>5.4999999999999997E-3</v>
      </c>
      <c r="F318" s="124">
        <v>5.4999999999999997E-3</v>
      </c>
      <c r="G318" s="97">
        <v>3.0800000000000001E-2</v>
      </c>
      <c r="H318" s="97">
        <v>3.0800000000000001E-2</v>
      </c>
      <c r="I318" s="97"/>
      <c r="J318" s="97"/>
      <c r="K318" s="98">
        <v>7.9000000000000008E-3</v>
      </c>
      <c r="L318" s="98">
        <v>7.9000000000000008E-3</v>
      </c>
      <c r="M318" s="261">
        <v>176</v>
      </c>
      <c r="N318" s="102">
        <v>115</v>
      </c>
      <c r="O318" s="69"/>
      <c r="P318" s="69"/>
      <c r="Q318" s="69"/>
      <c r="R318" s="69"/>
    </row>
    <row r="319" spans="2:18" x14ac:dyDescent="0.2">
      <c r="B319" s="136">
        <v>42310</v>
      </c>
      <c r="C319" s="124"/>
      <c r="D319" s="124"/>
      <c r="E319" s="124">
        <v>4.7000000000000002E-3</v>
      </c>
      <c r="F319" s="124">
        <v>4.7000000000000002E-3</v>
      </c>
      <c r="G319" s="97">
        <v>0</v>
      </c>
      <c r="H319" s="97">
        <v>0</v>
      </c>
      <c r="I319" s="97"/>
      <c r="J319" s="97"/>
      <c r="K319" s="98">
        <v>4.3E-3</v>
      </c>
      <c r="L319" s="98">
        <v>4.3E-3</v>
      </c>
      <c r="M319" s="261">
        <v>302</v>
      </c>
      <c r="N319" s="102">
        <v>216</v>
      </c>
      <c r="O319" s="69"/>
      <c r="P319" s="69"/>
      <c r="Q319" s="69"/>
      <c r="R319" s="69"/>
    </row>
    <row r="320" spans="2:18" x14ac:dyDescent="0.2">
      <c r="B320" s="136">
        <v>42311</v>
      </c>
      <c r="C320" s="124"/>
      <c r="D320" s="124"/>
      <c r="E320" s="124">
        <v>0</v>
      </c>
      <c r="F320" s="124">
        <v>0</v>
      </c>
      <c r="G320" s="97">
        <v>1.34E-2</v>
      </c>
      <c r="H320" s="97">
        <v>1.34E-2</v>
      </c>
      <c r="I320" s="97"/>
      <c r="J320" s="97"/>
      <c r="K320" s="98">
        <v>1.2999999999999999E-3</v>
      </c>
      <c r="L320" s="98">
        <v>1.2999999999999999E-3</v>
      </c>
      <c r="M320" s="261">
        <v>103</v>
      </c>
      <c r="N320" s="102">
        <v>72</v>
      </c>
      <c r="O320" s="69"/>
      <c r="P320" s="69"/>
      <c r="Q320" s="69"/>
      <c r="R320" s="69"/>
    </row>
    <row r="321" spans="2:18" x14ac:dyDescent="0.2">
      <c r="B321" s="136">
        <v>42312</v>
      </c>
      <c r="C321" s="124"/>
      <c r="D321" s="124"/>
      <c r="E321" s="124">
        <v>0</v>
      </c>
      <c r="F321" s="124">
        <v>0</v>
      </c>
      <c r="G321" s="97">
        <v>8.0199999999999994E-2</v>
      </c>
      <c r="H321" s="97">
        <v>8.0199999999999994E-2</v>
      </c>
      <c r="I321" s="97"/>
      <c r="J321" s="97"/>
      <c r="K321" s="98">
        <v>7.4999999999999997E-3</v>
      </c>
      <c r="L321" s="98">
        <v>7.4999999999999997E-3</v>
      </c>
      <c r="M321" s="261">
        <v>510</v>
      </c>
      <c r="N321" s="102">
        <v>321</v>
      </c>
      <c r="O321" s="69"/>
      <c r="P321" s="69"/>
      <c r="Q321" s="69"/>
      <c r="R321" s="69"/>
    </row>
    <row r="322" spans="2:18" x14ac:dyDescent="0.2">
      <c r="B322" s="136">
        <v>42313</v>
      </c>
      <c r="C322" s="124"/>
      <c r="D322" s="124"/>
      <c r="E322" s="124">
        <v>0</v>
      </c>
      <c r="F322" s="124">
        <v>0</v>
      </c>
      <c r="G322" s="97">
        <v>0</v>
      </c>
      <c r="H322" s="97">
        <v>0</v>
      </c>
      <c r="I322" s="97"/>
      <c r="J322" s="97"/>
      <c r="K322" s="98">
        <v>0</v>
      </c>
      <c r="L322" s="98">
        <v>0</v>
      </c>
      <c r="M322" s="261">
        <v>537</v>
      </c>
      <c r="N322" s="102">
        <v>325</v>
      </c>
      <c r="O322" s="69"/>
      <c r="P322" s="69"/>
      <c r="Q322" s="69"/>
      <c r="R322" s="69"/>
    </row>
    <row r="323" spans="2:18" x14ac:dyDescent="0.2">
      <c r="B323" s="136">
        <v>42314</v>
      </c>
      <c r="C323" s="124"/>
      <c r="D323" s="124"/>
      <c r="E323" s="124">
        <v>0</v>
      </c>
      <c r="F323" s="124">
        <v>0</v>
      </c>
      <c r="G323" s="97">
        <v>3.4700000000000002E-2</v>
      </c>
      <c r="H323" s="97">
        <v>3.4700000000000002E-2</v>
      </c>
      <c r="I323" s="97"/>
      <c r="J323" s="97"/>
      <c r="K323" s="98">
        <v>3.3E-3</v>
      </c>
      <c r="L323" s="98">
        <v>3.3E-3</v>
      </c>
      <c r="M323" s="261">
        <v>448</v>
      </c>
      <c r="N323" s="102">
        <v>221</v>
      </c>
      <c r="O323" s="69"/>
      <c r="P323" s="69"/>
      <c r="Q323" s="69"/>
      <c r="R323" s="69"/>
    </row>
    <row r="324" spans="2:18" x14ac:dyDescent="0.2">
      <c r="B324" s="136">
        <v>42315</v>
      </c>
      <c r="C324" s="124"/>
      <c r="D324" s="124"/>
      <c r="E324" s="124">
        <v>8.9999999999999993E-3</v>
      </c>
      <c r="F324" s="124">
        <v>8.9999999999999993E-3</v>
      </c>
      <c r="G324" s="97">
        <v>0</v>
      </c>
      <c r="H324" s="97">
        <v>0</v>
      </c>
      <c r="I324" s="97"/>
      <c r="J324" s="97"/>
      <c r="K324" s="98">
        <v>8.2000000000000007E-3</v>
      </c>
      <c r="L324" s="98">
        <v>8.2000000000000007E-3</v>
      </c>
      <c r="M324" s="261">
        <v>766</v>
      </c>
      <c r="N324" s="102">
        <v>183</v>
      </c>
      <c r="O324" s="69"/>
      <c r="P324" s="69"/>
      <c r="Q324" s="69"/>
      <c r="R324" s="69"/>
    </row>
    <row r="325" spans="2:18" x14ac:dyDescent="0.2">
      <c r="B325" s="136">
        <v>42316</v>
      </c>
      <c r="C325" s="124"/>
      <c r="D325" s="124"/>
      <c r="E325" s="124">
        <v>2.9999999999999997E-4</v>
      </c>
      <c r="F325" s="124">
        <v>2.9999999999999997E-4</v>
      </c>
      <c r="G325" s="97">
        <v>0</v>
      </c>
      <c r="H325" s="97">
        <v>0</v>
      </c>
      <c r="I325" s="97"/>
      <c r="J325" s="97"/>
      <c r="K325" s="98">
        <v>2.0000000000000001E-4</v>
      </c>
      <c r="L325" s="98">
        <v>2.0000000000000001E-4</v>
      </c>
      <c r="M325" s="261">
        <v>233</v>
      </c>
      <c r="N325" s="102">
        <v>168</v>
      </c>
      <c r="O325" s="69"/>
      <c r="P325" s="69"/>
      <c r="Q325" s="69"/>
      <c r="R325" s="69"/>
    </row>
    <row r="326" spans="2:18" x14ac:dyDescent="0.2">
      <c r="B326" s="136">
        <v>42317</v>
      </c>
      <c r="C326" s="124"/>
      <c r="D326" s="124"/>
      <c r="E326" s="124">
        <v>0</v>
      </c>
      <c r="F326" s="124">
        <v>0</v>
      </c>
      <c r="G326" s="97">
        <v>0</v>
      </c>
      <c r="H326" s="97">
        <v>0</v>
      </c>
      <c r="I326" s="97"/>
      <c r="J326" s="97"/>
      <c r="K326" s="98">
        <v>0</v>
      </c>
      <c r="L326" s="98">
        <v>0</v>
      </c>
      <c r="M326" s="261">
        <v>558</v>
      </c>
      <c r="N326" s="102">
        <v>335</v>
      </c>
      <c r="O326" s="69"/>
      <c r="P326" s="69"/>
      <c r="Q326" s="69"/>
      <c r="R326" s="69"/>
    </row>
    <row r="327" spans="2:18" x14ac:dyDescent="0.2">
      <c r="B327" s="136">
        <v>42318</v>
      </c>
      <c r="C327" s="124"/>
      <c r="D327" s="124"/>
      <c r="E327" s="124">
        <v>1.1999999999999999E-3</v>
      </c>
      <c r="F327" s="124">
        <v>1.1999999999999999E-3</v>
      </c>
      <c r="G327" s="97">
        <v>0</v>
      </c>
      <c r="H327" s="97">
        <v>0</v>
      </c>
      <c r="I327" s="97"/>
      <c r="J327" s="97"/>
      <c r="K327" s="98">
        <v>1.1000000000000001E-3</v>
      </c>
      <c r="L327" s="98">
        <v>1.1000000000000001E-3</v>
      </c>
      <c r="M327" s="261">
        <v>573</v>
      </c>
      <c r="N327" s="102">
        <v>324</v>
      </c>
      <c r="O327" s="69"/>
      <c r="P327" s="69"/>
      <c r="Q327" s="69"/>
      <c r="R327" s="69"/>
    </row>
    <row r="328" spans="2:18" x14ac:dyDescent="0.2">
      <c r="B328" s="136">
        <v>42319</v>
      </c>
      <c r="C328" s="124"/>
      <c r="D328" s="124"/>
      <c r="E328" s="124">
        <v>2E-3</v>
      </c>
      <c r="F328" s="124">
        <v>2E-3</v>
      </c>
      <c r="G328" s="97">
        <v>0</v>
      </c>
      <c r="H328" s="97">
        <v>0</v>
      </c>
      <c r="I328" s="97"/>
      <c r="J328" s="97"/>
      <c r="K328" s="98">
        <v>1.8E-3</v>
      </c>
      <c r="L328" s="98">
        <v>1.8E-3</v>
      </c>
      <c r="M328" s="261">
        <v>426</v>
      </c>
      <c r="N328" s="102">
        <v>287</v>
      </c>
      <c r="O328" s="69"/>
      <c r="P328" s="69"/>
      <c r="Q328" s="69"/>
      <c r="R328" s="69"/>
    </row>
    <row r="329" spans="2:18" x14ac:dyDescent="0.2">
      <c r="B329" s="136">
        <v>42320</v>
      </c>
      <c r="C329" s="124"/>
      <c r="D329" s="124"/>
      <c r="E329" s="124">
        <v>0</v>
      </c>
      <c r="F329" s="124">
        <v>0</v>
      </c>
      <c r="G329" s="97">
        <v>4.1999999999999997E-3</v>
      </c>
      <c r="H329" s="97">
        <v>4.1999999999999997E-3</v>
      </c>
      <c r="I329" s="97"/>
      <c r="J329" s="97"/>
      <c r="K329" s="98">
        <v>4.0000000000000002E-4</v>
      </c>
      <c r="L329" s="98">
        <v>4.0000000000000002E-4</v>
      </c>
      <c r="M329" s="261">
        <v>351</v>
      </c>
      <c r="N329" s="102">
        <v>234</v>
      </c>
      <c r="O329" s="69"/>
      <c r="P329" s="69"/>
      <c r="Q329" s="69"/>
      <c r="R329" s="69"/>
    </row>
    <row r="330" spans="2:18" x14ac:dyDescent="0.2">
      <c r="B330" s="136">
        <v>42321</v>
      </c>
      <c r="C330" s="124"/>
      <c r="D330" s="124"/>
      <c r="E330" s="124">
        <v>6.9999999999999999E-4</v>
      </c>
      <c r="F330" s="124">
        <v>6.9999999999999999E-4</v>
      </c>
      <c r="G330" s="97">
        <v>0</v>
      </c>
      <c r="H330" s="97">
        <v>0</v>
      </c>
      <c r="I330" s="97"/>
      <c r="J330" s="97"/>
      <c r="K330" s="98">
        <v>6.9999999999999999E-4</v>
      </c>
      <c r="L330" s="98">
        <v>6.9999999999999999E-4</v>
      </c>
      <c r="M330" s="261">
        <v>281</v>
      </c>
      <c r="N330" s="102">
        <v>201</v>
      </c>
      <c r="O330" s="69"/>
      <c r="P330" s="69"/>
      <c r="Q330" s="69"/>
      <c r="R330" s="69"/>
    </row>
    <row r="331" spans="2:18" x14ac:dyDescent="0.2">
      <c r="B331" s="136">
        <v>42322</v>
      </c>
      <c r="C331" s="124"/>
      <c r="D331" s="124"/>
      <c r="E331" s="124">
        <v>5.4999999999999997E-3</v>
      </c>
      <c r="F331" s="124">
        <v>5.4999999999999997E-3</v>
      </c>
      <c r="G331" s="97">
        <v>0</v>
      </c>
      <c r="H331" s="97">
        <v>0</v>
      </c>
      <c r="I331" s="97"/>
      <c r="J331" s="97"/>
      <c r="K331" s="98">
        <v>5.0000000000000001E-3</v>
      </c>
      <c r="L331" s="98">
        <v>5.0000000000000001E-3</v>
      </c>
      <c r="M331" s="261">
        <v>224</v>
      </c>
      <c r="N331" s="102">
        <v>173</v>
      </c>
      <c r="O331" s="69"/>
      <c r="P331" s="69"/>
      <c r="Q331" s="69"/>
      <c r="R331" s="69"/>
    </row>
    <row r="332" spans="2:18" x14ac:dyDescent="0.2">
      <c r="B332" s="136">
        <v>42323</v>
      </c>
      <c r="C332" s="124"/>
      <c r="D332" s="124"/>
      <c r="E332" s="124">
        <v>0</v>
      </c>
      <c r="F332" s="124">
        <v>0</v>
      </c>
      <c r="G332" s="97">
        <v>0</v>
      </c>
      <c r="H332" s="97">
        <v>0</v>
      </c>
      <c r="I332" s="97"/>
      <c r="J332" s="97"/>
      <c r="K332" s="98">
        <v>0</v>
      </c>
      <c r="L332" s="98">
        <v>0</v>
      </c>
      <c r="M332" s="261">
        <v>218</v>
      </c>
      <c r="N332" s="102">
        <v>161</v>
      </c>
      <c r="O332" s="69"/>
      <c r="P332" s="69"/>
      <c r="Q332" s="69"/>
      <c r="R332" s="69"/>
    </row>
    <row r="333" spans="2:18" x14ac:dyDescent="0.2">
      <c r="B333" s="136">
        <v>42324</v>
      </c>
      <c r="C333" s="124"/>
      <c r="D333" s="124"/>
      <c r="E333" s="124">
        <v>7.0000000000000001E-3</v>
      </c>
      <c r="F333" s="124">
        <v>7.0000000000000001E-3</v>
      </c>
      <c r="G333" s="97">
        <v>0</v>
      </c>
      <c r="H333" s="97">
        <v>0</v>
      </c>
      <c r="I333" s="97"/>
      <c r="J333" s="97"/>
      <c r="K333" s="98">
        <v>6.4000000000000003E-3</v>
      </c>
      <c r="L333" s="98">
        <v>6.4000000000000003E-3</v>
      </c>
      <c r="M333" s="261">
        <v>589</v>
      </c>
      <c r="N333" s="102">
        <v>389</v>
      </c>
      <c r="O333" s="69"/>
      <c r="P333" s="69"/>
      <c r="Q333" s="69"/>
      <c r="R333" s="69"/>
    </row>
    <row r="334" spans="2:18" x14ac:dyDescent="0.2">
      <c r="B334" s="136">
        <v>42325</v>
      </c>
      <c r="C334" s="124"/>
      <c r="D334" s="124"/>
      <c r="E334" s="124">
        <v>1.8E-3</v>
      </c>
      <c r="F334" s="124">
        <v>1.8E-3</v>
      </c>
      <c r="G334" s="97">
        <v>0</v>
      </c>
      <c r="H334" s="97">
        <v>0</v>
      </c>
      <c r="I334" s="97"/>
      <c r="J334" s="97"/>
      <c r="K334" s="98">
        <v>1.6000000000000001E-3</v>
      </c>
      <c r="L334" s="98">
        <v>1.6000000000000001E-3</v>
      </c>
      <c r="M334" s="261">
        <v>523</v>
      </c>
      <c r="N334" s="102">
        <v>320</v>
      </c>
      <c r="O334" s="69"/>
      <c r="P334" s="69"/>
      <c r="Q334" s="69"/>
      <c r="R334" s="69"/>
    </row>
    <row r="335" spans="2:18" x14ac:dyDescent="0.2">
      <c r="B335" s="136">
        <v>42326</v>
      </c>
      <c r="C335" s="124"/>
      <c r="D335" s="124"/>
      <c r="E335" s="124">
        <v>0</v>
      </c>
      <c r="F335" s="124">
        <v>0</v>
      </c>
      <c r="G335" s="97">
        <v>0</v>
      </c>
      <c r="H335" s="97">
        <v>0</v>
      </c>
      <c r="I335" s="97"/>
      <c r="J335" s="97"/>
      <c r="K335" s="98">
        <v>0</v>
      </c>
      <c r="L335" s="98">
        <v>0</v>
      </c>
      <c r="M335" s="261">
        <v>418</v>
      </c>
      <c r="N335" s="102">
        <v>316</v>
      </c>
      <c r="O335" s="69"/>
      <c r="P335" s="69"/>
      <c r="Q335" s="69"/>
      <c r="R335" s="69"/>
    </row>
    <row r="336" spans="2:18" x14ac:dyDescent="0.2">
      <c r="B336" s="136">
        <v>42327</v>
      </c>
      <c r="C336" s="124"/>
      <c r="D336" s="124"/>
      <c r="E336" s="124">
        <v>1.6000000000000001E-3</v>
      </c>
      <c r="F336" s="124">
        <v>1.6000000000000001E-3</v>
      </c>
      <c r="G336" s="97">
        <v>1.9599999999999999E-2</v>
      </c>
      <c r="H336" s="97">
        <v>1.9599999999999999E-2</v>
      </c>
      <c r="I336" s="97"/>
      <c r="J336" s="97"/>
      <c r="K336" s="98">
        <v>3.3E-3</v>
      </c>
      <c r="L336" s="98">
        <v>3.3E-3</v>
      </c>
      <c r="M336" s="261">
        <v>451</v>
      </c>
      <c r="N336" s="102">
        <v>253</v>
      </c>
      <c r="O336" s="69"/>
      <c r="P336" s="69"/>
      <c r="Q336" s="69"/>
      <c r="R336" s="69"/>
    </row>
    <row r="337" spans="2:18" x14ac:dyDescent="0.2">
      <c r="B337" s="136">
        <v>42328</v>
      </c>
      <c r="C337" s="124"/>
      <c r="D337" s="124"/>
      <c r="E337" s="124">
        <v>6.0000000000000001E-3</v>
      </c>
      <c r="F337" s="124">
        <v>6.0000000000000001E-3</v>
      </c>
      <c r="G337" s="97">
        <v>8.2500000000000004E-2</v>
      </c>
      <c r="H337" s="97">
        <v>8.2500000000000004E-2</v>
      </c>
      <c r="I337" s="97"/>
      <c r="J337" s="97"/>
      <c r="K337" s="98">
        <v>1.3100000000000001E-2</v>
      </c>
      <c r="L337" s="98">
        <v>1.3100000000000001E-2</v>
      </c>
      <c r="M337" s="261">
        <v>637</v>
      </c>
      <c r="N337" s="102">
        <v>365</v>
      </c>
      <c r="O337" s="69"/>
      <c r="P337" s="69"/>
      <c r="Q337" s="69"/>
      <c r="R337" s="69"/>
    </row>
    <row r="338" spans="2:18" x14ac:dyDescent="0.2">
      <c r="B338" s="136">
        <v>42329</v>
      </c>
      <c r="C338" s="124"/>
      <c r="D338" s="124"/>
      <c r="E338" s="124">
        <v>2.0999999999999999E-3</v>
      </c>
      <c r="F338" s="124">
        <v>2.0999999999999999E-3</v>
      </c>
      <c r="G338" s="97">
        <v>0</v>
      </c>
      <c r="H338" s="97">
        <v>0</v>
      </c>
      <c r="I338" s="97"/>
      <c r="J338" s="97"/>
      <c r="K338" s="98">
        <v>1.9E-3</v>
      </c>
      <c r="L338" s="98">
        <v>1.9E-3</v>
      </c>
      <c r="M338" s="261">
        <v>203</v>
      </c>
      <c r="N338" s="102">
        <v>127</v>
      </c>
      <c r="O338" s="69"/>
      <c r="P338" s="69"/>
      <c r="Q338" s="69"/>
      <c r="R338" s="69"/>
    </row>
    <row r="339" spans="2:18" x14ac:dyDescent="0.2">
      <c r="B339" s="136">
        <v>42330</v>
      </c>
      <c r="C339" s="124"/>
      <c r="D339" s="124"/>
      <c r="E339" s="124">
        <v>3.3999999999999998E-3</v>
      </c>
      <c r="F339" s="124">
        <v>3.3999999999999998E-3</v>
      </c>
      <c r="G339" s="97">
        <v>0</v>
      </c>
      <c r="H339" s="97">
        <v>0</v>
      </c>
      <c r="I339" s="97"/>
      <c r="J339" s="97"/>
      <c r="K339" s="98">
        <v>3.0999999999999999E-3</v>
      </c>
      <c r="L339" s="98">
        <v>3.0999999999999999E-3</v>
      </c>
      <c r="M339" s="261">
        <v>267</v>
      </c>
      <c r="N339" s="102">
        <v>123</v>
      </c>
      <c r="O339" s="69"/>
      <c r="P339" s="69"/>
      <c r="Q339" s="69"/>
      <c r="R339" s="69"/>
    </row>
    <row r="340" spans="2:18" x14ac:dyDescent="0.2">
      <c r="B340" s="136">
        <v>42331</v>
      </c>
      <c r="C340" s="124"/>
      <c r="D340" s="124"/>
      <c r="E340" s="124">
        <v>2.8E-3</v>
      </c>
      <c r="F340" s="124">
        <v>2.8E-3</v>
      </c>
      <c r="G340" s="97">
        <v>0</v>
      </c>
      <c r="H340" s="97">
        <v>0</v>
      </c>
      <c r="I340" s="97"/>
      <c r="J340" s="97"/>
      <c r="K340" s="98">
        <v>2.5000000000000001E-3</v>
      </c>
      <c r="L340" s="98">
        <v>2.5000000000000001E-3</v>
      </c>
      <c r="M340" s="261">
        <v>437</v>
      </c>
      <c r="N340" s="102">
        <v>272</v>
      </c>
      <c r="O340" s="69"/>
      <c r="P340" s="69"/>
      <c r="Q340" s="69"/>
      <c r="R340" s="69"/>
    </row>
    <row r="341" spans="2:18" x14ac:dyDescent="0.2">
      <c r="B341" s="136">
        <v>42332</v>
      </c>
      <c r="C341" s="124"/>
      <c r="D341" s="124"/>
      <c r="E341" s="124">
        <v>0</v>
      </c>
      <c r="F341" s="124">
        <v>0</v>
      </c>
      <c r="G341" s="97">
        <v>0</v>
      </c>
      <c r="H341" s="97">
        <v>0</v>
      </c>
      <c r="I341" s="97"/>
      <c r="J341" s="97"/>
      <c r="K341" s="98">
        <v>0</v>
      </c>
      <c r="L341" s="98">
        <v>0</v>
      </c>
      <c r="M341" s="261">
        <v>414</v>
      </c>
      <c r="N341" s="102">
        <v>247</v>
      </c>
      <c r="O341" s="69"/>
      <c r="P341" s="69"/>
      <c r="Q341" s="69"/>
      <c r="R341" s="69"/>
    </row>
    <row r="342" spans="2:18" x14ac:dyDescent="0.2">
      <c r="B342" s="136">
        <v>42333</v>
      </c>
      <c r="C342" s="124"/>
      <c r="D342" s="124"/>
      <c r="E342" s="124">
        <v>2.1100000000000001E-2</v>
      </c>
      <c r="F342" s="124">
        <v>2.1100000000000001E-2</v>
      </c>
      <c r="G342" s="97">
        <v>0</v>
      </c>
      <c r="H342" s="97">
        <v>0</v>
      </c>
      <c r="I342" s="97"/>
      <c r="J342" s="97"/>
      <c r="K342" s="98">
        <v>1.9099999999999999E-2</v>
      </c>
      <c r="L342" s="98">
        <v>1.9099999999999999E-2</v>
      </c>
      <c r="M342" s="261">
        <v>1211</v>
      </c>
      <c r="N342" s="102">
        <v>317</v>
      </c>
      <c r="O342" s="69"/>
      <c r="P342" s="69"/>
      <c r="Q342" s="69"/>
      <c r="R342" s="69"/>
    </row>
    <row r="343" spans="2:18" x14ac:dyDescent="0.2">
      <c r="B343" s="136">
        <v>42334</v>
      </c>
      <c r="C343" s="124"/>
      <c r="D343" s="124"/>
      <c r="E343" s="124">
        <v>0</v>
      </c>
      <c r="F343" s="124">
        <v>0</v>
      </c>
      <c r="G343" s="97">
        <v>0</v>
      </c>
      <c r="H343" s="97">
        <v>0</v>
      </c>
      <c r="I343" s="97"/>
      <c r="J343" s="97"/>
      <c r="K343" s="98">
        <v>0</v>
      </c>
      <c r="L343" s="98">
        <v>0</v>
      </c>
      <c r="M343" s="261">
        <v>1429</v>
      </c>
      <c r="N343" s="102">
        <v>457</v>
      </c>
      <c r="O343" s="69"/>
      <c r="P343" s="69"/>
      <c r="Q343" s="69"/>
      <c r="R343" s="69"/>
    </row>
    <row r="344" spans="2:18" x14ac:dyDescent="0.2">
      <c r="B344" s="136">
        <v>42335</v>
      </c>
      <c r="C344" s="124"/>
      <c r="D344" s="124"/>
      <c r="E344" s="124">
        <v>0</v>
      </c>
      <c r="F344" s="124">
        <v>0</v>
      </c>
      <c r="G344" s="97">
        <v>0</v>
      </c>
      <c r="H344" s="97">
        <v>0</v>
      </c>
      <c r="I344" s="97"/>
      <c r="J344" s="97"/>
      <c r="K344" s="98">
        <v>0</v>
      </c>
      <c r="L344" s="98">
        <v>0</v>
      </c>
      <c r="M344" s="261">
        <v>494</v>
      </c>
      <c r="N344" s="102">
        <v>300</v>
      </c>
      <c r="O344" s="69"/>
      <c r="P344" s="69"/>
      <c r="Q344" s="69"/>
      <c r="R344" s="69"/>
    </row>
    <row r="345" spans="2:18" x14ac:dyDescent="0.2">
      <c r="B345" s="136">
        <v>42336</v>
      </c>
      <c r="C345" s="124"/>
      <c r="D345" s="124"/>
      <c r="E345" s="124">
        <v>1.6000000000000001E-3</v>
      </c>
      <c r="F345" s="124">
        <v>1.6000000000000001E-3</v>
      </c>
      <c r="G345" s="97">
        <v>0</v>
      </c>
      <c r="H345" s="97">
        <v>0</v>
      </c>
      <c r="I345" s="97"/>
      <c r="J345" s="97"/>
      <c r="K345" s="98">
        <v>1.5E-3</v>
      </c>
      <c r="L345" s="98">
        <v>1.5E-3</v>
      </c>
      <c r="M345" s="261">
        <v>425</v>
      </c>
      <c r="N345" s="102">
        <v>172</v>
      </c>
      <c r="O345" s="69"/>
      <c r="P345" s="69"/>
      <c r="Q345" s="69"/>
      <c r="R345" s="69"/>
    </row>
    <row r="346" spans="2:18" x14ac:dyDescent="0.2">
      <c r="B346" s="136">
        <v>42337</v>
      </c>
      <c r="C346" s="124"/>
      <c r="D346" s="124"/>
      <c r="E346" s="124">
        <v>1.6999999999999999E-3</v>
      </c>
      <c r="F346" s="124">
        <v>1.6999999999999999E-3</v>
      </c>
      <c r="G346" s="97">
        <v>5.6399999999999999E-2</v>
      </c>
      <c r="H346" s="97">
        <v>5.6399999999999999E-2</v>
      </c>
      <c r="I346" s="97"/>
      <c r="J346" s="97"/>
      <c r="K346" s="98">
        <v>6.7999999999999996E-3</v>
      </c>
      <c r="L346" s="98">
        <v>6.7999999999999996E-3</v>
      </c>
      <c r="M346" s="261">
        <v>113</v>
      </c>
      <c r="N346" s="102">
        <v>80</v>
      </c>
      <c r="O346" s="69"/>
      <c r="P346" s="69"/>
      <c r="Q346" s="69"/>
      <c r="R346" s="69"/>
    </row>
    <row r="347" spans="2:18" x14ac:dyDescent="0.2">
      <c r="B347" s="136">
        <v>42338</v>
      </c>
      <c r="C347" s="124"/>
      <c r="D347" s="124"/>
      <c r="E347" s="124">
        <v>9.1000000000000004E-3</v>
      </c>
      <c r="F347" s="124">
        <v>9.1000000000000004E-3</v>
      </c>
      <c r="G347" s="97">
        <v>0</v>
      </c>
      <c r="H347" s="97">
        <v>0</v>
      </c>
      <c r="I347" s="97"/>
      <c r="J347" s="97"/>
      <c r="K347" s="98">
        <v>8.2000000000000007E-3</v>
      </c>
      <c r="L347" s="98">
        <v>8.2000000000000007E-3</v>
      </c>
      <c r="M347" s="261">
        <v>1474</v>
      </c>
      <c r="N347" s="102">
        <v>436</v>
      </c>
      <c r="O347" s="69"/>
      <c r="P347" s="69"/>
      <c r="Q347" s="69"/>
      <c r="R347" s="69"/>
    </row>
    <row r="348" spans="2:18" x14ac:dyDescent="0.2">
      <c r="B348" s="136">
        <v>42339</v>
      </c>
      <c r="C348" s="124"/>
      <c r="D348" s="124"/>
      <c r="E348" s="124">
        <v>0</v>
      </c>
      <c r="F348" s="124">
        <v>0</v>
      </c>
      <c r="G348" s="97">
        <v>0</v>
      </c>
      <c r="H348" s="97">
        <v>0</v>
      </c>
      <c r="I348" s="97"/>
      <c r="J348" s="97"/>
      <c r="K348" s="98">
        <v>0</v>
      </c>
      <c r="L348" s="98">
        <v>0</v>
      </c>
      <c r="M348" s="261">
        <v>853</v>
      </c>
      <c r="N348" s="102">
        <v>483</v>
      </c>
      <c r="O348" s="69"/>
      <c r="P348" s="69"/>
      <c r="Q348" s="69"/>
      <c r="R348" s="69"/>
    </row>
    <row r="349" spans="2:18" x14ac:dyDescent="0.2">
      <c r="B349" s="136">
        <v>42340</v>
      </c>
      <c r="C349" s="124"/>
      <c r="D349" s="124"/>
      <c r="E349" s="124">
        <v>3.8E-3</v>
      </c>
      <c r="F349" s="124">
        <v>3.8E-3</v>
      </c>
      <c r="G349" s="97">
        <v>0</v>
      </c>
      <c r="H349" s="97">
        <v>0</v>
      </c>
      <c r="I349" s="97"/>
      <c r="J349" s="97"/>
      <c r="K349" s="98">
        <v>3.3999999999999998E-3</v>
      </c>
      <c r="L349" s="98">
        <v>3.3999999999999998E-3</v>
      </c>
      <c r="M349" s="261">
        <v>482</v>
      </c>
      <c r="N349" s="102">
        <v>309</v>
      </c>
      <c r="O349" s="69"/>
      <c r="P349" s="69"/>
      <c r="Q349" s="69"/>
      <c r="R349" s="69"/>
    </row>
    <row r="350" spans="2:18" x14ac:dyDescent="0.2">
      <c r="B350" s="136">
        <v>42341</v>
      </c>
      <c r="C350" s="124"/>
      <c r="D350" s="124"/>
      <c r="E350" s="124">
        <v>5.8999999999999999E-3</v>
      </c>
      <c r="F350" s="124">
        <v>5.8999999999999999E-3</v>
      </c>
      <c r="G350" s="97">
        <v>4.1099999999999998E-2</v>
      </c>
      <c r="H350" s="97">
        <v>4.1099999999999998E-2</v>
      </c>
      <c r="I350" s="97"/>
      <c r="J350" s="97"/>
      <c r="K350" s="98">
        <v>9.1999999999999998E-3</v>
      </c>
      <c r="L350" s="98">
        <v>9.1999999999999998E-3</v>
      </c>
      <c r="M350" s="261">
        <v>627</v>
      </c>
      <c r="N350" s="102">
        <v>380</v>
      </c>
      <c r="O350" s="69"/>
      <c r="P350" s="69"/>
      <c r="Q350" s="69"/>
      <c r="R350" s="69"/>
    </row>
    <row r="351" spans="2:18" x14ac:dyDescent="0.2">
      <c r="B351" s="136">
        <v>42342</v>
      </c>
      <c r="C351" s="124"/>
      <c r="D351" s="124"/>
      <c r="E351" s="124">
        <v>0</v>
      </c>
      <c r="F351" s="124">
        <v>0</v>
      </c>
      <c r="G351" s="97">
        <v>0</v>
      </c>
      <c r="H351" s="97">
        <v>0</v>
      </c>
      <c r="I351" s="97"/>
      <c r="J351" s="97"/>
      <c r="K351" s="98">
        <v>0</v>
      </c>
      <c r="L351" s="98">
        <v>0</v>
      </c>
      <c r="M351" s="261">
        <v>439</v>
      </c>
      <c r="N351" s="102">
        <v>263</v>
      </c>
      <c r="O351" s="69"/>
      <c r="P351" s="69"/>
      <c r="Q351" s="69"/>
      <c r="R351" s="69"/>
    </row>
    <row r="352" spans="2:18" x14ac:dyDescent="0.2">
      <c r="B352" s="136">
        <v>42343</v>
      </c>
      <c r="C352" s="124"/>
      <c r="D352" s="124"/>
      <c r="E352" s="124">
        <v>0</v>
      </c>
      <c r="F352" s="124">
        <v>0</v>
      </c>
      <c r="G352" s="97">
        <v>0</v>
      </c>
      <c r="H352" s="97">
        <v>0</v>
      </c>
      <c r="I352" s="97"/>
      <c r="J352" s="97"/>
      <c r="K352" s="98">
        <v>0</v>
      </c>
      <c r="L352" s="98">
        <v>0</v>
      </c>
      <c r="M352" s="261">
        <v>293</v>
      </c>
      <c r="N352" s="102">
        <v>163</v>
      </c>
      <c r="O352" s="69"/>
      <c r="P352" s="69"/>
      <c r="Q352" s="69"/>
      <c r="R352" s="69"/>
    </row>
    <row r="353" spans="2:18" x14ac:dyDescent="0.2">
      <c r="B353" s="136">
        <v>42344</v>
      </c>
      <c r="C353" s="124"/>
      <c r="D353" s="124"/>
      <c r="E353" s="124">
        <v>0</v>
      </c>
      <c r="F353" s="124">
        <v>0</v>
      </c>
      <c r="G353" s="97">
        <v>0</v>
      </c>
      <c r="H353" s="97">
        <v>0</v>
      </c>
      <c r="I353" s="97"/>
      <c r="J353" s="97"/>
      <c r="K353" s="98">
        <v>0</v>
      </c>
      <c r="L353" s="98">
        <v>0</v>
      </c>
      <c r="M353" s="261">
        <v>183</v>
      </c>
      <c r="N353" s="102">
        <v>110</v>
      </c>
      <c r="O353" s="69"/>
      <c r="P353" s="69"/>
      <c r="Q353" s="69"/>
      <c r="R353" s="69"/>
    </row>
    <row r="354" spans="2:18" x14ac:dyDescent="0.2">
      <c r="B354" s="136">
        <v>42345</v>
      </c>
      <c r="C354" s="124"/>
      <c r="D354" s="124"/>
      <c r="E354" s="124">
        <v>1.4E-3</v>
      </c>
      <c r="F354" s="124">
        <v>1.4E-3</v>
      </c>
      <c r="G354" s="97">
        <v>0</v>
      </c>
      <c r="H354" s="97">
        <v>0</v>
      </c>
      <c r="I354" s="97"/>
      <c r="J354" s="97"/>
      <c r="K354" s="98">
        <v>1.2999999999999999E-3</v>
      </c>
      <c r="L354" s="98">
        <v>1.2999999999999999E-3</v>
      </c>
      <c r="M354" s="261">
        <v>352</v>
      </c>
      <c r="N354" s="102">
        <v>201</v>
      </c>
      <c r="O354" s="69"/>
      <c r="P354" s="69"/>
      <c r="Q354" s="69"/>
      <c r="R354" s="69"/>
    </row>
    <row r="355" spans="2:18" x14ac:dyDescent="0.2">
      <c r="B355" s="136">
        <v>42346</v>
      </c>
      <c r="C355" s="124"/>
      <c r="D355" s="124"/>
      <c r="E355" s="124">
        <v>0</v>
      </c>
      <c r="F355" s="124">
        <v>0</v>
      </c>
      <c r="G355" s="97">
        <v>0</v>
      </c>
      <c r="H355" s="97">
        <v>0</v>
      </c>
      <c r="I355" s="97"/>
      <c r="J355" s="97"/>
      <c r="K355" s="98">
        <v>0</v>
      </c>
      <c r="L355" s="98">
        <v>0</v>
      </c>
      <c r="M355" s="261">
        <v>600</v>
      </c>
      <c r="N355" s="102">
        <v>344</v>
      </c>
      <c r="O355" s="69"/>
      <c r="P355" s="69"/>
      <c r="Q355" s="69"/>
      <c r="R355" s="69"/>
    </row>
    <row r="356" spans="2:18" x14ac:dyDescent="0.2">
      <c r="B356" s="136">
        <v>42347</v>
      </c>
      <c r="C356" s="124"/>
      <c r="D356" s="124"/>
      <c r="E356" s="124">
        <v>4.4000000000000003E-3</v>
      </c>
      <c r="F356" s="124">
        <v>4.4000000000000003E-3</v>
      </c>
      <c r="G356" s="97">
        <v>9.0300000000000005E-2</v>
      </c>
      <c r="H356" s="97">
        <v>9.0300000000000005E-2</v>
      </c>
      <c r="I356" s="97"/>
      <c r="J356" s="97"/>
      <c r="K356" s="98">
        <v>1.2500000000000001E-2</v>
      </c>
      <c r="L356" s="98">
        <v>1.2500000000000001E-2</v>
      </c>
      <c r="M356" s="261">
        <v>363</v>
      </c>
      <c r="N356" s="102">
        <v>217</v>
      </c>
      <c r="O356" s="69"/>
      <c r="P356" s="69"/>
      <c r="Q356" s="69"/>
      <c r="R356" s="69"/>
    </row>
    <row r="357" spans="2:18" x14ac:dyDescent="0.2">
      <c r="B357" s="136">
        <v>42348</v>
      </c>
      <c r="C357" s="124"/>
      <c r="D357" s="124"/>
      <c r="E357" s="124">
        <v>8.3000000000000001E-3</v>
      </c>
      <c r="F357" s="124">
        <v>8.3000000000000001E-3</v>
      </c>
      <c r="G357" s="97">
        <v>5.9799999999999999E-2</v>
      </c>
      <c r="H357" s="97">
        <v>5.9799999999999999E-2</v>
      </c>
      <c r="I357" s="97"/>
      <c r="J357" s="97"/>
      <c r="K357" s="98">
        <v>1.3100000000000001E-2</v>
      </c>
      <c r="L357" s="98">
        <v>1.3100000000000001E-2</v>
      </c>
      <c r="M357" s="261">
        <v>507</v>
      </c>
      <c r="N357" s="102">
        <v>258</v>
      </c>
      <c r="O357" s="69"/>
      <c r="P357" s="69"/>
      <c r="Q357" s="69"/>
      <c r="R357" s="69"/>
    </row>
    <row r="358" spans="2:18" x14ac:dyDescent="0.2">
      <c r="B358" s="136">
        <v>42349</v>
      </c>
      <c r="C358" s="124"/>
      <c r="D358" s="124"/>
      <c r="E358" s="124">
        <v>2.9999999999999997E-4</v>
      </c>
      <c r="F358" s="124">
        <v>2.9999999999999997E-4</v>
      </c>
      <c r="G358" s="97">
        <v>0</v>
      </c>
      <c r="H358" s="97">
        <v>0</v>
      </c>
      <c r="I358" s="97"/>
      <c r="J358" s="97"/>
      <c r="K358" s="98">
        <v>2.9999999999999997E-4</v>
      </c>
      <c r="L358" s="98">
        <v>2.9999999999999997E-4</v>
      </c>
      <c r="M358" s="261">
        <v>623</v>
      </c>
      <c r="N358" s="102">
        <v>348</v>
      </c>
      <c r="O358" s="69"/>
      <c r="P358" s="69"/>
      <c r="Q358" s="69"/>
      <c r="R358" s="69"/>
    </row>
    <row r="359" spans="2:18" x14ac:dyDescent="0.2">
      <c r="B359" s="136">
        <v>42350</v>
      </c>
      <c r="C359" s="124"/>
      <c r="D359" s="124"/>
      <c r="E359" s="124">
        <v>1.9E-3</v>
      </c>
      <c r="F359" s="124">
        <v>1.9E-3</v>
      </c>
      <c r="G359" s="97">
        <v>0</v>
      </c>
      <c r="H359" s="97">
        <v>0</v>
      </c>
      <c r="I359" s="97"/>
      <c r="J359" s="97"/>
      <c r="K359" s="98">
        <v>1.6999999999999999E-3</v>
      </c>
      <c r="L359" s="98">
        <v>1.6999999999999999E-3</v>
      </c>
      <c r="M359" s="261">
        <v>218</v>
      </c>
      <c r="N359" s="102">
        <v>130</v>
      </c>
      <c r="O359" s="69"/>
      <c r="P359" s="69"/>
      <c r="Q359" s="69"/>
      <c r="R359" s="69"/>
    </row>
    <row r="360" spans="2:18" x14ac:dyDescent="0.2">
      <c r="B360" s="136">
        <v>42351</v>
      </c>
      <c r="C360" s="124"/>
      <c r="D360" s="124"/>
      <c r="E360" s="124">
        <v>0</v>
      </c>
      <c r="F360" s="124">
        <v>0</v>
      </c>
      <c r="G360" s="97">
        <v>0</v>
      </c>
      <c r="H360" s="97">
        <v>0</v>
      </c>
      <c r="I360" s="97"/>
      <c r="J360" s="97"/>
      <c r="K360" s="98">
        <v>0</v>
      </c>
      <c r="L360" s="98">
        <v>0</v>
      </c>
      <c r="M360" s="261">
        <v>194</v>
      </c>
      <c r="N360" s="102">
        <v>121</v>
      </c>
      <c r="O360" s="69"/>
      <c r="P360" s="69"/>
      <c r="Q360" s="69"/>
      <c r="R360" s="69"/>
    </row>
    <row r="361" spans="2:18" x14ac:dyDescent="0.2">
      <c r="B361" s="136">
        <v>42352</v>
      </c>
      <c r="C361" s="124"/>
      <c r="D361" s="124"/>
      <c r="E361" s="124">
        <v>1.04E-2</v>
      </c>
      <c r="F361" s="124">
        <v>1.04E-2</v>
      </c>
      <c r="G361" s="97">
        <v>0</v>
      </c>
      <c r="H361" s="97">
        <v>0</v>
      </c>
      <c r="I361" s="97"/>
      <c r="J361" s="97"/>
      <c r="K361" s="98">
        <v>9.4000000000000004E-3</v>
      </c>
      <c r="L361" s="98">
        <v>9.4000000000000004E-3</v>
      </c>
      <c r="M361" s="261">
        <v>565</v>
      </c>
      <c r="N361" s="102">
        <v>276</v>
      </c>
      <c r="O361" s="69"/>
      <c r="P361" s="69"/>
      <c r="Q361" s="69"/>
      <c r="R361" s="69"/>
    </row>
    <row r="362" spans="2:18" x14ac:dyDescent="0.2">
      <c r="B362" s="136">
        <v>42353</v>
      </c>
      <c r="C362" s="124"/>
      <c r="D362" s="124"/>
      <c r="E362" s="124">
        <v>4.1000000000000003E-3</v>
      </c>
      <c r="F362" s="124">
        <v>4.1000000000000003E-3</v>
      </c>
      <c r="G362" s="97">
        <v>0</v>
      </c>
      <c r="H362" s="97">
        <v>0</v>
      </c>
      <c r="I362" s="97"/>
      <c r="J362" s="97"/>
      <c r="K362" s="98">
        <v>3.7000000000000002E-3</v>
      </c>
      <c r="L362" s="98">
        <v>3.7000000000000002E-3</v>
      </c>
      <c r="M362" s="261">
        <v>459</v>
      </c>
      <c r="N362" s="102">
        <v>219</v>
      </c>
      <c r="O362" s="69"/>
      <c r="P362" s="69"/>
      <c r="Q362" s="69"/>
      <c r="R362" s="69"/>
    </row>
    <row r="363" spans="2:18" x14ac:dyDescent="0.2">
      <c r="B363" s="136">
        <v>42354</v>
      </c>
      <c r="C363" s="124"/>
      <c r="D363" s="124"/>
      <c r="E363" s="124">
        <v>8.5000000000000006E-3</v>
      </c>
      <c r="F363" s="124">
        <v>8.5000000000000006E-3</v>
      </c>
      <c r="G363" s="97">
        <v>0</v>
      </c>
      <c r="H363" s="97">
        <v>0</v>
      </c>
      <c r="I363" s="97"/>
      <c r="J363" s="97"/>
      <c r="K363" s="98">
        <v>7.7000000000000002E-3</v>
      </c>
      <c r="L363" s="98">
        <v>7.7000000000000002E-3</v>
      </c>
      <c r="M363" s="261">
        <v>610</v>
      </c>
      <c r="N363" s="102">
        <v>217</v>
      </c>
      <c r="O363" s="69"/>
      <c r="P363" s="69"/>
      <c r="Q363" s="69"/>
      <c r="R363" s="69"/>
    </row>
    <row r="364" spans="2:18" x14ac:dyDescent="0.2">
      <c r="B364" s="136">
        <v>42355</v>
      </c>
      <c r="C364" s="124"/>
      <c r="D364" s="124"/>
      <c r="E364" s="124">
        <v>4.7000000000000002E-3</v>
      </c>
      <c r="F364" s="124">
        <v>4.7000000000000002E-3</v>
      </c>
      <c r="G364" s="97">
        <v>0</v>
      </c>
      <c r="H364" s="97">
        <v>0</v>
      </c>
      <c r="I364" s="97"/>
      <c r="J364" s="97"/>
      <c r="K364" s="98">
        <v>4.1999999999999997E-3</v>
      </c>
      <c r="L364" s="98">
        <v>4.1999999999999997E-3</v>
      </c>
      <c r="M364" s="261">
        <v>868</v>
      </c>
      <c r="N364" s="102">
        <v>433</v>
      </c>
      <c r="O364" s="69"/>
      <c r="P364" s="69"/>
      <c r="Q364" s="69"/>
      <c r="R364" s="69"/>
    </row>
    <row r="365" spans="2:18" x14ac:dyDescent="0.2">
      <c r="B365" s="136">
        <v>42356</v>
      </c>
      <c r="C365" s="124"/>
      <c r="D365" s="124"/>
      <c r="E365" s="124">
        <v>0</v>
      </c>
      <c r="F365" s="124">
        <v>0</v>
      </c>
      <c r="G365" s="97">
        <v>0</v>
      </c>
      <c r="H365" s="97">
        <v>0</v>
      </c>
      <c r="I365" s="97"/>
      <c r="J365" s="97"/>
      <c r="K365" s="98">
        <v>0</v>
      </c>
      <c r="L365" s="98">
        <v>0</v>
      </c>
      <c r="M365" s="261">
        <v>812</v>
      </c>
      <c r="N365" s="102">
        <v>376</v>
      </c>
      <c r="O365" s="69"/>
      <c r="P365" s="69"/>
      <c r="Q365" s="69"/>
      <c r="R365" s="69"/>
    </row>
    <row r="366" spans="2:18" x14ac:dyDescent="0.2">
      <c r="B366" s="136">
        <v>42357</v>
      </c>
      <c r="C366" s="124"/>
      <c r="D366" s="124"/>
      <c r="E366" s="124">
        <v>4.4000000000000003E-3</v>
      </c>
      <c r="F366" s="124">
        <v>4.4000000000000003E-3</v>
      </c>
      <c r="G366" s="97">
        <v>1.3599999999999999E-2</v>
      </c>
      <c r="H366" s="97">
        <v>1.3599999999999999E-2</v>
      </c>
      <c r="I366" s="97"/>
      <c r="J366" s="97"/>
      <c r="K366" s="98">
        <v>5.3E-3</v>
      </c>
      <c r="L366" s="98">
        <v>5.3E-3</v>
      </c>
      <c r="M366" s="261">
        <v>1295</v>
      </c>
      <c r="N366" s="102">
        <v>760</v>
      </c>
      <c r="O366" s="69"/>
      <c r="P366" s="69"/>
      <c r="Q366" s="69"/>
      <c r="R366" s="69"/>
    </row>
    <row r="367" spans="2:18" x14ac:dyDescent="0.2">
      <c r="B367" s="136">
        <v>42358</v>
      </c>
      <c r="C367" s="124"/>
      <c r="D367" s="124"/>
      <c r="E367" s="124">
        <v>1.11E-2</v>
      </c>
      <c r="F367" s="124">
        <v>1.11E-2</v>
      </c>
      <c r="G367" s="97">
        <v>0</v>
      </c>
      <c r="H367" s="97">
        <v>0</v>
      </c>
      <c r="I367" s="97"/>
      <c r="J367" s="97"/>
      <c r="K367" s="98">
        <v>0.01</v>
      </c>
      <c r="L367" s="98">
        <v>0.01</v>
      </c>
      <c r="M367" s="261">
        <v>782</v>
      </c>
      <c r="N367" s="102">
        <v>364</v>
      </c>
      <c r="O367" s="69"/>
      <c r="P367" s="69"/>
      <c r="Q367" s="69"/>
      <c r="R367" s="69"/>
    </row>
    <row r="368" spans="2:18" x14ac:dyDescent="0.2">
      <c r="B368" s="136">
        <v>42359</v>
      </c>
      <c r="C368" s="124"/>
      <c r="D368" s="124"/>
      <c r="E368" s="124">
        <v>0</v>
      </c>
      <c r="F368" s="124">
        <v>0</v>
      </c>
      <c r="G368" s="97">
        <v>0</v>
      </c>
      <c r="H368" s="97">
        <v>0</v>
      </c>
      <c r="I368" s="97"/>
      <c r="J368" s="97"/>
      <c r="K368" s="98">
        <v>0</v>
      </c>
      <c r="L368" s="98">
        <v>0</v>
      </c>
      <c r="M368" s="261">
        <v>487</v>
      </c>
      <c r="N368" s="102">
        <v>296</v>
      </c>
      <c r="O368" s="69"/>
      <c r="P368" s="69"/>
      <c r="Q368" s="69"/>
      <c r="R368" s="69"/>
    </row>
    <row r="369" spans="2:18" x14ac:dyDescent="0.2">
      <c r="B369" s="136">
        <v>42360</v>
      </c>
      <c r="C369" s="124"/>
      <c r="D369" s="124"/>
      <c r="E369" s="124">
        <v>0</v>
      </c>
      <c r="F369" s="124">
        <v>0</v>
      </c>
      <c r="G369" s="97">
        <v>0</v>
      </c>
      <c r="H369" s="97">
        <v>0</v>
      </c>
      <c r="I369" s="97"/>
      <c r="J369" s="97"/>
      <c r="K369" s="98">
        <v>0</v>
      </c>
      <c r="L369" s="98">
        <v>0</v>
      </c>
      <c r="M369" s="261">
        <v>327</v>
      </c>
      <c r="N369" s="102">
        <v>242</v>
      </c>
      <c r="O369" s="69"/>
      <c r="P369" s="69"/>
      <c r="Q369" s="69"/>
      <c r="R369" s="69"/>
    </row>
    <row r="370" spans="2:18" x14ac:dyDescent="0.2">
      <c r="B370" s="136">
        <v>42361</v>
      </c>
      <c r="C370" s="124"/>
      <c r="D370" s="124"/>
      <c r="E370" s="124">
        <v>1.8E-3</v>
      </c>
      <c r="F370" s="124">
        <v>1.8E-3</v>
      </c>
      <c r="G370" s="97">
        <v>1.1000000000000001E-3</v>
      </c>
      <c r="H370" s="97">
        <v>1.1000000000000001E-3</v>
      </c>
      <c r="I370" s="97"/>
      <c r="J370" s="97"/>
      <c r="K370" s="98">
        <v>1.6999999999999999E-3</v>
      </c>
      <c r="L370" s="98">
        <v>1.6999999999999999E-3</v>
      </c>
      <c r="M370" s="261">
        <v>392</v>
      </c>
      <c r="N370" s="102">
        <v>279</v>
      </c>
      <c r="O370" s="69"/>
      <c r="P370" s="69"/>
      <c r="Q370" s="69"/>
      <c r="R370" s="69"/>
    </row>
    <row r="371" spans="2:18" x14ac:dyDescent="0.2">
      <c r="B371" s="136">
        <v>42362</v>
      </c>
      <c r="C371" s="124"/>
      <c r="D371" s="124"/>
      <c r="E371" s="124">
        <v>4.7999999999999996E-3</v>
      </c>
      <c r="F371" s="124">
        <v>4.7999999999999996E-3</v>
      </c>
      <c r="G371" s="97">
        <v>0</v>
      </c>
      <c r="H371" s="97">
        <v>0</v>
      </c>
      <c r="I371" s="97"/>
      <c r="J371" s="97"/>
      <c r="K371" s="98">
        <v>4.3E-3</v>
      </c>
      <c r="L371" s="98">
        <v>4.3E-3</v>
      </c>
      <c r="M371" s="261">
        <v>411</v>
      </c>
      <c r="N371" s="102">
        <v>285</v>
      </c>
      <c r="O371" s="69"/>
      <c r="P371" s="69"/>
      <c r="Q371" s="69"/>
      <c r="R371" s="69"/>
    </row>
    <row r="372" spans="2:18" x14ac:dyDescent="0.2">
      <c r="B372" s="136">
        <v>42363</v>
      </c>
      <c r="C372" s="124"/>
      <c r="D372" s="124"/>
      <c r="E372" s="124">
        <v>0</v>
      </c>
      <c r="F372" s="124">
        <v>0</v>
      </c>
      <c r="G372" s="97">
        <v>6.9999999999999999E-4</v>
      </c>
      <c r="H372" s="97">
        <v>6.9999999999999999E-4</v>
      </c>
      <c r="I372" s="97"/>
      <c r="J372" s="97"/>
      <c r="K372" s="98">
        <v>1E-4</v>
      </c>
      <c r="L372" s="98">
        <v>1E-4</v>
      </c>
      <c r="M372" s="261">
        <v>161</v>
      </c>
      <c r="N372" s="102">
        <v>117</v>
      </c>
      <c r="O372" s="69"/>
      <c r="P372" s="69"/>
      <c r="Q372" s="69"/>
      <c r="R372" s="69"/>
    </row>
    <row r="373" spans="2:18" x14ac:dyDescent="0.2">
      <c r="B373" s="136">
        <v>42364</v>
      </c>
      <c r="C373" s="124"/>
      <c r="D373" s="124"/>
      <c r="E373" s="124">
        <v>4.5999999999999999E-3</v>
      </c>
      <c r="F373" s="124">
        <v>4.5999999999999999E-3</v>
      </c>
      <c r="G373" s="97">
        <v>5.9999999999999995E-4</v>
      </c>
      <c r="H373" s="97">
        <v>5.9999999999999995E-4</v>
      </c>
      <c r="I373" s="97"/>
      <c r="J373" s="97"/>
      <c r="K373" s="98">
        <v>4.1999999999999997E-3</v>
      </c>
      <c r="L373" s="98">
        <v>4.1999999999999997E-3</v>
      </c>
      <c r="M373" s="261">
        <v>560</v>
      </c>
      <c r="N373" s="102">
        <v>266</v>
      </c>
      <c r="O373" s="69"/>
      <c r="P373" s="69"/>
      <c r="Q373" s="69"/>
      <c r="R373" s="69"/>
    </row>
    <row r="374" spans="2:18" x14ac:dyDescent="0.2">
      <c r="B374" s="136">
        <v>42365</v>
      </c>
      <c r="C374" s="124"/>
      <c r="D374" s="124"/>
      <c r="E374" s="124">
        <v>8.9999999999999993E-3</v>
      </c>
      <c r="F374" s="124">
        <v>8.9999999999999993E-3</v>
      </c>
      <c r="G374" s="97">
        <v>0</v>
      </c>
      <c r="H374" s="97">
        <v>0</v>
      </c>
      <c r="I374" s="97"/>
      <c r="J374" s="97"/>
      <c r="K374" s="98">
        <v>8.2000000000000007E-3</v>
      </c>
      <c r="L374" s="98">
        <v>8.2000000000000007E-3</v>
      </c>
      <c r="M374" s="261">
        <v>171</v>
      </c>
      <c r="N374" s="102">
        <v>131</v>
      </c>
      <c r="O374" s="69"/>
      <c r="P374" s="69"/>
      <c r="Q374" s="69"/>
      <c r="R374" s="69"/>
    </row>
    <row r="375" spans="2:18" x14ac:dyDescent="0.2">
      <c r="B375" s="136">
        <v>42366</v>
      </c>
      <c r="C375" s="124"/>
      <c r="D375" s="124"/>
      <c r="E375" s="124">
        <v>6.3E-3</v>
      </c>
      <c r="F375" s="124">
        <v>6.3E-3</v>
      </c>
      <c r="G375" s="97">
        <v>0</v>
      </c>
      <c r="H375" s="97">
        <v>0</v>
      </c>
      <c r="I375" s="97"/>
      <c r="J375" s="97"/>
      <c r="K375" s="98">
        <v>5.7000000000000002E-3</v>
      </c>
      <c r="L375" s="98">
        <v>5.7000000000000002E-3</v>
      </c>
      <c r="M375" s="261">
        <v>236</v>
      </c>
      <c r="N375" s="102">
        <v>117</v>
      </c>
      <c r="O375" s="69"/>
      <c r="P375" s="69"/>
      <c r="Q375" s="69"/>
      <c r="R375" s="69"/>
    </row>
    <row r="376" spans="2:18" x14ac:dyDescent="0.2">
      <c r="B376" s="136">
        <v>42367</v>
      </c>
      <c r="C376" s="124"/>
      <c r="D376" s="124"/>
      <c r="E376" s="124">
        <v>3.3E-3</v>
      </c>
      <c r="F376" s="124">
        <v>3.3E-3</v>
      </c>
      <c r="G376" s="97">
        <v>8.0000000000000004E-4</v>
      </c>
      <c r="H376" s="97">
        <v>8.0000000000000004E-4</v>
      </c>
      <c r="I376" s="97"/>
      <c r="J376" s="97"/>
      <c r="K376" s="98">
        <v>3.0000000000000001E-3</v>
      </c>
      <c r="L376" s="98">
        <v>3.0000000000000001E-3</v>
      </c>
      <c r="M376" s="261">
        <v>296</v>
      </c>
      <c r="N376" s="102">
        <v>212</v>
      </c>
      <c r="O376" s="69"/>
      <c r="P376" s="69"/>
      <c r="Q376" s="69"/>
      <c r="R376" s="69"/>
    </row>
    <row r="377" spans="2:18" x14ac:dyDescent="0.2">
      <c r="B377" s="136">
        <v>42368</v>
      </c>
      <c r="C377" s="124"/>
      <c r="D377" s="124"/>
      <c r="E377" s="124">
        <v>9.1000000000000004E-3</v>
      </c>
      <c r="F377" s="124">
        <v>9.1000000000000004E-3</v>
      </c>
      <c r="G377" s="97">
        <v>0</v>
      </c>
      <c r="H377" s="97">
        <v>0</v>
      </c>
      <c r="I377" s="97"/>
      <c r="J377" s="97"/>
      <c r="K377" s="98">
        <v>8.2000000000000007E-3</v>
      </c>
      <c r="L377" s="98">
        <v>8.2000000000000007E-3</v>
      </c>
      <c r="M377" s="261">
        <v>383</v>
      </c>
      <c r="N377" s="102">
        <v>246</v>
      </c>
      <c r="O377" s="69"/>
      <c r="P377" s="69"/>
      <c r="Q377" s="69"/>
      <c r="R377" s="69"/>
    </row>
    <row r="378" spans="2:18" x14ac:dyDescent="0.2">
      <c r="B378" s="136">
        <v>42369</v>
      </c>
      <c r="C378" s="124"/>
      <c r="D378" s="124"/>
      <c r="E378" s="124">
        <v>2.7000000000000001E-3</v>
      </c>
      <c r="F378" s="124">
        <v>2.7000000000000001E-3</v>
      </c>
      <c r="G378" s="97">
        <v>1E-3</v>
      </c>
      <c r="H378" s="97">
        <v>1E-3</v>
      </c>
      <c r="I378" s="97"/>
      <c r="J378" s="97"/>
      <c r="K378" s="98">
        <v>2.5999999999999999E-3</v>
      </c>
      <c r="L378" s="98">
        <v>2.5999999999999999E-3</v>
      </c>
      <c r="M378" s="261">
        <v>1808</v>
      </c>
      <c r="N378" s="102">
        <v>217</v>
      </c>
      <c r="O378" s="69"/>
      <c r="P378" s="69"/>
      <c r="Q378" s="69"/>
      <c r="R378" s="69"/>
    </row>
  </sheetData>
  <mergeCells count="7">
    <mergeCell ref="M11:N11"/>
    <mergeCell ref="B6:D6"/>
    <mergeCell ref="B10:H10"/>
    <mergeCell ref="E12:F12"/>
    <mergeCell ref="G12:H12"/>
    <mergeCell ref="I12:J12"/>
    <mergeCell ref="K12:L12"/>
  </mergeCells>
  <phoneticPr fontId="34" type="noConversion"/>
  <pageMargins left="0.75" right="0.75" top="1" bottom="1" header="0.5" footer="0.5"/>
  <pageSetup paperSize="8" scale="28" fitToHeight="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60"/>
  <sheetViews>
    <sheetView showGridLines="0" view="pageBreakPreview" zoomScaleNormal="85" zoomScaleSheetLayoutView="85" workbookViewId="0">
      <selection activeCell="F7" sqref="F7:J7"/>
    </sheetView>
  </sheetViews>
  <sheetFormatPr defaultRowHeight="12.75" x14ac:dyDescent="0.2"/>
  <cols>
    <col min="1" max="1" width="11.85546875" style="61" customWidth="1"/>
    <col min="2" max="2" width="16.140625" style="83" customWidth="1"/>
    <col min="3" max="8" width="16.140625" style="61" customWidth="1"/>
    <col min="9" max="10" width="16.140625" style="103" customWidth="1"/>
    <col min="11" max="11" width="53.140625" style="61" customWidth="1"/>
    <col min="12" max="16384" width="9.140625" style="61"/>
  </cols>
  <sheetData>
    <row r="1" spans="2:11" ht="20.25" x14ac:dyDescent="0.3">
      <c r="B1" s="79" t="str">
        <f>Cover!C22</f>
        <v>United Energy</v>
      </c>
    </row>
    <row r="2" spans="2:11" ht="20.25" x14ac:dyDescent="0.3">
      <c r="B2" s="80" t="s">
        <v>141</v>
      </c>
    </row>
    <row r="3" spans="2:11" ht="20.25" x14ac:dyDescent="0.3">
      <c r="B3" s="84">
        <f>Cover!C26</f>
        <v>2015</v>
      </c>
    </row>
    <row r="4" spans="2:11" ht="18" x14ac:dyDescent="0.25">
      <c r="B4" s="81" t="s">
        <v>19</v>
      </c>
    </row>
    <row r="6" spans="2:11" s="135" customFormat="1" ht="60" customHeight="1" x14ac:dyDescent="0.2">
      <c r="B6" s="290" t="s">
        <v>187</v>
      </c>
      <c r="C6" s="291"/>
      <c r="D6" s="291"/>
      <c r="I6" s="103"/>
      <c r="J6" s="103"/>
    </row>
    <row r="7" spans="2:11" ht="15" customHeight="1" x14ac:dyDescent="0.2">
      <c r="B7" s="82"/>
      <c r="C7" s="62"/>
      <c r="D7" s="62"/>
      <c r="E7" s="62"/>
      <c r="F7" s="62"/>
      <c r="G7" s="62"/>
      <c r="H7" s="62"/>
      <c r="I7" s="62"/>
      <c r="J7" s="62"/>
    </row>
    <row r="8" spans="2:11" ht="15.75" x14ac:dyDescent="0.25">
      <c r="B8" s="71" t="s">
        <v>120</v>
      </c>
      <c r="C8" s="62"/>
      <c r="D8" s="62"/>
      <c r="E8" s="62"/>
      <c r="F8" s="62"/>
      <c r="G8" s="62"/>
      <c r="H8" s="60"/>
      <c r="I8" s="104"/>
      <c r="J8" s="104"/>
    </row>
    <row r="9" spans="2:11" ht="15.75" x14ac:dyDescent="0.25">
      <c r="B9" s="71"/>
      <c r="C9" s="62"/>
      <c r="D9" s="62"/>
      <c r="E9" s="62"/>
      <c r="F9" s="62"/>
      <c r="G9" s="62"/>
      <c r="H9" s="60"/>
      <c r="I9" s="104"/>
      <c r="J9" s="104"/>
    </row>
    <row r="10" spans="2:11" s="78" customFormat="1" ht="76.5" x14ac:dyDescent="0.2">
      <c r="B10" s="72" t="s">
        <v>152</v>
      </c>
      <c r="C10" s="57" t="s">
        <v>84</v>
      </c>
      <c r="D10" s="57" t="s">
        <v>167</v>
      </c>
      <c r="E10" s="129" t="s">
        <v>190</v>
      </c>
      <c r="F10" s="57" t="s">
        <v>176</v>
      </c>
      <c r="G10" s="57" t="s">
        <v>175</v>
      </c>
      <c r="H10" s="57" t="s">
        <v>168</v>
      </c>
      <c r="I10" s="63" t="s">
        <v>241</v>
      </c>
      <c r="J10" s="105" t="s">
        <v>240</v>
      </c>
      <c r="K10" s="63" t="s">
        <v>153</v>
      </c>
    </row>
    <row r="11" spans="2:11" x14ac:dyDescent="0.2">
      <c r="B11" s="234">
        <v>42012</v>
      </c>
      <c r="C11" s="235" t="s">
        <v>431</v>
      </c>
      <c r="D11" s="196" t="s">
        <v>2</v>
      </c>
      <c r="E11" s="236" t="s">
        <v>432</v>
      </c>
      <c r="F11" s="236">
        <v>1801.225195</v>
      </c>
      <c r="G11" s="236">
        <v>51</v>
      </c>
      <c r="H11" s="236">
        <v>91362.375690000001</v>
      </c>
      <c r="I11" s="237">
        <v>5</v>
      </c>
      <c r="J11" s="238">
        <v>0.15240000000000001</v>
      </c>
      <c r="K11" s="239" t="s">
        <v>982</v>
      </c>
    </row>
    <row r="12" spans="2:11" x14ac:dyDescent="0.2">
      <c r="B12" s="234">
        <v>42012</v>
      </c>
      <c r="C12" s="235" t="s">
        <v>433</v>
      </c>
      <c r="D12" s="196" t="s">
        <v>2</v>
      </c>
      <c r="E12" s="236" t="s">
        <v>432</v>
      </c>
      <c r="F12" s="236">
        <v>1942.8581489999999</v>
      </c>
      <c r="G12" s="236">
        <v>51</v>
      </c>
      <c r="H12" s="236">
        <v>98546.331999999995</v>
      </c>
      <c r="I12" s="237">
        <v>5</v>
      </c>
      <c r="J12" s="238">
        <v>0.16439999999999999</v>
      </c>
      <c r="K12" s="239" t="s">
        <v>982</v>
      </c>
    </row>
    <row r="13" spans="2:11" x14ac:dyDescent="0.2">
      <c r="B13" s="234">
        <v>42012</v>
      </c>
      <c r="C13" s="235" t="s">
        <v>434</v>
      </c>
      <c r="D13" s="196" t="s">
        <v>2</v>
      </c>
      <c r="E13" s="236" t="s">
        <v>432</v>
      </c>
      <c r="F13" s="236">
        <v>2267.9292019999998</v>
      </c>
      <c r="G13" s="236">
        <v>51</v>
      </c>
      <c r="H13" s="236">
        <v>115034.69990000001</v>
      </c>
      <c r="I13" s="237">
        <v>5</v>
      </c>
      <c r="J13" s="238">
        <v>0.19189999999999999</v>
      </c>
      <c r="K13" s="239" t="s">
        <v>982</v>
      </c>
    </row>
    <row r="14" spans="2:11" x14ac:dyDescent="0.2">
      <c r="B14" s="234">
        <v>42012</v>
      </c>
      <c r="C14" s="235" t="s">
        <v>435</v>
      </c>
      <c r="D14" s="196" t="s">
        <v>2</v>
      </c>
      <c r="E14" s="236" t="s">
        <v>432</v>
      </c>
      <c r="F14" s="236">
        <v>2432.9874540000001</v>
      </c>
      <c r="G14" s="236">
        <v>51</v>
      </c>
      <c r="H14" s="236">
        <v>123406.84239999999</v>
      </c>
      <c r="I14" s="237">
        <v>5</v>
      </c>
      <c r="J14" s="238">
        <v>0.2059</v>
      </c>
      <c r="K14" s="239" t="s">
        <v>982</v>
      </c>
    </row>
    <row r="15" spans="2:11" x14ac:dyDescent="0.2">
      <c r="B15" s="234">
        <v>42012</v>
      </c>
      <c r="C15" s="235" t="s">
        <v>431</v>
      </c>
      <c r="D15" s="196" t="s">
        <v>2</v>
      </c>
      <c r="E15" s="236" t="s">
        <v>432</v>
      </c>
      <c r="F15" s="236">
        <v>3119</v>
      </c>
      <c r="G15" s="236">
        <v>50</v>
      </c>
      <c r="H15" s="236">
        <v>154917.24470000001</v>
      </c>
      <c r="I15" s="237">
        <v>5</v>
      </c>
      <c r="J15" s="238">
        <v>0.25840000000000002</v>
      </c>
      <c r="K15" s="239" t="s">
        <v>982</v>
      </c>
    </row>
    <row r="16" spans="2:11" ht="25.5" x14ac:dyDescent="0.2">
      <c r="B16" s="234">
        <v>42011</v>
      </c>
      <c r="C16" s="235" t="s">
        <v>436</v>
      </c>
      <c r="D16" s="196" t="s">
        <v>2</v>
      </c>
      <c r="E16" s="236" t="s">
        <v>90</v>
      </c>
      <c r="F16" s="236">
        <v>1</v>
      </c>
      <c r="G16" s="236">
        <v>59</v>
      </c>
      <c r="H16" s="236">
        <v>58.7333</v>
      </c>
      <c r="I16" s="237"/>
      <c r="J16" s="238">
        <v>1E-4</v>
      </c>
      <c r="K16" s="239" t="s">
        <v>437</v>
      </c>
    </row>
    <row r="17" spans="2:11" x14ac:dyDescent="0.2">
      <c r="B17" s="234">
        <v>42011</v>
      </c>
      <c r="C17" s="235" t="s">
        <v>438</v>
      </c>
      <c r="D17" s="196" t="s">
        <v>2</v>
      </c>
      <c r="E17" s="236" t="s">
        <v>86</v>
      </c>
      <c r="F17" s="236">
        <v>1424</v>
      </c>
      <c r="G17" s="236">
        <v>120</v>
      </c>
      <c r="H17" s="236">
        <v>171247.3211</v>
      </c>
      <c r="I17" s="237"/>
      <c r="J17" s="238">
        <v>0.28570000000000001</v>
      </c>
      <c r="K17" s="239" t="s">
        <v>437</v>
      </c>
    </row>
    <row r="18" spans="2:11" x14ac:dyDescent="0.2">
      <c r="B18" s="234">
        <v>42011</v>
      </c>
      <c r="C18" s="235" t="s">
        <v>439</v>
      </c>
      <c r="D18" s="196" t="s">
        <v>8</v>
      </c>
      <c r="E18" s="236" t="s">
        <v>86</v>
      </c>
      <c r="F18" s="236">
        <v>362</v>
      </c>
      <c r="G18" s="236">
        <v>16</v>
      </c>
      <c r="H18" s="236">
        <v>5737.7</v>
      </c>
      <c r="I18" s="237"/>
      <c r="J18" s="238">
        <v>9.2499999999999999E-2</v>
      </c>
      <c r="K18" s="239" t="s">
        <v>437</v>
      </c>
    </row>
    <row r="19" spans="2:11" x14ac:dyDescent="0.2">
      <c r="B19" s="234">
        <v>42011</v>
      </c>
      <c r="C19" s="235" t="s">
        <v>440</v>
      </c>
      <c r="D19" s="196" t="s">
        <v>2</v>
      </c>
      <c r="E19" s="236" t="s">
        <v>113</v>
      </c>
      <c r="F19" s="236">
        <v>1521</v>
      </c>
      <c r="G19" s="236">
        <v>70</v>
      </c>
      <c r="H19" s="236">
        <v>107229.1761</v>
      </c>
      <c r="I19" s="237"/>
      <c r="J19" s="238">
        <v>0.1789</v>
      </c>
      <c r="K19" s="239" t="s">
        <v>437</v>
      </c>
    </row>
    <row r="20" spans="2:11" x14ac:dyDescent="0.2">
      <c r="B20" s="234">
        <v>42011</v>
      </c>
      <c r="C20" s="235" t="s">
        <v>441</v>
      </c>
      <c r="D20" s="196" t="s">
        <v>2</v>
      </c>
      <c r="E20" s="236" t="s">
        <v>86</v>
      </c>
      <c r="F20" s="236">
        <v>1324</v>
      </c>
      <c r="G20" s="236">
        <v>55</v>
      </c>
      <c r="H20" s="236">
        <v>72544.267000000007</v>
      </c>
      <c r="I20" s="237"/>
      <c r="J20" s="238">
        <v>0.121</v>
      </c>
      <c r="K20" s="239" t="s">
        <v>437</v>
      </c>
    </row>
    <row r="21" spans="2:11" x14ac:dyDescent="0.2">
      <c r="B21" s="234">
        <v>42011</v>
      </c>
      <c r="C21" s="235" t="s">
        <v>442</v>
      </c>
      <c r="D21" s="196" t="s">
        <v>2</v>
      </c>
      <c r="E21" s="236" t="s">
        <v>88</v>
      </c>
      <c r="F21" s="236">
        <v>405</v>
      </c>
      <c r="G21" s="236">
        <v>438</v>
      </c>
      <c r="H21" s="236">
        <v>177263</v>
      </c>
      <c r="I21" s="237"/>
      <c r="J21" s="238">
        <v>0.29570000000000002</v>
      </c>
      <c r="K21" s="239" t="s">
        <v>437</v>
      </c>
    </row>
    <row r="22" spans="2:11" x14ac:dyDescent="0.2">
      <c r="B22" s="234">
        <v>42011</v>
      </c>
      <c r="C22" s="235" t="s">
        <v>443</v>
      </c>
      <c r="D22" s="196" t="s">
        <v>8</v>
      </c>
      <c r="E22" s="236" t="s">
        <v>86</v>
      </c>
      <c r="F22" s="236">
        <v>0</v>
      </c>
      <c r="G22" s="236">
        <v>85</v>
      </c>
      <c r="H22" s="236">
        <v>84.65</v>
      </c>
      <c r="I22" s="237"/>
      <c r="J22" s="238">
        <v>1.4E-3</v>
      </c>
      <c r="K22" s="239" t="s">
        <v>437</v>
      </c>
    </row>
    <row r="23" spans="2:11" x14ac:dyDescent="0.2">
      <c r="B23" s="234">
        <v>42011</v>
      </c>
      <c r="C23" s="235" t="s">
        <v>443</v>
      </c>
      <c r="D23" s="196" t="s">
        <v>8</v>
      </c>
      <c r="E23" s="236" t="s">
        <v>86</v>
      </c>
      <c r="F23" s="236">
        <v>0</v>
      </c>
      <c r="G23" s="236">
        <v>74227</v>
      </c>
      <c r="H23" s="236">
        <v>74226.663700000005</v>
      </c>
      <c r="I23" s="237"/>
      <c r="J23" s="238">
        <v>1.1966000000000001</v>
      </c>
      <c r="K23" s="239" t="s">
        <v>437</v>
      </c>
    </row>
    <row r="24" spans="2:11" x14ac:dyDescent="0.2">
      <c r="B24" s="234">
        <v>42011</v>
      </c>
      <c r="C24" s="235" t="s">
        <v>444</v>
      </c>
      <c r="D24" s="196" t="s">
        <v>2</v>
      </c>
      <c r="E24" s="236" t="s">
        <v>86</v>
      </c>
      <c r="F24" s="236">
        <v>886</v>
      </c>
      <c r="G24" s="236">
        <v>62</v>
      </c>
      <c r="H24" s="236">
        <v>54508.676399999997</v>
      </c>
      <c r="I24" s="237"/>
      <c r="J24" s="238">
        <v>9.0899999999999995E-2</v>
      </c>
      <c r="K24" s="239" t="s">
        <v>437</v>
      </c>
    </row>
    <row r="25" spans="2:11" x14ac:dyDescent="0.2">
      <c r="B25" s="234">
        <v>42011</v>
      </c>
      <c r="C25" s="235" t="s">
        <v>445</v>
      </c>
      <c r="D25" s="196" t="s">
        <v>2</v>
      </c>
      <c r="E25" s="236" t="s">
        <v>86</v>
      </c>
      <c r="F25" s="236">
        <v>160</v>
      </c>
      <c r="G25" s="236">
        <v>385</v>
      </c>
      <c r="H25" s="236">
        <v>61597.328000000001</v>
      </c>
      <c r="I25" s="237"/>
      <c r="J25" s="238">
        <v>0.1028</v>
      </c>
      <c r="K25" s="239" t="s">
        <v>437</v>
      </c>
    </row>
    <row r="26" spans="2:11" x14ac:dyDescent="0.2">
      <c r="B26" s="234">
        <v>42011</v>
      </c>
      <c r="C26" s="235" t="s">
        <v>446</v>
      </c>
      <c r="D26" s="196" t="s">
        <v>2</v>
      </c>
      <c r="E26" s="236" t="s">
        <v>86</v>
      </c>
      <c r="F26" s="236">
        <v>3</v>
      </c>
      <c r="G26" s="236">
        <v>833</v>
      </c>
      <c r="H26" s="236">
        <v>2497.8501000000001</v>
      </c>
      <c r="I26" s="237"/>
      <c r="J26" s="238">
        <v>4.1999999999999997E-3</v>
      </c>
      <c r="K26" s="239" t="s">
        <v>437</v>
      </c>
    </row>
    <row r="27" spans="2:11" x14ac:dyDescent="0.2">
      <c r="B27" s="234">
        <v>42011</v>
      </c>
      <c r="C27" s="235" t="s">
        <v>431</v>
      </c>
      <c r="D27" s="196" t="s">
        <v>2</v>
      </c>
      <c r="E27" s="236" t="s">
        <v>88</v>
      </c>
      <c r="F27" s="236">
        <v>1</v>
      </c>
      <c r="G27" s="236">
        <v>199</v>
      </c>
      <c r="H27" s="236">
        <v>198.76669999999999</v>
      </c>
      <c r="I27" s="237"/>
      <c r="J27" s="238">
        <v>2.9999999999999997E-4</v>
      </c>
      <c r="K27" s="239" t="s">
        <v>437</v>
      </c>
    </row>
    <row r="28" spans="2:11" x14ac:dyDescent="0.2">
      <c r="B28" s="234">
        <v>42011</v>
      </c>
      <c r="C28" s="235" t="s">
        <v>447</v>
      </c>
      <c r="D28" s="196" t="s">
        <v>2</v>
      </c>
      <c r="E28" s="236" t="s">
        <v>86</v>
      </c>
      <c r="F28" s="236">
        <v>1116</v>
      </c>
      <c r="G28" s="236">
        <v>58</v>
      </c>
      <c r="H28" s="236">
        <v>64705.641600000003</v>
      </c>
      <c r="I28" s="237"/>
      <c r="J28" s="238">
        <v>0.1079</v>
      </c>
      <c r="K28" s="239" t="s">
        <v>437</v>
      </c>
    </row>
    <row r="29" spans="2:11" x14ac:dyDescent="0.2">
      <c r="B29" s="234">
        <v>42063</v>
      </c>
      <c r="C29" s="235" t="s">
        <v>448</v>
      </c>
      <c r="D29" s="196" t="s">
        <v>2</v>
      </c>
      <c r="E29" s="236" t="s">
        <v>87</v>
      </c>
      <c r="F29" s="236">
        <v>217</v>
      </c>
      <c r="G29" s="236">
        <v>5</v>
      </c>
      <c r="H29" s="236">
        <v>990.97389999999996</v>
      </c>
      <c r="I29" s="237"/>
      <c r="J29" s="238">
        <v>1.6999999999999999E-3</v>
      </c>
      <c r="K29" s="239" t="s">
        <v>437</v>
      </c>
    </row>
    <row r="30" spans="2:11" x14ac:dyDescent="0.2">
      <c r="B30" s="234">
        <v>42063</v>
      </c>
      <c r="C30" s="235" t="s">
        <v>449</v>
      </c>
      <c r="D30" s="196" t="s">
        <v>2</v>
      </c>
      <c r="E30" s="236" t="s">
        <v>87</v>
      </c>
      <c r="F30" s="236">
        <v>1</v>
      </c>
      <c r="G30" s="236">
        <v>56</v>
      </c>
      <c r="H30" s="236">
        <v>55.583300000000001</v>
      </c>
      <c r="I30" s="237"/>
      <c r="J30" s="238">
        <v>1E-4</v>
      </c>
      <c r="K30" s="239" t="s">
        <v>437</v>
      </c>
    </row>
    <row r="31" spans="2:11" x14ac:dyDescent="0.2">
      <c r="B31" s="234">
        <v>42063</v>
      </c>
      <c r="C31" s="235" t="s">
        <v>450</v>
      </c>
      <c r="D31" s="196" t="s">
        <v>2</v>
      </c>
      <c r="E31" s="236" t="s">
        <v>88</v>
      </c>
      <c r="F31" s="236">
        <v>0</v>
      </c>
      <c r="G31" s="236">
        <v>0</v>
      </c>
      <c r="H31" s="236">
        <v>0</v>
      </c>
      <c r="I31" s="237"/>
      <c r="J31" s="238">
        <v>0</v>
      </c>
      <c r="K31" s="239" t="s">
        <v>437</v>
      </c>
    </row>
    <row r="32" spans="2:11" x14ac:dyDescent="0.2">
      <c r="B32" s="234">
        <v>42063</v>
      </c>
      <c r="C32" s="235" t="s">
        <v>451</v>
      </c>
      <c r="D32" s="196" t="s">
        <v>8</v>
      </c>
      <c r="E32" s="236" t="s">
        <v>86</v>
      </c>
      <c r="F32" s="236">
        <v>97</v>
      </c>
      <c r="G32" s="236">
        <v>253</v>
      </c>
      <c r="H32" s="236">
        <v>24553.930100000001</v>
      </c>
      <c r="I32" s="237"/>
      <c r="J32" s="238">
        <v>0.39579999999999999</v>
      </c>
      <c r="K32" s="239" t="s">
        <v>437</v>
      </c>
    </row>
    <row r="33" spans="2:11" x14ac:dyDescent="0.2">
      <c r="B33" s="234">
        <v>42063</v>
      </c>
      <c r="C33" s="235" t="s">
        <v>452</v>
      </c>
      <c r="D33" s="196" t="s">
        <v>2</v>
      </c>
      <c r="E33" s="236" t="s">
        <v>88</v>
      </c>
      <c r="F33" s="236">
        <v>1</v>
      </c>
      <c r="G33" s="236">
        <v>162</v>
      </c>
      <c r="H33" s="236">
        <v>162.0667</v>
      </c>
      <c r="I33" s="237"/>
      <c r="J33" s="238">
        <v>2.9999999999999997E-4</v>
      </c>
      <c r="K33" s="239" t="s">
        <v>437</v>
      </c>
    </row>
    <row r="34" spans="2:11" x14ac:dyDescent="0.2">
      <c r="B34" s="234">
        <v>42063</v>
      </c>
      <c r="C34" s="235" t="s">
        <v>431</v>
      </c>
      <c r="D34" s="196" t="s">
        <v>2</v>
      </c>
      <c r="E34" s="236" t="s">
        <v>88</v>
      </c>
      <c r="F34" s="236">
        <v>1</v>
      </c>
      <c r="G34" s="236">
        <v>800</v>
      </c>
      <c r="H34" s="236">
        <v>799.7</v>
      </c>
      <c r="I34" s="237"/>
      <c r="J34" s="238">
        <v>1.2999999999999999E-3</v>
      </c>
      <c r="K34" s="239" t="s">
        <v>437</v>
      </c>
    </row>
    <row r="35" spans="2:11" x14ac:dyDescent="0.2">
      <c r="B35" s="234">
        <v>42063</v>
      </c>
      <c r="C35" s="235" t="s">
        <v>453</v>
      </c>
      <c r="D35" s="196" t="s">
        <v>2</v>
      </c>
      <c r="E35" s="236" t="s">
        <v>88</v>
      </c>
      <c r="F35" s="236">
        <v>31.68</v>
      </c>
      <c r="G35" s="236">
        <v>1355</v>
      </c>
      <c r="H35" s="236">
        <v>42936.958939999997</v>
      </c>
      <c r="I35" s="237"/>
      <c r="J35" s="238">
        <v>7.1599999999999997E-2</v>
      </c>
      <c r="K35" s="239" t="s">
        <v>437</v>
      </c>
    </row>
    <row r="36" spans="2:11" x14ac:dyDescent="0.2">
      <c r="B36" s="234">
        <v>42063</v>
      </c>
      <c r="C36" s="235" t="s">
        <v>454</v>
      </c>
      <c r="D36" s="196" t="s">
        <v>2</v>
      </c>
      <c r="E36" s="236" t="s">
        <v>88</v>
      </c>
      <c r="F36" s="236">
        <v>1</v>
      </c>
      <c r="G36" s="236">
        <v>275</v>
      </c>
      <c r="H36" s="236">
        <v>275.41669999999999</v>
      </c>
      <c r="I36" s="237"/>
      <c r="J36" s="238">
        <v>5.0000000000000001E-4</v>
      </c>
      <c r="K36" s="239" t="s">
        <v>437</v>
      </c>
    </row>
    <row r="37" spans="2:11" x14ac:dyDescent="0.2">
      <c r="B37" s="234">
        <v>42063</v>
      </c>
      <c r="C37" s="235" t="s">
        <v>443</v>
      </c>
      <c r="D37" s="196" t="s">
        <v>8</v>
      </c>
      <c r="E37" s="236" t="s">
        <v>87</v>
      </c>
      <c r="F37" s="236">
        <v>1717</v>
      </c>
      <c r="G37" s="236">
        <v>19</v>
      </c>
      <c r="H37" s="236">
        <v>32791.972699999998</v>
      </c>
      <c r="I37" s="237"/>
      <c r="J37" s="238">
        <v>0.52859999999999996</v>
      </c>
      <c r="K37" s="239" t="s">
        <v>437</v>
      </c>
    </row>
    <row r="38" spans="2:11" x14ac:dyDescent="0.2">
      <c r="B38" s="234">
        <v>42063</v>
      </c>
      <c r="C38" s="235" t="s">
        <v>444</v>
      </c>
      <c r="D38" s="196" t="s">
        <v>2</v>
      </c>
      <c r="E38" s="236" t="s">
        <v>86</v>
      </c>
      <c r="F38" s="236">
        <v>1176</v>
      </c>
      <c r="G38" s="236">
        <v>154</v>
      </c>
      <c r="H38" s="236">
        <v>181139.84719999999</v>
      </c>
      <c r="I38" s="237"/>
      <c r="J38" s="238">
        <v>0.30220000000000002</v>
      </c>
      <c r="K38" s="239" t="s">
        <v>437</v>
      </c>
    </row>
    <row r="39" spans="2:11" x14ac:dyDescent="0.2">
      <c r="B39" s="234">
        <v>42063</v>
      </c>
      <c r="C39" s="235" t="s">
        <v>455</v>
      </c>
      <c r="D39" s="196" t="s">
        <v>2</v>
      </c>
      <c r="E39" s="236" t="s">
        <v>86</v>
      </c>
      <c r="F39" s="236">
        <v>1</v>
      </c>
      <c r="G39" s="236">
        <v>1039</v>
      </c>
      <c r="H39" s="236">
        <v>1038.6333</v>
      </c>
      <c r="I39" s="237"/>
      <c r="J39" s="238">
        <v>1.6999999999999999E-3</v>
      </c>
      <c r="K39" s="239" t="s">
        <v>437</v>
      </c>
    </row>
    <row r="40" spans="2:11" x14ac:dyDescent="0.2">
      <c r="B40" s="234">
        <v>42063</v>
      </c>
      <c r="C40" s="235" t="s">
        <v>450</v>
      </c>
      <c r="D40" s="196" t="s">
        <v>2</v>
      </c>
      <c r="E40" s="236" t="s">
        <v>86</v>
      </c>
      <c r="F40" s="236">
        <v>85</v>
      </c>
      <c r="G40" s="236">
        <v>1142</v>
      </c>
      <c r="H40" s="236">
        <v>97053</v>
      </c>
      <c r="I40" s="237"/>
      <c r="J40" s="238">
        <v>0.16189999999999999</v>
      </c>
      <c r="K40" s="239" t="s">
        <v>437</v>
      </c>
    </row>
    <row r="41" spans="2:11" x14ac:dyDescent="0.2">
      <c r="B41" s="234">
        <v>42063</v>
      </c>
      <c r="C41" s="235" t="s">
        <v>456</v>
      </c>
      <c r="D41" s="196" t="s">
        <v>2</v>
      </c>
      <c r="E41" s="236" t="s">
        <v>87</v>
      </c>
      <c r="F41" s="236">
        <v>84</v>
      </c>
      <c r="G41" s="236">
        <v>1425</v>
      </c>
      <c r="H41" s="236">
        <v>119719.5972</v>
      </c>
      <c r="I41" s="237"/>
      <c r="J41" s="238">
        <v>0.19969999999999999</v>
      </c>
      <c r="K41" s="239" t="s">
        <v>437</v>
      </c>
    </row>
    <row r="42" spans="2:11" x14ac:dyDescent="0.2">
      <c r="B42" s="234">
        <v>42011</v>
      </c>
      <c r="C42" s="235" t="s">
        <v>457</v>
      </c>
      <c r="D42" s="196" t="s">
        <v>2</v>
      </c>
      <c r="E42" s="236" t="s">
        <v>87</v>
      </c>
      <c r="F42" s="236">
        <v>1</v>
      </c>
      <c r="G42" s="236">
        <v>158</v>
      </c>
      <c r="H42" s="236">
        <v>157.66669999999999</v>
      </c>
      <c r="I42" s="237"/>
      <c r="J42" s="238">
        <v>2.9999999999999997E-4</v>
      </c>
      <c r="K42" s="239" t="s">
        <v>437</v>
      </c>
    </row>
    <row r="43" spans="2:11" x14ac:dyDescent="0.2">
      <c r="B43" s="234">
        <v>42011</v>
      </c>
      <c r="C43" s="235" t="s">
        <v>439</v>
      </c>
      <c r="D43" s="196" t="s">
        <v>8</v>
      </c>
      <c r="E43" s="236" t="s">
        <v>86</v>
      </c>
      <c r="F43" s="236">
        <v>2432</v>
      </c>
      <c r="G43" s="236">
        <v>362</v>
      </c>
      <c r="H43" s="236">
        <v>881549.16689999995</v>
      </c>
      <c r="I43" s="237"/>
      <c r="J43" s="238">
        <v>14.211</v>
      </c>
      <c r="K43" s="239" t="s">
        <v>437</v>
      </c>
    </row>
    <row r="44" spans="2:11" x14ac:dyDescent="0.2">
      <c r="B44" s="234">
        <v>42011</v>
      </c>
      <c r="C44" s="235" t="s">
        <v>458</v>
      </c>
      <c r="D44" s="196" t="s">
        <v>8</v>
      </c>
      <c r="E44" s="236" t="s">
        <v>86</v>
      </c>
      <c r="F44" s="236">
        <v>5415</v>
      </c>
      <c r="G44" s="236">
        <v>36</v>
      </c>
      <c r="H44" s="236">
        <v>193576.60130000001</v>
      </c>
      <c r="I44" s="237"/>
      <c r="J44" s="238">
        <v>3.1204999999999998</v>
      </c>
      <c r="K44" s="239" t="s">
        <v>437</v>
      </c>
    </row>
    <row r="45" spans="2:11" x14ac:dyDescent="0.2">
      <c r="B45" s="234">
        <v>42011</v>
      </c>
      <c r="C45" s="235" t="s">
        <v>433</v>
      </c>
      <c r="D45" s="196" t="s">
        <v>2</v>
      </c>
      <c r="E45" s="236" t="s">
        <v>86</v>
      </c>
      <c r="F45" s="236">
        <v>0</v>
      </c>
      <c r="G45" s="236">
        <v>0</v>
      </c>
      <c r="H45" s="236">
        <v>0</v>
      </c>
      <c r="I45" s="237"/>
      <c r="J45" s="238">
        <v>0</v>
      </c>
      <c r="K45" s="239" t="s">
        <v>437</v>
      </c>
    </row>
    <row r="46" spans="2:11" ht="25.5" x14ac:dyDescent="0.2">
      <c r="B46" s="234">
        <v>42011</v>
      </c>
      <c r="C46" s="235" t="s">
        <v>459</v>
      </c>
      <c r="D46" s="196" t="s">
        <v>2</v>
      </c>
      <c r="E46" s="236" t="s">
        <v>90</v>
      </c>
      <c r="F46" s="236">
        <v>1</v>
      </c>
      <c r="G46" s="236">
        <v>74</v>
      </c>
      <c r="H46" s="236">
        <v>73.783299999999997</v>
      </c>
      <c r="I46" s="237"/>
      <c r="J46" s="238">
        <v>1E-4</v>
      </c>
      <c r="K46" s="239" t="s">
        <v>437</v>
      </c>
    </row>
    <row r="47" spans="2:11" x14ac:dyDescent="0.2">
      <c r="B47" s="234">
        <v>42011</v>
      </c>
      <c r="C47" s="235" t="s">
        <v>460</v>
      </c>
      <c r="D47" s="196" t="s">
        <v>2</v>
      </c>
      <c r="E47" s="236" t="s">
        <v>87</v>
      </c>
      <c r="F47" s="236">
        <v>36.96</v>
      </c>
      <c r="G47" s="236">
        <v>95</v>
      </c>
      <c r="H47" s="236">
        <v>3522.9052320000001</v>
      </c>
      <c r="I47" s="237"/>
      <c r="J47" s="238">
        <v>5.8999999999999999E-3</v>
      </c>
      <c r="K47" s="239" t="s">
        <v>437</v>
      </c>
    </row>
    <row r="48" spans="2:11" x14ac:dyDescent="0.2">
      <c r="B48" s="234">
        <v>42011</v>
      </c>
      <c r="C48" s="235" t="s">
        <v>461</v>
      </c>
      <c r="D48" s="196" t="s">
        <v>8</v>
      </c>
      <c r="E48" s="236" t="s">
        <v>87</v>
      </c>
      <c r="F48" s="236">
        <v>3</v>
      </c>
      <c r="G48" s="236">
        <v>34</v>
      </c>
      <c r="H48" s="236">
        <v>101.25</v>
      </c>
      <c r="I48" s="237"/>
      <c r="J48" s="238">
        <v>1.6000000000000001E-3</v>
      </c>
      <c r="K48" s="239" t="s">
        <v>437</v>
      </c>
    </row>
    <row r="49" spans="2:11" x14ac:dyDescent="0.2">
      <c r="B49" s="234">
        <v>42011</v>
      </c>
      <c r="C49" s="235" t="s">
        <v>462</v>
      </c>
      <c r="D49" s="196" t="s">
        <v>2</v>
      </c>
      <c r="E49" s="236" t="s">
        <v>86</v>
      </c>
      <c r="F49" s="236">
        <v>0</v>
      </c>
      <c r="G49" s="236">
        <v>0</v>
      </c>
      <c r="H49" s="236">
        <v>0</v>
      </c>
      <c r="I49" s="237"/>
      <c r="J49" s="238">
        <v>0</v>
      </c>
      <c r="K49" s="239" t="s">
        <v>437</v>
      </c>
    </row>
    <row r="50" spans="2:11" x14ac:dyDescent="0.2">
      <c r="B50" s="234">
        <v>42011</v>
      </c>
      <c r="C50" s="235" t="s">
        <v>463</v>
      </c>
      <c r="D50" s="196" t="s">
        <v>2</v>
      </c>
      <c r="E50" s="236" t="s">
        <v>87</v>
      </c>
      <c r="F50" s="236">
        <v>1</v>
      </c>
      <c r="G50" s="236">
        <v>88</v>
      </c>
      <c r="H50" s="236">
        <v>88.35</v>
      </c>
      <c r="I50" s="237"/>
      <c r="J50" s="238">
        <v>1E-4</v>
      </c>
      <c r="K50" s="239" t="s">
        <v>437</v>
      </c>
    </row>
    <row r="51" spans="2:11" x14ac:dyDescent="0.2">
      <c r="B51" s="234">
        <v>42011</v>
      </c>
      <c r="C51" s="235" t="s">
        <v>431</v>
      </c>
      <c r="D51" s="196" t="s">
        <v>2</v>
      </c>
      <c r="E51" s="236" t="s">
        <v>88</v>
      </c>
      <c r="F51" s="236">
        <v>1</v>
      </c>
      <c r="G51" s="236">
        <v>1848</v>
      </c>
      <c r="H51" s="236">
        <v>1847.5333000000001</v>
      </c>
      <c r="I51" s="237"/>
      <c r="J51" s="238">
        <v>3.0999999999999999E-3</v>
      </c>
      <c r="K51" s="239" t="s">
        <v>437</v>
      </c>
    </row>
    <row r="52" spans="2:11" x14ac:dyDescent="0.2">
      <c r="B52" s="234">
        <v>42011</v>
      </c>
      <c r="C52" s="235" t="s">
        <v>442</v>
      </c>
      <c r="D52" s="196" t="s">
        <v>2</v>
      </c>
      <c r="E52" s="236" t="s">
        <v>88</v>
      </c>
      <c r="F52" s="236">
        <v>1</v>
      </c>
      <c r="G52" s="236">
        <v>1190</v>
      </c>
      <c r="H52" s="236">
        <v>1190.4000000000001</v>
      </c>
      <c r="I52" s="237"/>
      <c r="J52" s="238">
        <v>2E-3</v>
      </c>
      <c r="K52" s="239" t="s">
        <v>437</v>
      </c>
    </row>
    <row r="53" spans="2:11" x14ac:dyDescent="0.2">
      <c r="B53" s="234">
        <v>42011</v>
      </c>
      <c r="C53" s="235" t="s">
        <v>464</v>
      </c>
      <c r="D53" s="196" t="s">
        <v>2</v>
      </c>
      <c r="E53" s="236" t="s">
        <v>87</v>
      </c>
      <c r="F53" s="236">
        <v>71</v>
      </c>
      <c r="G53" s="236">
        <v>1299</v>
      </c>
      <c r="H53" s="236">
        <v>92231.364300000001</v>
      </c>
      <c r="I53" s="237"/>
      <c r="J53" s="238">
        <v>0.15390000000000001</v>
      </c>
      <c r="K53" s="239" t="s">
        <v>437</v>
      </c>
    </row>
    <row r="54" spans="2:11" x14ac:dyDescent="0.2">
      <c r="B54" s="234">
        <v>42011</v>
      </c>
      <c r="C54" s="235" t="s">
        <v>465</v>
      </c>
      <c r="D54" s="196" t="s">
        <v>2</v>
      </c>
      <c r="E54" s="236" t="s">
        <v>87</v>
      </c>
      <c r="F54" s="236">
        <v>1</v>
      </c>
      <c r="G54" s="236">
        <v>220</v>
      </c>
      <c r="H54" s="236">
        <v>220.16669999999999</v>
      </c>
      <c r="I54" s="237"/>
      <c r="J54" s="238">
        <v>4.0000000000000002E-4</v>
      </c>
      <c r="K54" s="239" t="s">
        <v>437</v>
      </c>
    </row>
    <row r="55" spans="2:11" x14ac:dyDescent="0.2">
      <c r="B55" s="234">
        <v>42011</v>
      </c>
      <c r="C55" s="235" t="s">
        <v>466</v>
      </c>
      <c r="D55" s="196" t="s">
        <v>2</v>
      </c>
      <c r="E55" s="236" t="s">
        <v>113</v>
      </c>
      <c r="F55" s="236">
        <v>1</v>
      </c>
      <c r="G55" s="236">
        <v>372</v>
      </c>
      <c r="H55" s="236">
        <v>372.25</v>
      </c>
      <c r="I55" s="237"/>
      <c r="J55" s="238">
        <v>5.9999999999999995E-4</v>
      </c>
      <c r="K55" s="239" t="s">
        <v>437</v>
      </c>
    </row>
    <row r="56" spans="2:11" x14ac:dyDescent="0.2">
      <c r="B56" s="234">
        <v>42011</v>
      </c>
      <c r="C56" s="235" t="s">
        <v>443</v>
      </c>
      <c r="D56" s="196" t="s">
        <v>8</v>
      </c>
      <c r="E56" s="236" t="s">
        <v>88</v>
      </c>
      <c r="F56" s="236">
        <v>1</v>
      </c>
      <c r="G56" s="236">
        <v>216</v>
      </c>
      <c r="H56" s="236">
        <v>215.88329999999999</v>
      </c>
      <c r="I56" s="237"/>
      <c r="J56" s="238">
        <v>3.5000000000000001E-3</v>
      </c>
      <c r="K56" s="239" t="s">
        <v>437</v>
      </c>
    </row>
    <row r="57" spans="2:11" x14ac:dyDescent="0.2">
      <c r="B57" s="234">
        <v>42011</v>
      </c>
      <c r="C57" s="235" t="s">
        <v>434</v>
      </c>
      <c r="D57" s="196" t="s">
        <v>2</v>
      </c>
      <c r="E57" s="236" t="s">
        <v>88</v>
      </c>
      <c r="F57" s="236">
        <v>1</v>
      </c>
      <c r="G57" s="236">
        <v>639</v>
      </c>
      <c r="H57" s="236">
        <v>639.01670000000001</v>
      </c>
      <c r="I57" s="237"/>
      <c r="J57" s="238">
        <v>1.1000000000000001E-3</v>
      </c>
      <c r="K57" s="239" t="s">
        <v>437</v>
      </c>
    </row>
    <row r="58" spans="2:11" x14ac:dyDescent="0.2">
      <c r="B58" s="234">
        <v>42011</v>
      </c>
      <c r="C58" s="235" t="s">
        <v>434</v>
      </c>
      <c r="D58" s="196" t="s">
        <v>2</v>
      </c>
      <c r="E58" s="236" t="s">
        <v>88</v>
      </c>
      <c r="F58" s="236">
        <v>1</v>
      </c>
      <c r="G58" s="236">
        <v>1221</v>
      </c>
      <c r="H58" s="236">
        <v>1221.45</v>
      </c>
      <c r="I58" s="237"/>
      <c r="J58" s="238">
        <v>2E-3</v>
      </c>
      <c r="K58" s="239" t="s">
        <v>437</v>
      </c>
    </row>
    <row r="59" spans="2:11" ht="25.5" x14ac:dyDescent="0.2">
      <c r="B59" s="234">
        <v>42011</v>
      </c>
      <c r="C59" s="235" t="s">
        <v>467</v>
      </c>
      <c r="D59" s="196" t="s">
        <v>2</v>
      </c>
      <c r="E59" s="236" t="s">
        <v>90</v>
      </c>
      <c r="F59" s="236">
        <v>1</v>
      </c>
      <c r="G59" s="236">
        <v>370</v>
      </c>
      <c r="H59" s="236">
        <v>370.4667</v>
      </c>
      <c r="I59" s="237"/>
      <c r="J59" s="238">
        <v>5.9999999999999995E-4</v>
      </c>
      <c r="K59" s="239" t="s">
        <v>437</v>
      </c>
    </row>
    <row r="60" spans="2:11" x14ac:dyDescent="0.2">
      <c r="B60" s="234">
        <v>42063</v>
      </c>
      <c r="C60" s="235" t="s">
        <v>468</v>
      </c>
      <c r="D60" s="196" t="s">
        <v>8</v>
      </c>
      <c r="E60" s="236" t="s">
        <v>88</v>
      </c>
      <c r="F60" s="236">
        <v>0</v>
      </c>
      <c r="G60" s="236">
        <v>0</v>
      </c>
      <c r="H60" s="236">
        <v>0</v>
      </c>
      <c r="I60" s="237"/>
      <c r="J60" s="238">
        <v>0</v>
      </c>
      <c r="K60" s="239" t="s">
        <v>437</v>
      </c>
    </row>
    <row r="61" spans="2:11" x14ac:dyDescent="0.2">
      <c r="B61" s="234">
        <v>42063</v>
      </c>
      <c r="C61" s="235" t="s">
        <v>469</v>
      </c>
      <c r="D61" s="196" t="s">
        <v>2</v>
      </c>
      <c r="E61" s="236" t="s">
        <v>88</v>
      </c>
      <c r="F61" s="236">
        <v>0</v>
      </c>
      <c r="G61" s="236">
        <v>0</v>
      </c>
      <c r="H61" s="236">
        <v>0</v>
      </c>
      <c r="I61" s="237"/>
      <c r="J61" s="238">
        <v>0</v>
      </c>
      <c r="K61" s="239" t="s">
        <v>437</v>
      </c>
    </row>
    <row r="62" spans="2:11" x14ac:dyDescent="0.2">
      <c r="B62" s="234">
        <v>42063</v>
      </c>
      <c r="C62" s="235" t="s">
        <v>470</v>
      </c>
      <c r="D62" s="196" t="s">
        <v>8</v>
      </c>
      <c r="E62" s="236" t="s">
        <v>88</v>
      </c>
      <c r="F62" s="236">
        <v>4485</v>
      </c>
      <c r="G62" s="236">
        <v>199</v>
      </c>
      <c r="H62" s="236">
        <v>894213.86380000005</v>
      </c>
      <c r="I62" s="237"/>
      <c r="J62" s="238">
        <v>14.415100000000001</v>
      </c>
      <c r="K62" s="239" t="s">
        <v>437</v>
      </c>
    </row>
    <row r="63" spans="2:11" x14ac:dyDescent="0.2">
      <c r="B63" s="234">
        <v>42063</v>
      </c>
      <c r="C63" s="235" t="s">
        <v>471</v>
      </c>
      <c r="D63" s="196" t="s">
        <v>2</v>
      </c>
      <c r="E63" s="236" t="s">
        <v>88</v>
      </c>
      <c r="F63" s="236">
        <v>1668</v>
      </c>
      <c r="G63" s="236">
        <v>250</v>
      </c>
      <c r="H63" s="236">
        <v>417815.17800000001</v>
      </c>
      <c r="I63" s="237"/>
      <c r="J63" s="238">
        <v>0.69699999999999995</v>
      </c>
      <c r="K63" s="239" t="s">
        <v>437</v>
      </c>
    </row>
    <row r="64" spans="2:11" x14ac:dyDescent="0.2">
      <c r="B64" s="234">
        <v>42063</v>
      </c>
      <c r="C64" s="235" t="s">
        <v>472</v>
      </c>
      <c r="D64" s="196" t="s">
        <v>8</v>
      </c>
      <c r="E64" s="236" t="s">
        <v>88</v>
      </c>
      <c r="F64" s="236">
        <v>3465</v>
      </c>
      <c r="G64" s="236">
        <v>335</v>
      </c>
      <c r="H64" s="236">
        <v>1162449.7579999999</v>
      </c>
      <c r="I64" s="237"/>
      <c r="J64" s="238">
        <v>18.7392</v>
      </c>
      <c r="K64" s="239" t="s">
        <v>437</v>
      </c>
    </row>
    <row r="65" spans="2:11" x14ac:dyDescent="0.2">
      <c r="B65" s="234">
        <v>42063</v>
      </c>
      <c r="C65" s="235" t="s">
        <v>443</v>
      </c>
      <c r="D65" s="196" t="s">
        <v>8</v>
      </c>
      <c r="E65" s="236" t="s">
        <v>88</v>
      </c>
      <c r="F65" s="236">
        <v>0</v>
      </c>
      <c r="G65" s="236">
        <v>0</v>
      </c>
      <c r="H65" s="236">
        <v>0</v>
      </c>
      <c r="I65" s="237"/>
      <c r="J65" s="238">
        <v>0</v>
      </c>
      <c r="K65" s="239" t="s">
        <v>437</v>
      </c>
    </row>
    <row r="66" spans="2:11" x14ac:dyDescent="0.2">
      <c r="B66" s="234">
        <v>42063</v>
      </c>
      <c r="C66" s="235" t="s">
        <v>473</v>
      </c>
      <c r="D66" s="196" t="s">
        <v>2</v>
      </c>
      <c r="E66" s="236" t="s">
        <v>86</v>
      </c>
      <c r="F66" s="236">
        <v>49.83</v>
      </c>
      <c r="G66" s="236">
        <v>1043</v>
      </c>
      <c r="H66" s="236">
        <v>51978.505160000001</v>
      </c>
      <c r="I66" s="237"/>
      <c r="J66" s="238">
        <v>8.6699999999999999E-2</v>
      </c>
      <c r="K66" s="239" t="s">
        <v>437</v>
      </c>
    </row>
    <row r="67" spans="2:11" x14ac:dyDescent="0.2">
      <c r="B67" s="234">
        <v>42063</v>
      </c>
      <c r="C67" s="235" t="s">
        <v>434</v>
      </c>
      <c r="D67" s="196" t="s">
        <v>2</v>
      </c>
      <c r="E67" s="236" t="s">
        <v>88</v>
      </c>
      <c r="F67" s="236">
        <v>112.86</v>
      </c>
      <c r="G67" s="236">
        <v>1148</v>
      </c>
      <c r="H67" s="236">
        <v>129579.5122</v>
      </c>
      <c r="I67" s="237"/>
      <c r="J67" s="238">
        <v>0.2162</v>
      </c>
      <c r="K67" s="239" t="s">
        <v>437</v>
      </c>
    </row>
    <row r="68" spans="2:11" x14ac:dyDescent="0.2">
      <c r="B68" s="234">
        <v>42063</v>
      </c>
      <c r="C68" s="235" t="s">
        <v>474</v>
      </c>
      <c r="D68" s="196" t="s">
        <v>8</v>
      </c>
      <c r="E68" s="236" t="s">
        <v>88</v>
      </c>
      <c r="F68" s="236">
        <v>1</v>
      </c>
      <c r="G68" s="236">
        <v>831</v>
      </c>
      <c r="H68" s="236">
        <v>831.43330000000003</v>
      </c>
      <c r="I68" s="237"/>
      <c r="J68" s="238">
        <v>1.34E-2</v>
      </c>
      <c r="K68" s="239" t="s">
        <v>437</v>
      </c>
    </row>
    <row r="69" spans="2:11" x14ac:dyDescent="0.2">
      <c r="B69" s="234">
        <v>42063</v>
      </c>
      <c r="C69" s="235" t="s">
        <v>475</v>
      </c>
      <c r="D69" s="196" t="s">
        <v>2</v>
      </c>
      <c r="E69" s="236" t="s">
        <v>88</v>
      </c>
      <c r="F69" s="236">
        <v>1</v>
      </c>
      <c r="G69" s="236">
        <v>873</v>
      </c>
      <c r="H69" s="236">
        <v>873.38329999999996</v>
      </c>
      <c r="I69" s="237"/>
      <c r="J69" s="238">
        <v>1.5E-3</v>
      </c>
      <c r="K69" s="239" t="s">
        <v>437</v>
      </c>
    </row>
    <row r="70" spans="2:11" x14ac:dyDescent="0.2">
      <c r="B70" s="234">
        <v>42063</v>
      </c>
      <c r="C70" s="235" t="s">
        <v>476</v>
      </c>
      <c r="D70" s="196" t="s">
        <v>2</v>
      </c>
      <c r="E70" s="236" t="s">
        <v>113</v>
      </c>
      <c r="F70" s="236">
        <v>225</v>
      </c>
      <c r="G70" s="236">
        <v>216</v>
      </c>
      <c r="H70" s="236">
        <v>48584.9925</v>
      </c>
      <c r="I70" s="237"/>
      <c r="J70" s="238">
        <v>8.1000000000000003E-2</v>
      </c>
      <c r="K70" s="239" t="s">
        <v>437</v>
      </c>
    </row>
    <row r="71" spans="2:11" x14ac:dyDescent="0.2">
      <c r="B71" s="234">
        <v>42063</v>
      </c>
      <c r="C71" s="235" t="s">
        <v>477</v>
      </c>
      <c r="D71" s="196" t="s">
        <v>2</v>
      </c>
      <c r="E71" s="236" t="s">
        <v>86</v>
      </c>
      <c r="F71" s="236">
        <v>26.8</v>
      </c>
      <c r="G71" s="236">
        <v>1126</v>
      </c>
      <c r="H71" s="236">
        <v>30166.080000000002</v>
      </c>
      <c r="I71" s="237"/>
      <c r="J71" s="238">
        <v>5.0299999999999997E-2</v>
      </c>
      <c r="K71" s="239" t="s">
        <v>437</v>
      </c>
    </row>
    <row r="72" spans="2:11" x14ac:dyDescent="0.2">
      <c r="B72" s="234">
        <v>42063</v>
      </c>
      <c r="C72" s="235" t="s">
        <v>478</v>
      </c>
      <c r="D72" s="196" t="s">
        <v>2</v>
      </c>
      <c r="E72" s="236" t="s">
        <v>88</v>
      </c>
      <c r="F72" s="236">
        <v>1</v>
      </c>
      <c r="G72" s="236">
        <v>1628</v>
      </c>
      <c r="H72" s="236">
        <v>1627.6832999999999</v>
      </c>
      <c r="I72" s="237"/>
      <c r="J72" s="238">
        <v>2.7000000000000001E-3</v>
      </c>
      <c r="K72" s="239" t="s">
        <v>437</v>
      </c>
    </row>
    <row r="73" spans="2:11" x14ac:dyDescent="0.2">
      <c r="B73" s="234">
        <v>42063</v>
      </c>
      <c r="C73" s="235" t="s">
        <v>479</v>
      </c>
      <c r="D73" s="196" t="s">
        <v>2</v>
      </c>
      <c r="E73" s="236" t="s">
        <v>113</v>
      </c>
      <c r="F73" s="236">
        <v>1</v>
      </c>
      <c r="G73" s="236">
        <v>1360</v>
      </c>
      <c r="H73" s="236">
        <v>1359.65</v>
      </c>
      <c r="I73" s="237"/>
      <c r="J73" s="238">
        <v>2.3E-3</v>
      </c>
      <c r="K73" s="239" t="s">
        <v>437</v>
      </c>
    </row>
    <row r="74" spans="2:11" ht="25.5" x14ac:dyDescent="0.2">
      <c r="B74" s="234">
        <v>42011</v>
      </c>
      <c r="C74" s="235" t="s">
        <v>480</v>
      </c>
      <c r="D74" s="196" t="s">
        <v>2</v>
      </c>
      <c r="E74" s="236" t="s">
        <v>90</v>
      </c>
      <c r="F74" s="236">
        <v>1</v>
      </c>
      <c r="G74" s="236">
        <v>513</v>
      </c>
      <c r="H74" s="236">
        <v>513.1</v>
      </c>
      <c r="I74" s="237"/>
      <c r="J74" s="238">
        <v>8.9999999999999998E-4</v>
      </c>
      <c r="K74" s="239" t="s">
        <v>437</v>
      </c>
    </row>
    <row r="75" spans="2:11" x14ac:dyDescent="0.2">
      <c r="B75" s="234">
        <v>42011</v>
      </c>
      <c r="C75" s="235" t="s">
        <v>481</v>
      </c>
      <c r="D75" s="196" t="s">
        <v>2</v>
      </c>
      <c r="E75" s="236" t="s">
        <v>88</v>
      </c>
      <c r="F75" s="236">
        <v>0</v>
      </c>
      <c r="G75" s="236">
        <v>0</v>
      </c>
      <c r="H75" s="236">
        <v>0</v>
      </c>
      <c r="I75" s="237"/>
      <c r="J75" s="238">
        <v>0</v>
      </c>
      <c r="K75" s="239" t="s">
        <v>437</v>
      </c>
    </row>
    <row r="76" spans="2:11" x14ac:dyDescent="0.2">
      <c r="B76" s="234">
        <v>42011</v>
      </c>
      <c r="C76" s="235" t="s">
        <v>461</v>
      </c>
      <c r="D76" s="196" t="s">
        <v>8</v>
      </c>
      <c r="E76" s="236" t="s">
        <v>87</v>
      </c>
      <c r="F76" s="236">
        <v>0</v>
      </c>
      <c r="G76" s="236">
        <v>0</v>
      </c>
      <c r="H76" s="236">
        <v>0</v>
      </c>
      <c r="I76" s="237"/>
      <c r="J76" s="238">
        <v>0</v>
      </c>
      <c r="K76" s="239" t="s">
        <v>437</v>
      </c>
    </row>
    <row r="77" spans="2:11" x14ac:dyDescent="0.2">
      <c r="B77" s="234">
        <v>42011</v>
      </c>
      <c r="C77" s="235" t="s">
        <v>481</v>
      </c>
      <c r="D77" s="196" t="s">
        <v>2</v>
      </c>
      <c r="E77" s="236" t="s">
        <v>86</v>
      </c>
      <c r="F77" s="236">
        <v>0</v>
      </c>
      <c r="G77" s="236">
        <v>0</v>
      </c>
      <c r="H77" s="236">
        <v>0</v>
      </c>
      <c r="I77" s="237"/>
      <c r="J77" s="238">
        <v>0</v>
      </c>
      <c r="K77" s="239" t="s">
        <v>437</v>
      </c>
    </row>
    <row r="78" spans="2:11" x14ac:dyDescent="0.2">
      <c r="B78" s="234">
        <v>42011</v>
      </c>
      <c r="C78" s="235" t="s">
        <v>481</v>
      </c>
      <c r="D78" s="196" t="s">
        <v>2</v>
      </c>
      <c r="E78" s="236" t="s">
        <v>88</v>
      </c>
      <c r="F78" s="236">
        <v>1</v>
      </c>
      <c r="G78" s="236">
        <v>251</v>
      </c>
      <c r="H78" s="236">
        <v>250.55</v>
      </c>
      <c r="I78" s="237"/>
      <c r="J78" s="238">
        <v>4.0000000000000002E-4</v>
      </c>
      <c r="K78" s="239" t="s">
        <v>437</v>
      </c>
    </row>
    <row r="79" spans="2:11" x14ac:dyDescent="0.2">
      <c r="B79" s="234">
        <v>42011</v>
      </c>
      <c r="C79" s="235" t="s">
        <v>462</v>
      </c>
      <c r="D79" s="196" t="s">
        <v>2</v>
      </c>
      <c r="E79" s="236" t="s">
        <v>113</v>
      </c>
      <c r="F79" s="236">
        <v>1</v>
      </c>
      <c r="G79" s="236">
        <v>489</v>
      </c>
      <c r="H79" s="236">
        <v>488.56670000000003</v>
      </c>
      <c r="I79" s="237"/>
      <c r="J79" s="238">
        <v>8.0000000000000004E-4</v>
      </c>
      <c r="K79" s="239" t="s">
        <v>437</v>
      </c>
    </row>
    <row r="80" spans="2:11" x14ac:dyDescent="0.2">
      <c r="B80" s="234">
        <v>42011</v>
      </c>
      <c r="C80" s="235" t="s">
        <v>441</v>
      </c>
      <c r="D80" s="196" t="s">
        <v>2</v>
      </c>
      <c r="E80" s="236" t="s">
        <v>86</v>
      </c>
      <c r="F80" s="236">
        <v>1</v>
      </c>
      <c r="G80" s="236">
        <v>44</v>
      </c>
      <c r="H80" s="236">
        <v>44.283299999999997</v>
      </c>
      <c r="I80" s="237"/>
      <c r="J80" s="238">
        <v>1E-4</v>
      </c>
      <c r="K80" s="239" t="s">
        <v>437</v>
      </c>
    </row>
    <row r="81" spans="2:11" x14ac:dyDescent="0.2">
      <c r="B81" s="234">
        <v>42011</v>
      </c>
      <c r="C81" s="235" t="s">
        <v>482</v>
      </c>
      <c r="D81" s="196" t="s">
        <v>2</v>
      </c>
      <c r="E81" s="236" t="s">
        <v>113</v>
      </c>
      <c r="F81" s="236">
        <v>1</v>
      </c>
      <c r="G81" s="236">
        <v>305</v>
      </c>
      <c r="H81" s="236">
        <v>304.9667</v>
      </c>
      <c r="I81" s="237"/>
      <c r="J81" s="238">
        <v>5.0000000000000001E-4</v>
      </c>
      <c r="K81" s="239" t="s">
        <v>437</v>
      </c>
    </row>
    <row r="82" spans="2:11" x14ac:dyDescent="0.2">
      <c r="B82" s="234">
        <v>42011</v>
      </c>
      <c r="C82" s="235" t="s">
        <v>483</v>
      </c>
      <c r="D82" s="196" t="s">
        <v>2</v>
      </c>
      <c r="E82" s="236" t="s">
        <v>86</v>
      </c>
      <c r="F82" s="236">
        <v>0</v>
      </c>
      <c r="G82" s="236">
        <v>0</v>
      </c>
      <c r="H82" s="236">
        <v>0</v>
      </c>
      <c r="I82" s="237"/>
      <c r="J82" s="238">
        <v>0</v>
      </c>
      <c r="K82" s="239" t="s">
        <v>437</v>
      </c>
    </row>
    <row r="83" spans="2:11" x14ac:dyDescent="0.2">
      <c r="B83" s="234">
        <v>42011</v>
      </c>
      <c r="C83" s="235" t="s">
        <v>467</v>
      </c>
      <c r="D83" s="196" t="s">
        <v>2</v>
      </c>
      <c r="E83" s="236" t="s">
        <v>88</v>
      </c>
      <c r="F83" s="236">
        <v>1</v>
      </c>
      <c r="G83" s="236">
        <v>256</v>
      </c>
      <c r="H83" s="236">
        <v>255.86670000000001</v>
      </c>
      <c r="I83" s="237"/>
      <c r="J83" s="238">
        <v>4.0000000000000002E-4</v>
      </c>
      <c r="K83" s="239" t="s">
        <v>437</v>
      </c>
    </row>
    <row r="84" spans="2:11" x14ac:dyDescent="0.2">
      <c r="B84" s="234">
        <v>42011</v>
      </c>
      <c r="C84" s="235" t="s">
        <v>484</v>
      </c>
      <c r="D84" s="196" t="s">
        <v>2</v>
      </c>
      <c r="E84" s="236" t="s">
        <v>88</v>
      </c>
      <c r="F84" s="236">
        <v>59</v>
      </c>
      <c r="G84" s="236">
        <v>191</v>
      </c>
      <c r="H84" s="236">
        <v>11262.1147</v>
      </c>
      <c r="I84" s="237"/>
      <c r="J84" s="238">
        <v>1.8800000000000001E-2</v>
      </c>
      <c r="K84" s="239" t="s">
        <v>437</v>
      </c>
    </row>
    <row r="85" spans="2:11" x14ac:dyDescent="0.2">
      <c r="B85" s="234">
        <v>42011</v>
      </c>
      <c r="C85" s="235" t="s">
        <v>485</v>
      </c>
      <c r="D85" s="196" t="s">
        <v>2</v>
      </c>
      <c r="E85" s="236" t="s">
        <v>113</v>
      </c>
      <c r="F85" s="236">
        <v>36.96</v>
      </c>
      <c r="G85" s="236">
        <v>103</v>
      </c>
      <c r="H85" s="236">
        <v>3815.5027679999998</v>
      </c>
      <c r="I85" s="237"/>
      <c r="J85" s="238">
        <v>6.4000000000000003E-3</v>
      </c>
      <c r="K85" s="239" t="s">
        <v>437</v>
      </c>
    </row>
    <row r="86" spans="2:11" x14ac:dyDescent="0.2">
      <c r="B86" s="234">
        <v>42011</v>
      </c>
      <c r="C86" s="235" t="s">
        <v>486</v>
      </c>
      <c r="D86" s="196" t="s">
        <v>2</v>
      </c>
      <c r="E86" s="236" t="s">
        <v>113</v>
      </c>
      <c r="F86" s="236">
        <v>1</v>
      </c>
      <c r="G86" s="236">
        <v>93</v>
      </c>
      <c r="H86" s="236">
        <v>92.533299999999997</v>
      </c>
      <c r="I86" s="237"/>
      <c r="J86" s="238">
        <v>2.0000000000000001E-4</v>
      </c>
      <c r="K86" s="239" t="s">
        <v>437</v>
      </c>
    </row>
    <row r="87" spans="2:11" x14ac:dyDescent="0.2">
      <c r="B87" s="234">
        <v>42011</v>
      </c>
      <c r="C87" s="235" t="s">
        <v>487</v>
      </c>
      <c r="D87" s="196" t="s">
        <v>8</v>
      </c>
      <c r="E87" s="236" t="s">
        <v>87</v>
      </c>
      <c r="F87" s="236">
        <v>1</v>
      </c>
      <c r="G87" s="236">
        <v>1618</v>
      </c>
      <c r="H87" s="236">
        <v>1618.35</v>
      </c>
      <c r="I87" s="237"/>
      <c r="J87" s="238">
        <v>2.6100000000000002E-2</v>
      </c>
      <c r="K87" s="239" t="s">
        <v>437</v>
      </c>
    </row>
    <row r="88" spans="2:11" x14ac:dyDescent="0.2">
      <c r="B88" s="234">
        <v>42011</v>
      </c>
      <c r="C88" s="235" t="s">
        <v>467</v>
      </c>
      <c r="D88" s="196" t="s">
        <v>2</v>
      </c>
      <c r="E88" s="236" t="s">
        <v>88</v>
      </c>
      <c r="F88" s="236">
        <v>1</v>
      </c>
      <c r="G88" s="236">
        <v>1713</v>
      </c>
      <c r="H88" s="236">
        <v>1713.15</v>
      </c>
      <c r="I88" s="237"/>
      <c r="J88" s="238">
        <v>2.8999999999999998E-3</v>
      </c>
      <c r="K88" s="239" t="s">
        <v>437</v>
      </c>
    </row>
    <row r="89" spans="2:11" x14ac:dyDescent="0.2">
      <c r="B89" s="234">
        <v>42011</v>
      </c>
      <c r="C89" s="235" t="s">
        <v>431</v>
      </c>
      <c r="D89" s="196" t="s">
        <v>2</v>
      </c>
      <c r="E89" s="236" t="s">
        <v>113</v>
      </c>
      <c r="F89" s="236">
        <v>1</v>
      </c>
      <c r="G89" s="236">
        <v>304</v>
      </c>
      <c r="H89" s="236">
        <v>304.41669999999999</v>
      </c>
      <c r="I89" s="237"/>
      <c r="J89" s="238">
        <v>5.0000000000000001E-4</v>
      </c>
      <c r="K89" s="239" t="s">
        <v>437</v>
      </c>
    </row>
    <row r="90" spans="2:11" x14ac:dyDescent="0.2">
      <c r="B90" s="234">
        <v>42011</v>
      </c>
      <c r="C90" s="235" t="s">
        <v>488</v>
      </c>
      <c r="D90" s="196" t="s">
        <v>2</v>
      </c>
      <c r="E90" s="236" t="s">
        <v>87</v>
      </c>
      <c r="F90" s="236">
        <v>16.5</v>
      </c>
      <c r="G90" s="236">
        <v>118</v>
      </c>
      <c r="H90" s="236">
        <v>1945.8994499999999</v>
      </c>
      <c r="I90" s="237"/>
      <c r="J90" s="238">
        <v>3.2000000000000002E-3</v>
      </c>
      <c r="K90" s="239" t="s">
        <v>437</v>
      </c>
    </row>
    <row r="91" spans="2:11" x14ac:dyDescent="0.2">
      <c r="B91" s="234">
        <v>42011</v>
      </c>
      <c r="C91" s="235" t="s">
        <v>489</v>
      </c>
      <c r="D91" s="196" t="s">
        <v>2</v>
      </c>
      <c r="E91" s="236" t="s">
        <v>87</v>
      </c>
      <c r="F91" s="236">
        <v>1</v>
      </c>
      <c r="G91" s="236">
        <v>697</v>
      </c>
      <c r="H91" s="236">
        <v>697.38329999999996</v>
      </c>
      <c r="I91" s="237"/>
      <c r="J91" s="238">
        <v>1.1999999999999999E-3</v>
      </c>
      <c r="K91" s="239" t="s">
        <v>437</v>
      </c>
    </row>
    <row r="92" spans="2:11" x14ac:dyDescent="0.2">
      <c r="B92" s="234">
        <v>42011</v>
      </c>
      <c r="C92" s="235" t="s">
        <v>447</v>
      </c>
      <c r="D92" s="196" t="s">
        <v>2</v>
      </c>
      <c r="E92" s="236" t="s">
        <v>87</v>
      </c>
      <c r="F92" s="236">
        <v>151</v>
      </c>
      <c r="G92" s="236">
        <v>176</v>
      </c>
      <c r="H92" s="236">
        <v>26505.528300000002</v>
      </c>
      <c r="I92" s="237"/>
      <c r="J92" s="238">
        <v>4.4200000000000003E-2</v>
      </c>
      <c r="K92" s="239" t="s">
        <v>437</v>
      </c>
    </row>
    <row r="93" spans="2:11" x14ac:dyDescent="0.2">
      <c r="B93" s="234">
        <v>42063</v>
      </c>
      <c r="C93" s="235" t="s">
        <v>490</v>
      </c>
      <c r="D93" s="196" t="s">
        <v>2</v>
      </c>
      <c r="E93" s="236" t="s">
        <v>113</v>
      </c>
      <c r="F93" s="236">
        <v>1</v>
      </c>
      <c r="G93" s="236">
        <v>72</v>
      </c>
      <c r="H93" s="236">
        <v>71.583299999999994</v>
      </c>
      <c r="I93" s="237"/>
      <c r="J93" s="238">
        <v>1E-4</v>
      </c>
      <c r="K93" s="239" t="s">
        <v>437</v>
      </c>
    </row>
    <row r="94" spans="2:11" x14ac:dyDescent="0.2">
      <c r="B94" s="234">
        <v>42063</v>
      </c>
      <c r="C94" s="235" t="s">
        <v>491</v>
      </c>
      <c r="D94" s="196" t="s">
        <v>2</v>
      </c>
      <c r="E94" s="236" t="s">
        <v>86</v>
      </c>
      <c r="F94" s="236">
        <v>363</v>
      </c>
      <c r="G94" s="236">
        <v>141</v>
      </c>
      <c r="H94" s="236">
        <v>51001.5</v>
      </c>
      <c r="I94" s="237"/>
      <c r="J94" s="238">
        <v>8.5099999999999995E-2</v>
      </c>
      <c r="K94" s="239" t="s">
        <v>437</v>
      </c>
    </row>
    <row r="95" spans="2:11" x14ac:dyDescent="0.2">
      <c r="B95" s="234">
        <v>42063</v>
      </c>
      <c r="C95" s="235" t="s">
        <v>451</v>
      </c>
      <c r="D95" s="196" t="s">
        <v>8</v>
      </c>
      <c r="E95" s="236" t="s">
        <v>86</v>
      </c>
      <c r="F95" s="236">
        <v>0</v>
      </c>
      <c r="G95" s="236">
        <v>0</v>
      </c>
      <c r="H95" s="236">
        <v>0</v>
      </c>
      <c r="I95" s="237"/>
      <c r="J95" s="238">
        <v>0</v>
      </c>
      <c r="K95" s="239" t="s">
        <v>437</v>
      </c>
    </row>
    <row r="96" spans="2:11" x14ac:dyDescent="0.2">
      <c r="B96" s="234">
        <v>42063</v>
      </c>
      <c r="C96" s="235" t="s">
        <v>492</v>
      </c>
      <c r="D96" s="196" t="s">
        <v>2</v>
      </c>
      <c r="E96" s="236" t="s">
        <v>88</v>
      </c>
      <c r="F96" s="236">
        <v>0</v>
      </c>
      <c r="G96" s="236">
        <v>0</v>
      </c>
      <c r="H96" s="236">
        <v>0</v>
      </c>
      <c r="I96" s="237"/>
      <c r="J96" s="238">
        <v>0</v>
      </c>
      <c r="K96" s="239" t="s">
        <v>437</v>
      </c>
    </row>
    <row r="97" spans="2:11" x14ac:dyDescent="0.2">
      <c r="B97" s="234">
        <v>42063</v>
      </c>
      <c r="C97" s="235" t="s">
        <v>493</v>
      </c>
      <c r="D97" s="196" t="s">
        <v>8</v>
      </c>
      <c r="E97" s="236" t="s">
        <v>88</v>
      </c>
      <c r="F97" s="236">
        <v>927</v>
      </c>
      <c r="G97" s="236">
        <v>170</v>
      </c>
      <c r="H97" s="236">
        <v>158038.0191</v>
      </c>
      <c r="I97" s="237"/>
      <c r="J97" s="238">
        <v>2.5476000000000001</v>
      </c>
      <c r="K97" s="239" t="s">
        <v>437</v>
      </c>
    </row>
    <row r="98" spans="2:11" x14ac:dyDescent="0.2">
      <c r="B98" s="234">
        <v>42063</v>
      </c>
      <c r="C98" s="235" t="s">
        <v>494</v>
      </c>
      <c r="D98" s="196" t="s">
        <v>2</v>
      </c>
      <c r="E98" s="236" t="s">
        <v>86</v>
      </c>
      <c r="F98" s="236">
        <v>0</v>
      </c>
      <c r="G98" s="236">
        <v>0</v>
      </c>
      <c r="H98" s="236">
        <v>0</v>
      </c>
      <c r="I98" s="237"/>
      <c r="J98" s="238">
        <v>0</v>
      </c>
      <c r="K98" s="239" t="s">
        <v>437</v>
      </c>
    </row>
    <row r="99" spans="2:11" x14ac:dyDescent="0.2">
      <c r="B99" s="234">
        <v>42063</v>
      </c>
      <c r="C99" s="235" t="s">
        <v>443</v>
      </c>
      <c r="D99" s="196" t="s">
        <v>8</v>
      </c>
      <c r="E99" s="236" t="s">
        <v>88</v>
      </c>
      <c r="F99" s="236">
        <v>1.32</v>
      </c>
      <c r="G99" s="236">
        <v>2347</v>
      </c>
      <c r="H99" s="236">
        <v>3097.4239560000001</v>
      </c>
      <c r="I99" s="237"/>
      <c r="J99" s="238">
        <v>4.99E-2</v>
      </c>
      <c r="K99" s="239" t="s">
        <v>437</v>
      </c>
    </row>
    <row r="100" spans="2:11" x14ac:dyDescent="0.2">
      <c r="B100" s="234">
        <v>42063</v>
      </c>
      <c r="C100" s="235" t="s">
        <v>454</v>
      </c>
      <c r="D100" s="196" t="s">
        <v>2</v>
      </c>
      <c r="E100" s="236" t="s">
        <v>88</v>
      </c>
      <c r="F100" s="236">
        <v>1</v>
      </c>
      <c r="G100" s="236">
        <v>218</v>
      </c>
      <c r="H100" s="236">
        <v>218.0333</v>
      </c>
      <c r="I100" s="237"/>
      <c r="J100" s="238">
        <v>4.0000000000000002E-4</v>
      </c>
      <c r="K100" s="239" t="s">
        <v>437</v>
      </c>
    </row>
    <row r="101" spans="2:11" x14ac:dyDescent="0.2">
      <c r="B101" s="234">
        <v>42011</v>
      </c>
      <c r="C101" s="235" t="s">
        <v>495</v>
      </c>
      <c r="D101" s="196" t="s">
        <v>2</v>
      </c>
      <c r="E101" s="236" t="s">
        <v>86</v>
      </c>
      <c r="F101" s="236">
        <v>14.85</v>
      </c>
      <c r="G101" s="236">
        <v>132</v>
      </c>
      <c r="H101" s="236">
        <v>1966.634505</v>
      </c>
      <c r="I101" s="237"/>
      <c r="J101" s="238">
        <v>3.3E-3</v>
      </c>
      <c r="K101" s="239" t="s">
        <v>437</v>
      </c>
    </row>
    <row r="102" spans="2:11" x14ac:dyDescent="0.2">
      <c r="B102" s="234">
        <v>42011</v>
      </c>
      <c r="C102" s="235" t="s">
        <v>496</v>
      </c>
      <c r="D102" s="196" t="s">
        <v>2</v>
      </c>
      <c r="E102" s="236" t="s">
        <v>86</v>
      </c>
      <c r="F102" s="236">
        <v>4407</v>
      </c>
      <c r="G102" s="236">
        <v>131</v>
      </c>
      <c r="H102" s="236">
        <v>576352.61100000003</v>
      </c>
      <c r="I102" s="237"/>
      <c r="J102" s="238">
        <v>0.96140000000000003</v>
      </c>
      <c r="K102" s="239" t="s">
        <v>437</v>
      </c>
    </row>
    <row r="103" spans="2:11" x14ac:dyDescent="0.2">
      <c r="B103" s="234">
        <v>42011</v>
      </c>
      <c r="C103" s="235" t="s">
        <v>441</v>
      </c>
      <c r="D103" s="196" t="s">
        <v>2</v>
      </c>
      <c r="E103" s="236" t="s">
        <v>86</v>
      </c>
      <c r="F103" s="236">
        <v>3738</v>
      </c>
      <c r="G103" s="236">
        <v>93</v>
      </c>
      <c r="H103" s="236">
        <v>347422.397</v>
      </c>
      <c r="I103" s="237"/>
      <c r="J103" s="238">
        <v>0.5796</v>
      </c>
      <c r="K103" s="239" t="s">
        <v>437</v>
      </c>
    </row>
    <row r="104" spans="2:11" ht="25.5" x14ac:dyDescent="0.2">
      <c r="B104" s="234">
        <v>42011</v>
      </c>
      <c r="C104" s="235" t="s">
        <v>435</v>
      </c>
      <c r="D104" s="196" t="s">
        <v>2</v>
      </c>
      <c r="E104" s="236" t="s">
        <v>90</v>
      </c>
      <c r="F104" s="236">
        <v>1</v>
      </c>
      <c r="G104" s="236">
        <v>413</v>
      </c>
      <c r="H104" s="236">
        <v>412.9667</v>
      </c>
      <c r="I104" s="237"/>
      <c r="J104" s="238">
        <v>6.9999999999999999E-4</v>
      </c>
      <c r="K104" s="239" t="s">
        <v>437</v>
      </c>
    </row>
    <row r="105" spans="2:11" ht="25.5" x14ac:dyDescent="0.2">
      <c r="B105" s="234">
        <v>42011</v>
      </c>
      <c r="C105" s="235" t="s">
        <v>431</v>
      </c>
      <c r="D105" s="196" t="s">
        <v>2</v>
      </c>
      <c r="E105" s="236" t="s">
        <v>90</v>
      </c>
      <c r="F105" s="236">
        <v>1</v>
      </c>
      <c r="G105" s="236">
        <v>196</v>
      </c>
      <c r="H105" s="236">
        <v>195.66669999999999</v>
      </c>
      <c r="I105" s="237"/>
      <c r="J105" s="238">
        <v>2.9999999999999997E-4</v>
      </c>
      <c r="K105" s="239" t="s">
        <v>437</v>
      </c>
    </row>
    <row r="106" spans="2:11" x14ac:dyDescent="0.2">
      <c r="B106" s="234">
        <v>42011</v>
      </c>
      <c r="C106" s="235" t="s">
        <v>467</v>
      </c>
      <c r="D106" s="196" t="s">
        <v>2</v>
      </c>
      <c r="E106" s="236" t="s">
        <v>88</v>
      </c>
      <c r="F106" s="236">
        <v>1</v>
      </c>
      <c r="G106" s="236">
        <v>201</v>
      </c>
      <c r="H106" s="236">
        <v>201.4</v>
      </c>
      <c r="I106" s="237"/>
      <c r="J106" s="238">
        <v>2.9999999999999997E-4</v>
      </c>
      <c r="K106" s="239" t="s">
        <v>437</v>
      </c>
    </row>
    <row r="107" spans="2:11" x14ac:dyDescent="0.2">
      <c r="B107" s="234">
        <v>42011</v>
      </c>
      <c r="C107" s="235" t="s">
        <v>466</v>
      </c>
      <c r="D107" s="196" t="s">
        <v>2</v>
      </c>
      <c r="E107" s="236" t="s">
        <v>88</v>
      </c>
      <c r="F107" s="236">
        <v>33.33</v>
      </c>
      <c r="G107" s="236">
        <v>206</v>
      </c>
      <c r="H107" s="236">
        <v>6867.6464999999998</v>
      </c>
      <c r="I107" s="237"/>
      <c r="J107" s="238">
        <v>1.15E-2</v>
      </c>
      <c r="K107" s="239" t="s">
        <v>437</v>
      </c>
    </row>
    <row r="108" spans="2:11" x14ac:dyDescent="0.2">
      <c r="B108" s="234">
        <v>42011</v>
      </c>
      <c r="C108" s="235" t="s">
        <v>497</v>
      </c>
      <c r="D108" s="196" t="s">
        <v>2</v>
      </c>
      <c r="E108" s="236" t="s">
        <v>113</v>
      </c>
      <c r="F108" s="236">
        <v>31.02</v>
      </c>
      <c r="G108" s="236">
        <v>104</v>
      </c>
      <c r="H108" s="236">
        <v>3219.357966</v>
      </c>
      <c r="I108" s="237"/>
      <c r="J108" s="238">
        <v>5.4000000000000003E-3</v>
      </c>
      <c r="K108" s="239" t="s">
        <v>437</v>
      </c>
    </row>
    <row r="109" spans="2:11" x14ac:dyDescent="0.2">
      <c r="B109" s="234">
        <v>42011</v>
      </c>
      <c r="C109" s="235" t="s">
        <v>498</v>
      </c>
      <c r="D109" s="196" t="s">
        <v>2</v>
      </c>
      <c r="E109" s="236" t="s">
        <v>113</v>
      </c>
      <c r="F109" s="236">
        <v>13.53</v>
      </c>
      <c r="G109" s="236">
        <v>33</v>
      </c>
      <c r="H109" s="236">
        <v>446.94054899999998</v>
      </c>
      <c r="I109" s="237"/>
      <c r="J109" s="238">
        <v>6.9999999999999999E-4</v>
      </c>
      <c r="K109" s="239" t="s">
        <v>437</v>
      </c>
    </row>
    <row r="110" spans="2:11" x14ac:dyDescent="0.2">
      <c r="B110" s="234">
        <v>42011</v>
      </c>
      <c r="C110" s="235" t="s">
        <v>474</v>
      </c>
      <c r="D110" s="196" t="s">
        <v>8</v>
      </c>
      <c r="E110" s="236" t="s">
        <v>86</v>
      </c>
      <c r="F110" s="236">
        <v>1.98</v>
      </c>
      <c r="G110" s="236">
        <v>126</v>
      </c>
      <c r="H110" s="236">
        <v>250.404066</v>
      </c>
      <c r="I110" s="237"/>
      <c r="J110" s="238">
        <v>4.0000000000000001E-3</v>
      </c>
      <c r="K110" s="239" t="s">
        <v>437</v>
      </c>
    </row>
    <row r="111" spans="2:11" x14ac:dyDescent="0.2">
      <c r="B111" s="234">
        <v>42011</v>
      </c>
      <c r="C111" s="235" t="s">
        <v>439</v>
      </c>
      <c r="D111" s="196" t="s">
        <v>8</v>
      </c>
      <c r="E111" s="236" t="s">
        <v>86</v>
      </c>
      <c r="F111" s="236">
        <v>0</v>
      </c>
      <c r="G111" s="236">
        <v>0</v>
      </c>
      <c r="H111" s="236">
        <v>0</v>
      </c>
      <c r="I111" s="237"/>
      <c r="J111" s="238">
        <v>0</v>
      </c>
      <c r="K111" s="239" t="s">
        <v>437</v>
      </c>
    </row>
    <row r="112" spans="2:11" x14ac:dyDescent="0.2">
      <c r="B112" s="234">
        <v>42011</v>
      </c>
      <c r="C112" s="235" t="s">
        <v>444</v>
      </c>
      <c r="D112" s="196" t="s">
        <v>2</v>
      </c>
      <c r="E112" s="236" t="s">
        <v>86</v>
      </c>
      <c r="F112" s="236">
        <v>28.38</v>
      </c>
      <c r="G112" s="236">
        <v>305</v>
      </c>
      <c r="H112" s="236">
        <v>8655.4260539999996</v>
      </c>
      <c r="I112" s="237"/>
      <c r="J112" s="238">
        <v>1.44E-2</v>
      </c>
      <c r="K112" s="239" t="s">
        <v>437</v>
      </c>
    </row>
    <row r="113" spans="2:11" x14ac:dyDescent="0.2">
      <c r="B113" s="234">
        <v>42011</v>
      </c>
      <c r="C113" s="235" t="s">
        <v>458</v>
      </c>
      <c r="D113" s="196" t="s">
        <v>8</v>
      </c>
      <c r="E113" s="236" t="s">
        <v>86</v>
      </c>
      <c r="F113" s="236">
        <v>0</v>
      </c>
      <c r="G113" s="236">
        <v>160</v>
      </c>
      <c r="H113" s="236">
        <v>160.4667</v>
      </c>
      <c r="I113" s="237"/>
      <c r="J113" s="238">
        <v>2.5999999999999999E-3</v>
      </c>
      <c r="K113" s="239" t="s">
        <v>437</v>
      </c>
    </row>
    <row r="114" spans="2:11" x14ac:dyDescent="0.2">
      <c r="B114" s="234">
        <v>42011</v>
      </c>
      <c r="C114" s="235" t="s">
        <v>499</v>
      </c>
      <c r="D114" s="196" t="s">
        <v>2</v>
      </c>
      <c r="E114" s="236" t="s">
        <v>87</v>
      </c>
      <c r="F114" s="236">
        <v>2</v>
      </c>
      <c r="G114" s="236">
        <v>1616</v>
      </c>
      <c r="H114" s="236">
        <v>3231.5</v>
      </c>
      <c r="I114" s="237"/>
      <c r="J114" s="238">
        <v>5.4000000000000003E-3</v>
      </c>
      <c r="K114" s="239" t="s">
        <v>437</v>
      </c>
    </row>
    <row r="115" spans="2:11" x14ac:dyDescent="0.2">
      <c r="B115" s="234">
        <v>42011</v>
      </c>
      <c r="C115" s="235" t="s">
        <v>500</v>
      </c>
      <c r="D115" s="196" t="s">
        <v>2</v>
      </c>
      <c r="E115" s="236" t="s">
        <v>86</v>
      </c>
      <c r="F115" s="236">
        <v>9.24</v>
      </c>
      <c r="G115" s="236">
        <v>275</v>
      </c>
      <c r="H115" s="236">
        <v>2538.2280000000001</v>
      </c>
      <c r="I115" s="237"/>
      <c r="J115" s="238">
        <v>4.1999999999999997E-3</v>
      </c>
      <c r="K115" s="239" t="s">
        <v>437</v>
      </c>
    </row>
    <row r="116" spans="2:11" x14ac:dyDescent="0.2">
      <c r="B116" s="234">
        <v>42011</v>
      </c>
      <c r="C116" s="235" t="s">
        <v>501</v>
      </c>
      <c r="D116" s="196" t="s">
        <v>2</v>
      </c>
      <c r="E116" s="236" t="s">
        <v>86</v>
      </c>
      <c r="F116" s="236">
        <v>1</v>
      </c>
      <c r="G116" s="236">
        <v>1111</v>
      </c>
      <c r="H116" s="236">
        <v>1110.5333000000001</v>
      </c>
      <c r="I116" s="237"/>
      <c r="J116" s="238">
        <v>1.9E-3</v>
      </c>
      <c r="K116" s="239" t="s">
        <v>437</v>
      </c>
    </row>
    <row r="117" spans="2:11" x14ac:dyDescent="0.2">
      <c r="B117" s="234">
        <v>42063</v>
      </c>
      <c r="C117" s="235" t="s">
        <v>502</v>
      </c>
      <c r="D117" s="196" t="s">
        <v>2</v>
      </c>
      <c r="E117" s="236" t="s">
        <v>86</v>
      </c>
      <c r="F117" s="236">
        <v>1464</v>
      </c>
      <c r="G117" s="236">
        <v>76</v>
      </c>
      <c r="H117" s="236">
        <v>110946.7512</v>
      </c>
      <c r="I117" s="237"/>
      <c r="J117" s="238">
        <v>0.18509999999999999</v>
      </c>
      <c r="K117" s="239" t="s">
        <v>437</v>
      </c>
    </row>
    <row r="118" spans="2:11" x14ac:dyDescent="0.2">
      <c r="B118" s="234">
        <v>42063</v>
      </c>
      <c r="C118" s="235" t="s">
        <v>503</v>
      </c>
      <c r="D118" s="196" t="s">
        <v>2</v>
      </c>
      <c r="E118" s="236" t="s">
        <v>88</v>
      </c>
      <c r="F118" s="236">
        <v>911</v>
      </c>
      <c r="G118" s="236">
        <v>1081</v>
      </c>
      <c r="H118" s="236">
        <v>984917.08629999997</v>
      </c>
      <c r="I118" s="237"/>
      <c r="J118" s="238">
        <v>1.643</v>
      </c>
      <c r="K118" s="239" t="s">
        <v>437</v>
      </c>
    </row>
    <row r="119" spans="2:11" x14ac:dyDescent="0.2">
      <c r="B119" s="234">
        <v>42063</v>
      </c>
      <c r="C119" s="235" t="s">
        <v>504</v>
      </c>
      <c r="D119" s="196" t="s">
        <v>8</v>
      </c>
      <c r="E119" s="236" t="s">
        <v>86</v>
      </c>
      <c r="F119" s="236">
        <v>1964</v>
      </c>
      <c r="G119" s="236">
        <v>231</v>
      </c>
      <c r="H119" s="236">
        <v>452897.39880000002</v>
      </c>
      <c r="I119" s="237"/>
      <c r="J119" s="238">
        <v>7.3009000000000004</v>
      </c>
      <c r="K119" s="239" t="s">
        <v>437</v>
      </c>
    </row>
    <row r="120" spans="2:11" x14ac:dyDescent="0.2">
      <c r="B120" s="234">
        <v>42063</v>
      </c>
      <c r="C120" s="235" t="s">
        <v>439</v>
      </c>
      <c r="D120" s="196" t="s">
        <v>8</v>
      </c>
      <c r="E120" s="236" t="s">
        <v>88</v>
      </c>
      <c r="F120" s="236">
        <v>266</v>
      </c>
      <c r="G120" s="236">
        <v>1177</v>
      </c>
      <c r="H120" s="236">
        <v>313140.75780000002</v>
      </c>
      <c r="I120" s="237"/>
      <c r="J120" s="238">
        <v>5.048</v>
      </c>
      <c r="K120" s="239" t="s">
        <v>437</v>
      </c>
    </row>
    <row r="121" spans="2:11" x14ac:dyDescent="0.2">
      <c r="B121" s="234">
        <v>42063</v>
      </c>
      <c r="C121" s="235" t="s">
        <v>505</v>
      </c>
      <c r="D121" s="196" t="s">
        <v>8</v>
      </c>
      <c r="E121" s="236" t="s">
        <v>88</v>
      </c>
      <c r="F121" s="236">
        <v>198</v>
      </c>
      <c r="G121" s="236">
        <v>2</v>
      </c>
      <c r="H121" s="236">
        <v>376.2</v>
      </c>
      <c r="I121" s="237"/>
      <c r="J121" s="238">
        <v>6.1000000000000004E-3</v>
      </c>
      <c r="K121" s="239" t="s">
        <v>437</v>
      </c>
    </row>
    <row r="122" spans="2:11" x14ac:dyDescent="0.2">
      <c r="B122" s="234">
        <v>42063</v>
      </c>
      <c r="C122" s="235" t="s">
        <v>506</v>
      </c>
      <c r="D122" s="196" t="s">
        <v>2</v>
      </c>
      <c r="E122" s="236" t="s">
        <v>86</v>
      </c>
      <c r="F122" s="236">
        <v>753</v>
      </c>
      <c r="G122" s="236">
        <v>124</v>
      </c>
      <c r="H122" s="236">
        <v>93296.7</v>
      </c>
      <c r="I122" s="237"/>
      <c r="J122" s="238">
        <v>0.15559999999999999</v>
      </c>
      <c r="K122" s="239" t="s">
        <v>437</v>
      </c>
    </row>
    <row r="123" spans="2:11" x14ac:dyDescent="0.2">
      <c r="B123" s="234">
        <v>42063</v>
      </c>
      <c r="C123" s="235" t="s">
        <v>492</v>
      </c>
      <c r="D123" s="196" t="s">
        <v>2</v>
      </c>
      <c r="E123" s="236" t="s">
        <v>88</v>
      </c>
      <c r="F123" s="236">
        <v>0</v>
      </c>
      <c r="G123" s="236">
        <v>0</v>
      </c>
      <c r="H123" s="236">
        <v>0</v>
      </c>
      <c r="I123" s="237"/>
      <c r="J123" s="238">
        <v>0</v>
      </c>
      <c r="K123" s="239" t="s">
        <v>437</v>
      </c>
    </row>
    <row r="124" spans="2:11" x14ac:dyDescent="0.2">
      <c r="B124" s="234">
        <v>42063</v>
      </c>
      <c r="C124" s="235" t="s">
        <v>435</v>
      </c>
      <c r="D124" s="196" t="s">
        <v>2</v>
      </c>
      <c r="E124" s="236" t="s">
        <v>88</v>
      </c>
      <c r="F124" s="236">
        <v>3330</v>
      </c>
      <c r="G124" s="236">
        <v>595</v>
      </c>
      <c r="H124" s="236">
        <v>1981600.1810000001</v>
      </c>
      <c r="I124" s="237"/>
      <c r="J124" s="238">
        <v>3.3056000000000001</v>
      </c>
      <c r="K124" s="239" t="s">
        <v>437</v>
      </c>
    </row>
    <row r="125" spans="2:11" x14ac:dyDescent="0.2">
      <c r="B125" s="234">
        <v>42063</v>
      </c>
      <c r="C125" s="235" t="s">
        <v>507</v>
      </c>
      <c r="D125" s="196" t="s">
        <v>2</v>
      </c>
      <c r="E125" s="236" t="s">
        <v>87</v>
      </c>
      <c r="F125" s="236">
        <v>2038</v>
      </c>
      <c r="G125" s="236">
        <v>436</v>
      </c>
      <c r="H125" s="236">
        <v>887975.65</v>
      </c>
      <c r="I125" s="237"/>
      <c r="J125" s="238">
        <v>1.4813000000000001</v>
      </c>
      <c r="K125" s="239" t="s">
        <v>437</v>
      </c>
    </row>
    <row r="126" spans="2:11" x14ac:dyDescent="0.2">
      <c r="B126" s="234">
        <v>42063</v>
      </c>
      <c r="C126" s="235" t="s">
        <v>508</v>
      </c>
      <c r="D126" s="196" t="s">
        <v>2</v>
      </c>
      <c r="E126" s="236" t="s">
        <v>88</v>
      </c>
      <c r="F126" s="236">
        <v>1</v>
      </c>
      <c r="G126" s="236">
        <v>1026</v>
      </c>
      <c r="H126" s="236">
        <v>1025.8167000000001</v>
      </c>
      <c r="I126" s="237"/>
      <c r="J126" s="238">
        <v>1.6999999999999999E-3</v>
      </c>
      <c r="K126" s="239" t="s">
        <v>437</v>
      </c>
    </row>
    <row r="127" spans="2:11" x14ac:dyDescent="0.2">
      <c r="B127" s="234">
        <v>42063</v>
      </c>
      <c r="C127" s="235" t="s">
        <v>509</v>
      </c>
      <c r="D127" s="196" t="s">
        <v>2</v>
      </c>
      <c r="E127" s="236" t="s">
        <v>86</v>
      </c>
      <c r="F127" s="236">
        <v>0</v>
      </c>
      <c r="G127" s="236">
        <v>0</v>
      </c>
      <c r="H127" s="236">
        <v>0</v>
      </c>
      <c r="I127" s="237"/>
      <c r="J127" s="238">
        <v>0</v>
      </c>
      <c r="K127" s="239" t="s">
        <v>437</v>
      </c>
    </row>
    <row r="128" spans="2:11" x14ac:dyDescent="0.2">
      <c r="B128" s="234">
        <v>42063</v>
      </c>
      <c r="C128" s="235" t="s">
        <v>455</v>
      </c>
      <c r="D128" s="196" t="s">
        <v>2</v>
      </c>
      <c r="E128" s="236" t="s">
        <v>86</v>
      </c>
      <c r="F128" s="236">
        <v>0</v>
      </c>
      <c r="G128" s="236">
        <v>0</v>
      </c>
      <c r="H128" s="236">
        <v>0</v>
      </c>
      <c r="I128" s="237"/>
      <c r="J128" s="238">
        <v>0</v>
      </c>
      <c r="K128" s="239" t="s">
        <v>437</v>
      </c>
    </row>
    <row r="129" spans="2:11" x14ac:dyDescent="0.2">
      <c r="B129" s="234">
        <v>42011</v>
      </c>
      <c r="C129" s="235" t="s">
        <v>461</v>
      </c>
      <c r="D129" s="196" t="s">
        <v>8</v>
      </c>
      <c r="E129" s="236" t="s">
        <v>86</v>
      </c>
      <c r="F129" s="236">
        <v>1</v>
      </c>
      <c r="G129" s="236">
        <v>248</v>
      </c>
      <c r="H129" s="236">
        <v>248.23330000000001</v>
      </c>
      <c r="I129" s="237"/>
      <c r="J129" s="238">
        <v>4.0000000000000001E-3</v>
      </c>
      <c r="K129" s="239" t="s">
        <v>437</v>
      </c>
    </row>
    <row r="130" spans="2:11" x14ac:dyDescent="0.2">
      <c r="B130" s="234">
        <v>42011</v>
      </c>
      <c r="C130" s="235" t="s">
        <v>510</v>
      </c>
      <c r="D130" s="196" t="s">
        <v>2</v>
      </c>
      <c r="E130" s="236" t="s">
        <v>86</v>
      </c>
      <c r="F130" s="236">
        <v>2244</v>
      </c>
      <c r="G130" s="236">
        <v>58</v>
      </c>
      <c r="H130" s="236">
        <v>130851.84450000001</v>
      </c>
      <c r="I130" s="237"/>
      <c r="J130" s="238">
        <v>0.21829999999999999</v>
      </c>
      <c r="K130" s="239" t="s">
        <v>437</v>
      </c>
    </row>
    <row r="131" spans="2:11" x14ac:dyDescent="0.2">
      <c r="B131" s="234">
        <v>42011</v>
      </c>
      <c r="C131" s="235" t="s">
        <v>462</v>
      </c>
      <c r="D131" s="196" t="s">
        <v>2</v>
      </c>
      <c r="E131" s="236" t="s">
        <v>86</v>
      </c>
      <c r="F131" s="236">
        <v>0</v>
      </c>
      <c r="G131" s="236">
        <v>0</v>
      </c>
      <c r="H131" s="236">
        <v>0</v>
      </c>
      <c r="I131" s="237"/>
      <c r="J131" s="238">
        <v>0</v>
      </c>
      <c r="K131" s="239" t="s">
        <v>437</v>
      </c>
    </row>
    <row r="132" spans="2:11" x14ac:dyDescent="0.2">
      <c r="B132" s="234">
        <v>42011</v>
      </c>
      <c r="C132" s="235" t="s">
        <v>511</v>
      </c>
      <c r="D132" s="196" t="s">
        <v>2</v>
      </c>
      <c r="E132" s="236" t="s">
        <v>113</v>
      </c>
      <c r="F132" s="236">
        <v>6.93</v>
      </c>
      <c r="G132" s="236">
        <v>199</v>
      </c>
      <c r="H132" s="236">
        <v>1381.3797689999999</v>
      </c>
      <c r="I132" s="237"/>
      <c r="J132" s="238">
        <v>2.3E-3</v>
      </c>
      <c r="K132" s="239" t="s">
        <v>437</v>
      </c>
    </row>
    <row r="133" spans="2:11" x14ac:dyDescent="0.2">
      <c r="B133" s="234">
        <v>42011</v>
      </c>
      <c r="C133" s="235" t="s">
        <v>434</v>
      </c>
      <c r="D133" s="196" t="s">
        <v>2</v>
      </c>
      <c r="E133" s="236" t="s">
        <v>88</v>
      </c>
      <c r="F133" s="236">
        <v>1</v>
      </c>
      <c r="G133" s="236">
        <v>736</v>
      </c>
      <c r="H133" s="236">
        <v>736.45</v>
      </c>
      <c r="I133" s="237"/>
      <c r="J133" s="238">
        <v>1.1999999999999999E-3</v>
      </c>
      <c r="K133" s="239" t="s">
        <v>437</v>
      </c>
    </row>
    <row r="134" spans="2:11" x14ac:dyDescent="0.2">
      <c r="B134" s="234">
        <v>42011</v>
      </c>
      <c r="C134" s="235" t="s">
        <v>444</v>
      </c>
      <c r="D134" s="196" t="s">
        <v>2</v>
      </c>
      <c r="E134" s="236" t="s">
        <v>87</v>
      </c>
      <c r="F134" s="236">
        <v>1</v>
      </c>
      <c r="G134" s="236">
        <v>94</v>
      </c>
      <c r="H134" s="236">
        <v>93.75</v>
      </c>
      <c r="I134" s="237"/>
      <c r="J134" s="238">
        <v>2.0000000000000001E-4</v>
      </c>
      <c r="K134" s="239" t="s">
        <v>437</v>
      </c>
    </row>
    <row r="135" spans="2:11" x14ac:dyDescent="0.2">
      <c r="B135" s="234">
        <v>42011</v>
      </c>
      <c r="C135" s="235" t="s">
        <v>431</v>
      </c>
      <c r="D135" s="196" t="s">
        <v>2</v>
      </c>
      <c r="E135" s="236" t="s">
        <v>86</v>
      </c>
      <c r="F135" s="236">
        <v>2481</v>
      </c>
      <c r="G135" s="236">
        <v>480</v>
      </c>
      <c r="H135" s="236">
        <v>1189727.2549999999</v>
      </c>
      <c r="I135" s="237"/>
      <c r="J135" s="238">
        <v>1.9845999999999999</v>
      </c>
      <c r="K135" s="239" t="s">
        <v>437</v>
      </c>
    </row>
    <row r="136" spans="2:11" x14ac:dyDescent="0.2">
      <c r="B136" s="234">
        <v>42011</v>
      </c>
      <c r="C136" s="235" t="s">
        <v>440</v>
      </c>
      <c r="D136" s="196" t="s">
        <v>2</v>
      </c>
      <c r="E136" s="236" t="s">
        <v>113</v>
      </c>
      <c r="F136" s="236">
        <v>33</v>
      </c>
      <c r="G136" s="236">
        <v>260</v>
      </c>
      <c r="H136" s="236">
        <v>8575.0499999999993</v>
      </c>
      <c r="I136" s="237"/>
      <c r="J136" s="238">
        <v>1.43E-2</v>
      </c>
      <c r="K136" s="239" t="s">
        <v>437</v>
      </c>
    </row>
    <row r="137" spans="2:11" x14ac:dyDescent="0.2">
      <c r="B137" s="234">
        <v>42011</v>
      </c>
      <c r="C137" s="235" t="s">
        <v>512</v>
      </c>
      <c r="D137" s="196" t="s">
        <v>2</v>
      </c>
      <c r="E137" s="236" t="s">
        <v>113</v>
      </c>
      <c r="F137" s="236">
        <v>20.46</v>
      </c>
      <c r="G137" s="236">
        <v>228</v>
      </c>
      <c r="H137" s="236">
        <v>4673.4056819999996</v>
      </c>
      <c r="I137" s="237"/>
      <c r="J137" s="238">
        <v>7.7999999999999996E-3</v>
      </c>
      <c r="K137" s="239" t="s">
        <v>437</v>
      </c>
    </row>
    <row r="138" spans="2:11" x14ac:dyDescent="0.2">
      <c r="B138" s="234">
        <v>42011</v>
      </c>
      <c r="C138" s="235" t="s">
        <v>451</v>
      </c>
      <c r="D138" s="196" t="s">
        <v>8</v>
      </c>
      <c r="E138" s="236" t="s">
        <v>86</v>
      </c>
      <c r="F138" s="236">
        <v>0</v>
      </c>
      <c r="G138" s="236">
        <v>0</v>
      </c>
      <c r="H138" s="236">
        <v>0</v>
      </c>
      <c r="I138" s="237"/>
      <c r="J138" s="238">
        <v>0</v>
      </c>
      <c r="K138" s="239" t="s">
        <v>437</v>
      </c>
    </row>
    <row r="139" spans="2:11" x14ac:dyDescent="0.2">
      <c r="B139" s="234">
        <v>42011</v>
      </c>
      <c r="C139" s="235" t="s">
        <v>435</v>
      </c>
      <c r="D139" s="196" t="s">
        <v>2</v>
      </c>
      <c r="E139" s="236" t="s">
        <v>86</v>
      </c>
      <c r="F139" s="236">
        <v>3340</v>
      </c>
      <c r="G139" s="236">
        <v>305</v>
      </c>
      <c r="H139" s="236">
        <v>1019087.368</v>
      </c>
      <c r="I139" s="237"/>
      <c r="J139" s="238">
        <v>1.7</v>
      </c>
      <c r="K139" s="239" t="s">
        <v>437</v>
      </c>
    </row>
    <row r="140" spans="2:11" x14ac:dyDescent="0.2">
      <c r="B140" s="234">
        <v>42011</v>
      </c>
      <c r="C140" s="235" t="s">
        <v>444</v>
      </c>
      <c r="D140" s="196" t="s">
        <v>2</v>
      </c>
      <c r="E140" s="236" t="s">
        <v>86</v>
      </c>
      <c r="F140" s="236">
        <v>300</v>
      </c>
      <c r="G140" s="236">
        <v>115</v>
      </c>
      <c r="H140" s="236">
        <v>34456.800900000002</v>
      </c>
      <c r="I140" s="237"/>
      <c r="J140" s="238">
        <v>5.7500000000000002E-2</v>
      </c>
      <c r="K140" s="239" t="s">
        <v>437</v>
      </c>
    </row>
    <row r="141" spans="2:11" x14ac:dyDescent="0.2">
      <c r="B141" s="234">
        <v>42011</v>
      </c>
      <c r="C141" s="235" t="s">
        <v>467</v>
      </c>
      <c r="D141" s="196" t="s">
        <v>2</v>
      </c>
      <c r="E141" s="236" t="s">
        <v>88</v>
      </c>
      <c r="F141" s="236">
        <v>1</v>
      </c>
      <c r="G141" s="236">
        <v>1852</v>
      </c>
      <c r="H141" s="236">
        <v>1851.55</v>
      </c>
      <c r="I141" s="237"/>
      <c r="J141" s="238">
        <v>3.0999999999999999E-3</v>
      </c>
      <c r="K141" s="239" t="s">
        <v>437</v>
      </c>
    </row>
    <row r="142" spans="2:11" x14ac:dyDescent="0.2">
      <c r="B142" s="234">
        <v>42011</v>
      </c>
      <c r="C142" s="235" t="s">
        <v>447</v>
      </c>
      <c r="D142" s="196" t="s">
        <v>2</v>
      </c>
      <c r="E142" s="236" t="s">
        <v>86</v>
      </c>
      <c r="F142" s="236">
        <v>112</v>
      </c>
      <c r="G142" s="236">
        <v>237</v>
      </c>
      <c r="H142" s="236">
        <v>26521.599999999999</v>
      </c>
      <c r="I142" s="237"/>
      <c r="J142" s="238">
        <v>4.4200000000000003E-2</v>
      </c>
      <c r="K142" s="239" t="s">
        <v>437</v>
      </c>
    </row>
    <row r="143" spans="2:11" x14ac:dyDescent="0.2">
      <c r="B143" s="234">
        <v>42011</v>
      </c>
      <c r="C143" s="235" t="s">
        <v>431</v>
      </c>
      <c r="D143" s="196" t="s">
        <v>2</v>
      </c>
      <c r="E143" s="236" t="s">
        <v>113</v>
      </c>
      <c r="F143" s="236">
        <v>1</v>
      </c>
      <c r="G143" s="236">
        <v>308</v>
      </c>
      <c r="H143" s="236">
        <v>307.7167</v>
      </c>
      <c r="I143" s="237"/>
      <c r="J143" s="238">
        <v>5.0000000000000001E-4</v>
      </c>
      <c r="K143" s="239" t="s">
        <v>437</v>
      </c>
    </row>
    <row r="144" spans="2:11" x14ac:dyDescent="0.2">
      <c r="B144" s="234">
        <v>42011</v>
      </c>
      <c r="C144" s="235" t="s">
        <v>513</v>
      </c>
      <c r="D144" s="196" t="s">
        <v>2</v>
      </c>
      <c r="E144" s="236" t="s">
        <v>88</v>
      </c>
      <c r="F144" s="236">
        <v>1</v>
      </c>
      <c r="G144" s="236">
        <v>264</v>
      </c>
      <c r="H144" s="236">
        <v>263.73329999999999</v>
      </c>
      <c r="I144" s="237"/>
      <c r="J144" s="238">
        <v>4.0000000000000002E-4</v>
      </c>
      <c r="K144" s="239" t="s">
        <v>437</v>
      </c>
    </row>
    <row r="145" spans="2:11" x14ac:dyDescent="0.2">
      <c r="B145" s="234">
        <v>42063</v>
      </c>
      <c r="C145" s="235" t="s">
        <v>514</v>
      </c>
      <c r="D145" s="196" t="s">
        <v>2</v>
      </c>
      <c r="E145" s="236" t="s">
        <v>113</v>
      </c>
      <c r="F145" s="236">
        <v>22.44</v>
      </c>
      <c r="G145" s="236">
        <v>68</v>
      </c>
      <c r="H145" s="236">
        <v>1515.4472519999999</v>
      </c>
      <c r="I145" s="237"/>
      <c r="J145" s="238">
        <v>2.5000000000000001E-3</v>
      </c>
      <c r="K145" s="239" t="s">
        <v>437</v>
      </c>
    </row>
    <row r="146" spans="2:11" x14ac:dyDescent="0.2">
      <c r="B146" s="234">
        <v>42063</v>
      </c>
      <c r="C146" s="235" t="s">
        <v>474</v>
      </c>
      <c r="D146" s="196" t="s">
        <v>8</v>
      </c>
      <c r="E146" s="236" t="s">
        <v>88</v>
      </c>
      <c r="F146" s="236">
        <v>0</v>
      </c>
      <c r="G146" s="236">
        <v>8521</v>
      </c>
      <c r="H146" s="236">
        <v>8521.1</v>
      </c>
      <c r="I146" s="237"/>
      <c r="J146" s="238">
        <v>0.13739999999999999</v>
      </c>
      <c r="K146" s="239" t="s">
        <v>437</v>
      </c>
    </row>
    <row r="147" spans="2:11" x14ac:dyDescent="0.2">
      <c r="B147" s="234">
        <v>42063</v>
      </c>
      <c r="C147" s="235" t="s">
        <v>515</v>
      </c>
      <c r="D147" s="196" t="s">
        <v>2</v>
      </c>
      <c r="E147" s="236" t="s">
        <v>86</v>
      </c>
      <c r="F147" s="236">
        <v>0</v>
      </c>
      <c r="G147" s="236">
        <v>0</v>
      </c>
      <c r="H147" s="236">
        <v>0</v>
      </c>
      <c r="I147" s="237"/>
      <c r="J147" s="238">
        <v>0</v>
      </c>
      <c r="K147" s="239" t="s">
        <v>437</v>
      </c>
    </row>
    <row r="148" spans="2:11" x14ac:dyDescent="0.2">
      <c r="B148" s="234">
        <v>42063</v>
      </c>
      <c r="C148" s="235" t="s">
        <v>516</v>
      </c>
      <c r="D148" s="196" t="s">
        <v>2</v>
      </c>
      <c r="E148" s="236" t="s">
        <v>86</v>
      </c>
      <c r="F148" s="236">
        <v>0</v>
      </c>
      <c r="G148" s="236">
        <v>0</v>
      </c>
      <c r="H148" s="236">
        <v>0</v>
      </c>
      <c r="I148" s="237"/>
      <c r="J148" s="238">
        <v>0</v>
      </c>
      <c r="K148" s="239" t="s">
        <v>437</v>
      </c>
    </row>
    <row r="149" spans="2:11" x14ac:dyDescent="0.2">
      <c r="B149" s="234">
        <v>42063</v>
      </c>
      <c r="C149" s="235" t="s">
        <v>517</v>
      </c>
      <c r="D149" s="196" t="s">
        <v>2</v>
      </c>
      <c r="E149" s="236" t="s">
        <v>86</v>
      </c>
      <c r="F149" s="236">
        <v>0</v>
      </c>
      <c r="G149" s="236">
        <v>0</v>
      </c>
      <c r="H149" s="236">
        <v>0</v>
      </c>
      <c r="I149" s="237"/>
      <c r="J149" s="238">
        <v>0</v>
      </c>
      <c r="K149" s="239" t="s">
        <v>437</v>
      </c>
    </row>
    <row r="150" spans="2:11" x14ac:dyDescent="0.2">
      <c r="B150" s="234">
        <v>42063</v>
      </c>
      <c r="C150" s="235" t="s">
        <v>518</v>
      </c>
      <c r="D150" s="196" t="s">
        <v>2</v>
      </c>
      <c r="E150" s="236" t="s">
        <v>86</v>
      </c>
      <c r="F150" s="236">
        <v>0</v>
      </c>
      <c r="G150" s="236">
        <v>0</v>
      </c>
      <c r="H150" s="236">
        <v>0</v>
      </c>
      <c r="I150" s="237"/>
      <c r="J150" s="238">
        <v>0</v>
      </c>
      <c r="K150" s="239" t="s">
        <v>437</v>
      </c>
    </row>
    <row r="151" spans="2:11" x14ac:dyDescent="0.2">
      <c r="B151" s="234">
        <v>42063</v>
      </c>
      <c r="C151" s="235" t="s">
        <v>519</v>
      </c>
      <c r="D151" s="196" t="s">
        <v>2</v>
      </c>
      <c r="E151" s="236" t="s">
        <v>86</v>
      </c>
      <c r="F151" s="236">
        <v>0</v>
      </c>
      <c r="G151" s="236">
        <v>0</v>
      </c>
      <c r="H151" s="236">
        <v>0</v>
      </c>
      <c r="I151" s="237"/>
      <c r="J151" s="238">
        <v>0</v>
      </c>
      <c r="K151" s="239" t="s">
        <v>437</v>
      </c>
    </row>
    <row r="152" spans="2:11" x14ac:dyDescent="0.2">
      <c r="B152" s="234">
        <v>42063</v>
      </c>
      <c r="C152" s="235" t="s">
        <v>520</v>
      </c>
      <c r="D152" s="196" t="s">
        <v>2</v>
      </c>
      <c r="E152" s="236" t="s">
        <v>86</v>
      </c>
      <c r="F152" s="236">
        <v>0</v>
      </c>
      <c r="G152" s="236">
        <v>0</v>
      </c>
      <c r="H152" s="236">
        <v>0</v>
      </c>
      <c r="I152" s="237"/>
      <c r="J152" s="238">
        <v>0</v>
      </c>
      <c r="K152" s="239" t="s">
        <v>437</v>
      </c>
    </row>
    <row r="153" spans="2:11" x14ac:dyDescent="0.2">
      <c r="B153" s="234">
        <v>42063</v>
      </c>
      <c r="C153" s="235" t="s">
        <v>521</v>
      </c>
      <c r="D153" s="196" t="s">
        <v>2</v>
      </c>
      <c r="E153" s="236" t="s">
        <v>86</v>
      </c>
      <c r="F153" s="236">
        <v>0</v>
      </c>
      <c r="G153" s="236">
        <v>0</v>
      </c>
      <c r="H153" s="236">
        <v>0</v>
      </c>
      <c r="I153" s="237"/>
      <c r="J153" s="238">
        <v>0</v>
      </c>
      <c r="K153" s="239" t="s">
        <v>437</v>
      </c>
    </row>
    <row r="154" spans="2:11" x14ac:dyDescent="0.2">
      <c r="B154" s="234">
        <v>42063</v>
      </c>
      <c r="C154" s="235" t="s">
        <v>522</v>
      </c>
      <c r="D154" s="196" t="s">
        <v>2</v>
      </c>
      <c r="E154" s="236" t="s">
        <v>86</v>
      </c>
      <c r="F154" s="236">
        <v>0</v>
      </c>
      <c r="G154" s="236">
        <v>0</v>
      </c>
      <c r="H154" s="236">
        <v>0</v>
      </c>
      <c r="I154" s="237"/>
      <c r="J154" s="238">
        <v>0</v>
      </c>
      <c r="K154" s="239" t="s">
        <v>437</v>
      </c>
    </row>
    <row r="155" spans="2:11" x14ac:dyDescent="0.2">
      <c r="B155" s="234">
        <v>42063</v>
      </c>
      <c r="C155" s="235" t="s">
        <v>443</v>
      </c>
      <c r="D155" s="196" t="s">
        <v>8</v>
      </c>
      <c r="E155" s="236" t="s">
        <v>86</v>
      </c>
      <c r="F155" s="236">
        <v>1769</v>
      </c>
      <c r="G155" s="236">
        <v>710</v>
      </c>
      <c r="H155" s="236">
        <v>1255509.6229999999</v>
      </c>
      <c r="I155" s="237"/>
      <c r="J155" s="238">
        <v>20.2394</v>
      </c>
      <c r="K155" s="239" t="s">
        <v>437</v>
      </c>
    </row>
    <row r="156" spans="2:11" x14ac:dyDescent="0.2">
      <c r="B156" s="234">
        <v>42063</v>
      </c>
      <c r="C156" s="235" t="s">
        <v>444</v>
      </c>
      <c r="D156" s="196" t="s">
        <v>2</v>
      </c>
      <c r="E156" s="236" t="s">
        <v>86</v>
      </c>
      <c r="F156" s="236">
        <v>1176</v>
      </c>
      <c r="G156" s="236">
        <v>85</v>
      </c>
      <c r="H156" s="236">
        <v>100469.56080000001</v>
      </c>
      <c r="I156" s="237"/>
      <c r="J156" s="238">
        <v>0.1676</v>
      </c>
      <c r="K156" s="239" t="s">
        <v>437</v>
      </c>
    </row>
    <row r="157" spans="2:11" x14ac:dyDescent="0.2">
      <c r="B157" s="234">
        <v>42063</v>
      </c>
      <c r="C157" s="235" t="s">
        <v>523</v>
      </c>
      <c r="D157" s="196" t="s">
        <v>2</v>
      </c>
      <c r="E157" s="236" t="s">
        <v>86</v>
      </c>
      <c r="F157" s="236">
        <v>12.54</v>
      </c>
      <c r="G157" s="236">
        <v>761</v>
      </c>
      <c r="H157" s="236">
        <v>9547.3289999999997</v>
      </c>
      <c r="I157" s="237"/>
      <c r="J157" s="238">
        <v>1.5900000000000001E-2</v>
      </c>
      <c r="K157" s="239" t="s">
        <v>437</v>
      </c>
    </row>
    <row r="158" spans="2:11" x14ac:dyDescent="0.2">
      <c r="B158" s="234">
        <v>42063</v>
      </c>
      <c r="C158" s="235" t="s">
        <v>524</v>
      </c>
      <c r="D158" s="196" t="s">
        <v>2</v>
      </c>
      <c r="E158" s="236" t="s">
        <v>88</v>
      </c>
      <c r="F158" s="236">
        <v>1</v>
      </c>
      <c r="G158" s="236">
        <v>41</v>
      </c>
      <c r="H158" s="236">
        <v>40.9</v>
      </c>
      <c r="I158" s="237"/>
      <c r="J158" s="238">
        <v>1E-4</v>
      </c>
      <c r="K158" s="239" t="s">
        <v>437</v>
      </c>
    </row>
    <row r="159" spans="2:11" x14ac:dyDescent="0.2">
      <c r="B159" s="234">
        <v>42063</v>
      </c>
      <c r="C159" s="235" t="s">
        <v>525</v>
      </c>
      <c r="D159" s="196" t="s">
        <v>8</v>
      </c>
      <c r="E159" s="236" t="s">
        <v>87</v>
      </c>
      <c r="F159" s="236">
        <v>673</v>
      </c>
      <c r="G159" s="236">
        <v>1</v>
      </c>
      <c r="H159" s="236">
        <v>785.18910000000005</v>
      </c>
      <c r="I159" s="237"/>
      <c r="J159" s="238">
        <v>1.2699999999999999E-2</v>
      </c>
      <c r="K159" s="239" t="s">
        <v>437</v>
      </c>
    </row>
    <row r="160" spans="2:11" x14ac:dyDescent="0.2">
      <c r="B160" s="234">
        <v>42063</v>
      </c>
      <c r="C160" s="235" t="s">
        <v>431</v>
      </c>
      <c r="D160" s="196" t="s">
        <v>2</v>
      </c>
      <c r="E160" s="236" t="s">
        <v>88</v>
      </c>
      <c r="F160" s="236">
        <v>1155</v>
      </c>
      <c r="G160" s="236">
        <v>170</v>
      </c>
      <c r="H160" s="236">
        <v>196374.15419999999</v>
      </c>
      <c r="I160" s="237"/>
      <c r="J160" s="238">
        <v>0.3276</v>
      </c>
      <c r="K160" s="239" t="s">
        <v>437</v>
      </c>
    </row>
    <row r="161" spans="2:11" x14ac:dyDescent="0.2">
      <c r="B161" s="234">
        <v>42011</v>
      </c>
      <c r="C161" s="235" t="s">
        <v>466</v>
      </c>
      <c r="D161" s="196" t="s">
        <v>2</v>
      </c>
      <c r="E161" s="236" t="s">
        <v>86</v>
      </c>
      <c r="F161" s="236">
        <v>2855</v>
      </c>
      <c r="G161" s="236">
        <v>92</v>
      </c>
      <c r="H161" s="236">
        <v>262343.61790000001</v>
      </c>
      <c r="I161" s="237"/>
      <c r="J161" s="238">
        <v>0.43759999999999999</v>
      </c>
      <c r="K161" s="239" t="s">
        <v>437</v>
      </c>
    </row>
    <row r="162" spans="2:11" x14ac:dyDescent="0.2">
      <c r="B162" s="234">
        <v>42011</v>
      </c>
      <c r="C162" s="235" t="s">
        <v>447</v>
      </c>
      <c r="D162" s="196" t="s">
        <v>2</v>
      </c>
      <c r="E162" s="236" t="s">
        <v>86</v>
      </c>
      <c r="F162" s="236">
        <v>3552</v>
      </c>
      <c r="G162" s="236">
        <v>28</v>
      </c>
      <c r="H162" s="236">
        <v>100971.7972</v>
      </c>
      <c r="I162" s="237"/>
      <c r="J162" s="238">
        <v>0.16839999999999999</v>
      </c>
      <c r="K162" s="239" t="s">
        <v>437</v>
      </c>
    </row>
    <row r="163" spans="2:11" x14ac:dyDescent="0.2">
      <c r="B163" s="234">
        <v>42011</v>
      </c>
      <c r="C163" s="235" t="s">
        <v>467</v>
      </c>
      <c r="D163" s="196" t="s">
        <v>2</v>
      </c>
      <c r="E163" s="236" t="s">
        <v>88</v>
      </c>
      <c r="F163" s="236">
        <v>1</v>
      </c>
      <c r="G163" s="236">
        <v>147</v>
      </c>
      <c r="H163" s="236">
        <v>146.75</v>
      </c>
      <c r="I163" s="237"/>
      <c r="J163" s="238">
        <v>2.0000000000000001E-4</v>
      </c>
      <c r="K163" s="239" t="s">
        <v>437</v>
      </c>
    </row>
    <row r="164" spans="2:11" x14ac:dyDescent="0.2">
      <c r="B164" s="234">
        <v>42011</v>
      </c>
      <c r="C164" s="235" t="s">
        <v>443</v>
      </c>
      <c r="D164" s="196" t="s">
        <v>8</v>
      </c>
      <c r="E164" s="236" t="s">
        <v>86</v>
      </c>
      <c r="F164" s="236">
        <v>1812</v>
      </c>
      <c r="G164" s="236">
        <v>319</v>
      </c>
      <c r="H164" s="236">
        <v>577486.11360000004</v>
      </c>
      <c r="I164" s="237"/>
      <c r="J164" s="238">
        <v>9.3093000000000004</v>
      </c>
      <c r="K164" s="239" t="s">
        <v>437</v>
      </c>
    </row>
    <row r="165" spans="2:11" ht="25.5" x14ac:dyDescent="0.2">
      <c r="B165" s="234">
        <v>42011</v>
      </c>
      <c r="C165" s="235" t="s">
        <v>431</v>
      </c>
      <c r="D165" s="196" t="s">
        <v>2</v>
      </c>
      <c r="E165" s="236" t="s">
        <v>90</v>
      </c>
      <c r="F165" s="236">
        <v>1</v>
      </c>
      <c r="G165" s="236">
        <v>35</v>
      </c>
      <c r="H165" s="236">
        <v>35.0167</v>
      </c>
      <c r="I165" s="237"/>
      <c r="J165" s="238">
        <v>1E-4</v>
      </c>
      <c r="K165" s="239" t="s">
        <v>437</v>
      </c>
    </row>
    <row r="166" spans="2:11" x14ac:dyDescent="0.2">
      <c r="B166" s="234">
        <v>42011</v>
      </c>
      <c r="C166" s="235" t="s">
        <v>431</v>
      </c>
      <c r="D166" s="196" t="s">
        <v>2</v>
      </c>
      <c r="E166" s="236" t="s">
        <v>88</v>
      </c>
      <c r="F166" s="236">
        <v>1</v>
      </c>
      <c r="G166" s="236">
        <v>129</v>
      </c>
      <c r="H166" s="236">
        <v>128.94999999999999</v>
      </c>
      <c r="I166" s="237"/>
      <c r="J166" s="238">
        <v>2.0000000000000001E-4</v>
      </c>
      <c r="K166" s="239" t="s">
        <v>437</v>
      </c>
    </row>
    <row r="167" spans="2:11" x14ac:dyDescent="0.2">
      <c r="B167" s="234">
        <v>42011</v>
      </c>
      <c r="C167" s="235" t="s">
        <v>431</v>
      </c>
      <c r="D167" s="196" t="s">
        <v>2</v>
      </c>
      <c r="E167" s="236" t="s">
        <v>88</v>
      </c>
      <c r="F167" s="236">
        <v>1</v>
      </c>
      <c r="G167" s="236">
        <v>1659</v>
      </c>
      <c r="H167" s="236">
        <v>1659.4</v>
      </c>
      <c r="I167" s="237"/>
      <c r="J167" s="238">
        <v>2.8E-3</v>
      </c>
      <c r="K167" s="239" t="s">
        <v>437</v>
      </c>
    </row>
    <row r="168" spans="2:11" x14ac:dyDescent="0.2">
      <c r="B168" s="234">
        <v>42011</v>
      </c>
      <c r="C168" s="235" t="s">
        <v>498</v>
      </c>
      <c r="D168" s="196" t="s">
        <v>2</v>
      </c>
      <c r="E168" s="236" t="s">
        <v>113</v>
      </c>
      <c r="F168" s="236">
        <v>32.01</v>
      </c>
      <c r="G168" s="236">
        <v>29</v>
      </c>
      <c r="H168" s="236">
        <v>929.35593300000005</v>
      </c>
      <c r="I168" s="237"/>
      <c r="J168" s="238">
        <v>1.6000000000000001E-3</v>
      </c>
      <c r="K168" s="239" t="s">
        <v>437</v>
      </c>
    </row>
    <row r="169" spans="2:11" x14ac:dyDescent="0.2">
      <c r="B169" s="234">
        <v>42011</v>
      </c>
      <c r="C169" s="235" t="s">
        <v>526</v>
      </c>
      <c r="D169" s="196" t="s">
        <v>2</v>
      </c>
      <c r="E169" s="236" t="s">
        <v>113</v>
      </c>
      <c r="F169" s="236">
        <v>30.69</v>
      </c>
      <c r="G169" s="236">
        <v>105</v>
      </c>
      <c r="H169" s="236">
        <v>3227.0535</v>
      </c>
      <c r="I169" s="237"/>
      <c r="J169" s="238">
        <v>5.4000000000000003E-3</v>
      </c>
      <c r="K169" s="239" t="s">
        <v>437</v>
      </c>
    </row>
    <row r="170" spans="2:11" x14ac:dyDescent="0.2">
      <c r="B170" s="234">
        <v>42011</v>
      </c>
      <c r="C170" s="235" t="s">
        <v>527</v>
      </c>
      <c r="D170" s="196" t="s">
        <v>2</v>
      </c>
      <c r="E170" s="236" t="s">
        <v>113</v>
      </c>
      <c r="F170" s="236">
        <v>28.38</v>
      </c>
      <c r="G170" s="236">
        <v>253</v>
      </c>
      <c r="H170" s="236">
        <v>7188.1800540000004</v>
      </c>
      <c r="I170" s="237"/>
      <c r="J170" s="238">
        <v>1.2E-2</v>
      </c>
      <c r="K170" s="239" t="s">
        <v>437</v>
      </c>
    </row>
    <row r="171" spans="2:11" x14ac:dyDescent="0.2">
      <c r="B171" s="234">
        <v>42011</v>
      </c>
      <c r="C171" s="235" t="s">
        <v>528</v>
      </c>
      <c r="D171" s="196" t="s">
        <v>2</v>
      </c>
      <c r="E171" s="236" t="s">
        <v>113</v>
      </c>
      <c r="F171" s="236">
        <v>6.27</v>
      </c>
      <c r="G171" s="236">
        <v>230</v>
      </c>
      <c r="H171" s="236">
        <v>1442.1</v>
      </c>
      <c r="I171" s="237"/>
      <c r="J171" s="238">
        <v>2.3999999999999998E-3</v>
      </c>
      <c r="K171" s="239" t="s">
        <v>437</v>
      </c>
    </row>
    <row r="172" spans="2:11" x14ac:dyDescent="0.2">
      <c r="B172" s="234">
        <v>42011</v>
      </c>
      <c r="C172" s="235" t="s">
        <v>529</v>
      </c>
      <c r="D172" s="196" t="s">
        <v>2</v>
      </c>
      <c r="E172" s="236" t="s">
        <v>86</v>
      </c>
      <c r="F172" s="236">
        <v>0</v>
      </c>
      <c r="G172" s="236">
        <v>0</v>
      </c>
      <c r="H172" s="236">
        <v>0</v>
      </c>
      <c r="I172" s="237"/>
      <c r="J172" s="238">
        <v>0</v>
      </c>
      <c r="K172" s="239" t="s">
        <v>437</v>
      </c>
    </row>
    <row r="173" spans="2:11" x14ac:dyDescent="0.2">
      <c r="B173" s="234">
        <v>42011</v>
      </c>
      <c r="C173" s="235" t="s">
        <v>439</v>
      </c>
      <c r="D173" s="196" t="s">
        <v>8</v>
      </c>
      <c r="E173" s="236" t="s">
        <v>86</v>
      </c>
      <c r="F173" s="236">
        <v>8</v>
      </c>
      <c r="G173" s="236">
        <v>933</v>
      </c>
      <c r="H173" s="236">
        <v>7466.2664000000004</v>
      </c>
      <c r="I173" s="237"/>
      <c r="J173" s="238">
        <v>0.12039999999999999</v>
      </c>
      <c r="K173" s="239" t="s">
        <v>437</v>
      </c>
    </row>
    <row r="174" spans="2:11" x14ac:dyDescent="0.2">
      <c r="B174" s="234">
        <v>42011</v>
      </c>
      <c r="C174" s="235" t="s">
        <v>468</v>
      </c>
      <c r="D174" s="196" t="s">
        <v>8</v>
      </c>
      <c r="E174" s="236" t="s">
        <v>86</v>
      </c>
      <c r="F174" s="236">
        <v>0</v>
      </c>
      <c r="G174" s="236">
        <v>0</v>
      </c>
      <c r="H174" s="236">
        <v>0</v>
      </c>
      <c r="I174" s="237"/>
      <c r="J174" s="238">
        <v>0</v>
      </c>
      <c r="K174" s="239" t="s">
        <v>437</v>
      </c>
    </row>
    <row r="175" spans="2:11" x14ac:dyDescent="0.2">
      <c r="B175" s="234">
        <v>42011</v>
      </c>
      <c r="C175" s="235" t="s">
        <v>481</v>
      </c>
      <c r="D175" s="196" t="s">
        <v>2</v>
      </c>
      <c r="E175" s="236" t="s">
        <v>87</v>
      </c>
      <c r="F175" s="236">
        <v>3</v>
      </c>
      <c r="G175" s="236">
        <v>2204</v>
      </c>
      <c r="H175" s="236">
        <v>6611.0001000000002</v>
      </c>
      <c r="I175" s="237"/>
      <c r="J175" s="238">
        <v>1.0999999999999999E-2</v>
      </c>
      <c r="K175" s="239" t="s">
        <v>437</v>
      </c>
    </row>
    <row r="176" spans="2:11" x14ac:dyDescent="0.2">
      <c r="B176" s="234">
        <v>42011</v>
      </c>
      <c r="C176" s="235" t="s">
        <v>530</v>
      </c>
      <c r="D176" s="196" t="s">
        <v>2</v>
      </c>
      <c r="E176" s="236" t="s">
        <v>86</v>
      </c>
      <c r="F176" s="236">
        <v>113</v>
      </c>
      <c r="G176" s="236">
        <v>445</v>
      </c>
      <c r="H176" s="236">
        <v>50330.2</v>
      </c>
      <c r="I176" s="237"/>
      <c r="J176" s="238">
        <v>8.4000000000000005E-2</v>
      </c>
      <c r="K176" s="239" t="s">
        <v>437</v>
      </c>
    </row>
    <row r="177" spans="2:11" x14ac:dyDescent="0.2">
      <c r="B177" s="234">
        <v>42011</v>
      </c>
      <c r="C177" s="235" t="s">
        <v>531</v>
      </c>
      <c r="D177" s="196" t="s">
        <v>2</v>
      </c>
      <c r="E177" s="236" t="s">
        <v>113</v>
      </c>
      <c r="F177" s="236">
        <v>32.340000000000003</v>
      </c>
      <c r="G177" s="236">
        <v>209</v>
      </c>
      <c r="H177" s="236">
        <v>6745.0470779999996</v>
      </c>
      <c r="I177" s="237"/>
      <c r="J177" s="238">
        <v>1.1299999999999999E-2</v>
      </c>
      <c r="K177" s="239" t="s">
        <v>437</v>
      </c>
    </row>
    <row r="178" spans="2:11" x14ac:dyDescent="0.2">
      <c r="B178" s="234">
        <v>42063</v>
      </c>
      <c r="C178" s="235" t="s">
        <v>532</v>
      </c>
      <c r="D178" s="196" t="s">
        <v>2</v>
      </c>
      <c r="E178" s="236" t="s">
        <v>87</v>
      </c>
      <c r="F178" s="236">
        <v>1</v>
      </c>
      <c r="G178" s="236">
        <v>127</v>
      </c>
      <c r="H178" s="236">
        <v>126.86669999999999</v>
      </c>
      <c r="I178" s="237"/>
      <c r="J178" s="238">
        <v>2.0000000000000001E-4</v>
      </c>
      <c r="K178" s="239" t="s">
        <v>437</v>
      </c>
    </row>
    <row r="179" spans="2:11" x14ac:dyDescent="0.2">
      <c r="B179" s="234">
        <v>42063</v>
      </c>
      <c r="C179" s="235" t="s">
        <v>533</v>
      </c>
      <c r="D179" s="196" t="s">
        <v>2</v>
      </c>
      <c r="E179" s="236" t="s">
        <v>88</v>
      </c>
      <c r="F179" s="236">
        <v>2</v>
      </c>
      <c r="G179" s="236">
        <v>77</v>
      </c>
      <c r="H179" s="236">
        <v>154</v>
      </c>
      <c r="I179" s="237"/>
      <c r="J179" s="238">
        <v>2.9999999999999997E-4</v>
      </c>
      <c r="K179" s="239" t="s">
        <v>437</v>
      </c>
    </row>
    <row r="180" spans="2:11" x14ac:dyDescent="0.2">
      <c r="B180" s="234">
        <v>42063</v>
      </c>
      <c r="C180" s="235" t="s">
        <v>434</v>
      </c>
      <c r="D180" s="196" t="s">
        <v>2</v>
      </c>
      <c r="E180" s="236" t="s">
        <v>88</v>
      </c>
      <c r="F180" s="236">
        <v>3076</v>
      </c>
      <c r="G180" s="236">
        <v>180</v>
      </c>
      <c r="H180" s="236">
        <v>552611.73080000002</v>
      </c>
      <c r="I180" s="237"/>
      <c r="J180" s="238">
        <v>0.92179999999999995</v>
      </c>
      <c r="K180" s="239" t="s">
        <v>437</v>
      </c>
    </row>
    <row r="181" spans="2:11" x14ac:dyDescent="0.2">
      <c r="B181" s="234">
        <v>42063</v>
      </c>
      <c r="C181" s="235" t="s">
        <v>443</v>
      </c>
      <c r="D181" s="196" t="s">
        <v>8</v>
      </c>
      <c r="E181" s="236" t="s">
        <v>87</v>
      </c>
      <c r="F181" s="236">
        <v>0</v>
      </c>
      <c r="G181" s="236">
        <v>0</v>
      </c>
      <c r="H181" s="236">
        <v>0</v>
      </c>
      <c r="I181" s="237"/>
      <c r="J181" s="238">
        <v>0</v>
      </c>
      <c r="K181" s="239" t="s">
        <v>437</v>
      </c>
    </row>
    <row r="182" spans="2:11" x14ac:dyDescent="0.2">
      <c r="B182" s="234">
        <v>42063</v>
      </c>
      <c r="C182" s="235" t="s">
        <v>534</v>
      </c>
      <c r="D182" s="196" t="s">
        <v>2</v>
      </c>
      <c r="E182" s="236" t="s">
        <v>88</v>
      </c>
      <c r="F182" s="236">
        <v>1</v>
      </c>
      <c r="G182" s="236">
        <v>1087</v>
      </c>
      <c r="H182" s="236">
        <v>1087</v>
      </c>
      <c r="I182" s="237"/>
      <c r="J182" s="238">
        <v>1.8E-3</v>
      </c>
      <c r="K182" s="239" t="s">
        <v>437</v>
      </c>
    </row>
    <row r="183" spans="2:11" x14ac:dyDescent="0.2">
      <c r="B183" s="234">
        <v>42063</v>
      </c>
      <c r="C183" s="235" t="s">
        <v>476</v>
      </c>
      <c r="D183" s="196" t="s">
        <v>2</v>
      </c>
      <c r="E183" s="236" t="s">
        <v>113</v>
      </c>
      <c r="F183" s="236">
        <v>50.49</v>
      </c>
      <c r="G183" s="236">
        <v>1131</v>
      </c>
      <c r="H183" s="236">
        <v>57100.822319999999</v>
      </c>
      <c r="I183" s="237"/>
      <c r="J183" s="238">
        <v>9.5299999999999996E-2</v>
      </c>
      <c r="K183" s="239" t="s">
        <v>437</v>
      </c>
    </row>
    <row r="184" spans="2:11" x14ac:dyDescent="0.2">
      <c r="B184" s="234">
        <v>42063</v>
      </c>
      <c r="C184" s="235" t="s">
        <v>535</v>
      </c>
      <c r="D184" s="196" t="s">
        <v>2</v>
      </c>
      <c r="E184" s="236" t="s">
        <v>88</v>
      </c>
      <c r="F184" s="236">
        <v>1353</v>
      </c>
      <c r="G184" s="236">
        <v>180</v>
      </c>
      <c r="H184" s="236">
        <v>243037.89629999999</v>
      </c>
      <c r="I184" s="237"/>
      <c r="J184" s="238">
        <v>0.40539999999999998</v>
      </c>
      <c r="K184" s="239" t="s">
        <v>437</v>
      </c>
    </row>
    <row r="185" spans="2:11" x14ac:dyDescent="0.2">
      <c r="B185" s="234">
        <v>42063</v>
      </c>
      <c r="C185" s="235" t="s">
        <v>483</v>
      </c>
      <c r="D185" s="196" t="s">
        <v>2</v>
      </c>
      <c r="E185" s="236" t="s">
        <v>88</v>
      </c>
      <c r="F185" s="236">
        <v>1</v>
      </c>
      <c r="G185" s="236">
        <v>264</v>
      </c>
      <c r="H185" s="236">
        <v>264.31670000000003</v>
      </c>
      <c r="I185" s="237"/>
      <c r="J185" s="238">
        <v>4.0000000000000002E-4</v>
      </c>
      <c r="K185" s="239" t="s">
        <v>437</v>
      </c>
    </row>
    <row r="186" spans="2:11" x14ac:dyDescent="0.2">
      <c r="B186" s="234">
        <v>42063</v>
      </c>
      <c r="C186" s="235" t="s">
        <v>492</v>
      </c>
      <c r="D186" s="196" t="s">
        <v>2</v>
      </c>
      <c r="E186" s="236" t="s">
        <v>88</v>
      </c>
      <c r="F186" s="236">
        <v>1013</v>
      </c>
      <c r="G186" s="236">
        <v>2</v>
      </c>
      <c r="H186" s="236">
        <v>2026</v>
      </c>
      <c r="I186" s="237"/>
      <c r="J186" s="238">
        <v>3.3999999999999998E-3</v>
      </c>
      <c r="K186" s="239" t="s">
        <v>437</v>
      </c>
    </row>
    <row r="187" spans="2:11" x14ac:dyDescent="0.2">
      <c r="B187" s="234">
        <v>42063</v>
      </c>
      <c r="C187" s="235" t="s">
        <v>536</v>
      </c>
      <c r="D187" s="196" t="s">
        <v>2</v>
      </c>
      <c r="E187" s="236" t="s">
        <v>86</v>
      </c>
      <c r="F187" s="236">
        <v>57.75</v>
      </c>
      <c r="G187" s="236">
        <v>2506</v>
      </c>
      <c r="H187" s="236">
        <v>144706.0981</v>
      </c>
      <c r="I187" s="237"/>
      <c r="J187" s="238">
        <v>0.2414</v>
      </c>
      <c r="K187" s="239" t="s">
        <v>437</v>
      </c>
    </row>
    <row r="188" spans="2:11" x14ac:dyDescent="0.2">
      <c r="B188" s="234">
        <v>42063</v>
      </c>
      <c r="C188" s="235" t="s">
        <v>537</v>
      </c>
      <c r="D188" s="196" t="s">
        <v>8</v>
      </c>
      <c r="E188" s="236" t="s">
        <v>113</v>
      </c>
      <c r="F188" s="236">
        <v>31</v>
      </c>
      <c r="G188" s="236">
        <v>1403</v>
      </c>
      <c r="H188" s="236">
        <v>43499.717700000001</v>
      </c>
      <c r="I188" s="237"/>
      <c r="J188" s="238">
        <v>0.70120000000000005</v>
      </c>
      <c r="K188" s="239" t="s">
        <v>437</v>
      </c>
    </row>
    <row r="189" spans="2:11" x14ac:dyDescent="0.2">
      <c r="B189" s="234">
        <v>42063</v>
      </c>
      <c r="C189" s="235" t="s">
        <v>481</v>
      </c>
      <c r="D189" s="196" t="s">
        <v>2</v>
      </c>
      <c r="E189" s="236" t="s">
        <v>88</v>
      </c>
      <c r="F189" s="236">
        <v>154</v>
      </c>
      <c r="G189" s="236">
        <v>1001</v>
      </c>
      <c r="H189" s="236">
        <v>154089.82819999999</v>
      </c>
      <c r="I189" s="237"/>
      <c r="J189" s="238">
        <v>0.25700000000000001</v>
      </c>
      <c r="K189" s="239" t="s">
        <v>437</v>
      </c>
    </row>
    <row r="190" spans="2:11" x14ac:dyDescent="0.2">
      <c r="B190" s="234">
        <v>42011</v>
      </c>
      <c r="C190" s="235" t="s">
        <v>502</v>
      </c>
      <c r="D190" s="196" t="s">
        <v>2</v>
      </c>
      <c r="E190" s="236" t="s">
        <v>113</v>
      </c>
      <c r="F190" s="236">
        <v>31.35</v>
      </c>
      <c r="G190" s="236">
        <v>345</v>
      </c>
      <c r="H190" s="236">
        <v>10805.30105</v>
      </c>
      <c r="I190" s="237"/>
      <c r="J190" s="238">
        <v>1.7999999999999999E-2</v>
      </c>
      <c r="K190" s="239" t="s">
        <v>437</v>
      </c>
    </row>
    <row r="191" spans="2:11" x14ac:dyDescent="0.2">
      <c r="B191" s="234">
        <v>42011</v>
      </c>
      <c r="C191" s="235" t="s">
        <v>435</v>
      </c>
      <c r="D191" s="196" t="s">
        <v>2</v>
      </c>
      <c r="E191" s="236" t="s">
        <v>88</v>
      </c>
      <c r="F191" s="236">
        <v>1</v>
      </c>
      <c r="G191" s="236">
        <v>457</v>
      </c>
      <c r="H191" s="236">
        <v>456.61669999999998</v>
      </c>
      <c r="I191" s="237"/>
      <c r="J191" s="238">
        <v>8.0000000000000004E-4</v>
      </c>
      <c r="K191" s="239" t="s">
        <v>437</v>
      </c>
    </row>
    <row r="192" spans="2:11" x14ac:dyDescent="0.2">
      <c r="B192" s="234">
        <v>42011</v>
      </c>
      <c r="C192" s="235" t="s">
        <v>538</v>
      </c>
      <c r="D192" s="196" t="s">
        <v>2</v>
      </c>
      <c r="E192" s="236" t="s">
        <v>86</v>
      </c>
      <c r="F192" s="236">
        <v>36</v>
      </c>
      <c r="G192" s="236">
        <v>1732</v>
      </c>
      <c r="H192" s="236">
        <v>62344.800000000003</v>
      </c>
      <c r="I192" s="237"/>
      <c r="J192" s="238">
        <v>0.104</v>
      </c>
      <c r="K192" s="239" t="s">
        <v>437</v>
      </c>
    </row>
    <row r="193" spans="2:11" x14ac:dyDescent="0.2">
      <c r="B193" s="234">
        <v>42011</v>
      </c>
      <c r="C193" s="235" t="s">
        <v>467</v>
      </c>
      <c r="D193" s="196" t="s">
        <v>2</v>
      </c>
      <c r="E193" s="236" t="s">
        <v>88</v>
      </c>
      <c r="F193" s="236">
        <v>1</v>
      </c>
      <c r="G193" s="236">
        <v>404</v>
      </c>
      <c r="H193" s="236">
        <v>403.56670000000003</v>
      </c>
      <c r="I193" s="237"/>
      <c r="J193" s="238">
        <v>6.9999999999999999E-4</v>
      </c>
      <c r="K193" s="239" t="s">
        <v>437</v>
      </c>
    </row>
    <row r="194" spans="2:11" x14ac:dyDescent="0.2">
      <c r="B194" s="234">
        <v>42011</v>
      </c>
      <c r="C194" s="235" t="s">
        <v>539</v>
      </c>
      <c r="D194" s="196" t="s">
        <v>2</v>
      </c>
      <c r="E194" s="236" t="s">
        <v>113</v>
      </c>
      <c r="F194" s="236">
        <v>1</v>
      </c>
      <c r="G194" s="236">
        <v>282</v>
      </c>
      <c r="H194" s="236">
        <v>282.36669999999998</v>
      </c>
      <c r="I194" s="237"/>
      <c r="J194" s="238">
        <v>5.0000000000000001E-4</v>
      </c>
      <c r="K194" s="239" t="s">
        <v>437</v>
      </c>
    </row>
    <row r="195" spans="2:11" x14ac:dyDescent="0.2">
      <c r="B195" s="234">
        <v>42011</v>
      </c>
      <c r="C195" s="235" t="s">
        <v>540</v>
      </c>
      <c r="D195" s="196" t="s">
        <v>2</v>
      </c>
      <c r="E195" s="236" t="s">
        <v>113</v>
      </c>
      <c r="F195" s="236">
        <v>15.84</v>
      </c>
      <c r="G195" s="236">
        <v>197</v>
      </c>
      <c r="H195" s="236">
        <v>3115.4634719999999</v>
      </c>
      <c r="I195" s="237"/>
      <c r="J195" s="238">
        <v>5.1999999999999998E-3</v>
      </c>
      <c r="K195" s="239" t="s">
        <v>437</v>
      </c>
    </row>
    <row r="196" spans="2:11" x14ac:dyDescent="0.2">
      <c r="B196" s="234">
        <v>42011</v>
      </c>
      <c r="C196" s="235" t="s">
        <v>461</v>
      </c>
      <c r="D196" s="196" t="s">
        <v>8</v>
      </c>
      <c r="E196" s="236" t="s">
        <v>87</v>
      </c>
      <c r="F196" s="236">
        <v>26.73</v>
      </c>
      <c r="G196" s="236">
        <v>114</v>
      </c>
      <c r="H196" s="236">
        <v>3043.6568910000001</v>
      </c>
      <c r="I196" s="237"/>
      <c r="J196" s="238">
        <v>4.9099999999999998E-2</v>
      </c>
      <c r="K196" s="239" t="s">
        <v>437</v>
      </c>
    </row>
    <row r="197" spans="2:11" x14ac:dyDescent="0.2">
      <c r="B197" s="234">
        <v>42011</v>
      </c>
      <c r="C197" s="235" t="s">
        <v>466</v>
      </c>
      <c r="D197" s="196" t="s">
        <v>2</v>
      </c>
      <c r="E197" s="236" t="s">
        <v>87</v>
      </c>
      <c r="F197" s="236">
        <v>34.979999999999997</v>
      </c>
      <c r="G197" s="236">
        <v>819</v>
      </c>
      <c r="H197" s="236">
        <v>28635.792829999999</v>
      </c>
      <c r="I197" s="237"/>
      <c r="J197" s="238">
        <v>4.7800000000000002E-2</v>
      </c>
      <c r="K197" s="239" t="s">
        <v>437</v>
      </c>
    </row>
    <row r="198" spans="2:11" x14ac:dyDescent="0.2">
      <c r="B198" s="234">
        <v>42011</v>
      </c>
      <c r="C198" s="235" t="s">
        <v>435</v>
      </c>
      <c r="D198" s="196" t="s">
        <v>2</v>
      </c>
      <c r="E198" s="236" t="s">
        <v>88</v>
      </c>
      <c r="F198" s="236">
        <v>46</v>
      </c>
      <c r="G198" s="236">
        <v>1978</v>
      </c>
      <c r="H198" s="236">
        <v>90988.768200000006</v>
      </c>
      <c r="I198" s="237"/>
      <c r="J198" s="238">
        <v>0.15179999999999999</v>
      </c>
      <c r="K198" s="239" t="s">
        <v>437</v>
      </c>
    </row>
    <row r="199" spans="2:11" x14ac:dyDescent="0.2">
      <c r="B199" s="234">
        <v>42011</v>
      </c>
      <c r="C199" s="235" t="s">
        <v>456</v>
      </c>
      <c r="D199" s="196" t="s">
        <v>2</v>
      </c>
      <c r="E199" s="236" t="s">
        <v>86</v>
      </c>
      <c r="F199" s="236">
        <v>0</v>
      </c>
      <c r="G199" s="236">
        <v>0</v>
      </c>
      <c r="H199" s="236">
        <v>0</v>
      </c>
      <c r="I199" s="237"/>
      <c r="J199" s="238">
        <v>0</v>
      </c>
      <c r="K199" s="239" t="s">
        <v>437</v>
      </c>
    </row>
    <row r="200" spans="2:11" x14ac:dyDescent="0.2">
      <c r="B200" s="234">
        <v>42011</v>
      </c>
      <c r="C200" s="235" t="s">
        <v>476</v>
      </c>
      <c r="D200" s="196" t="s">
        <v>2</v>
      </c>
      <c r="E200" s="236" t="s">
        <v>113</v>
      </c>
      <c r="F200" s="236">
        <v>30.36</v>
      </c>
      <c r="G200" s="236">
        <v>72</v>
      </c>
      <c r="H200" s="236">
        <v>2192.4990120000002</v>
      </c>
      <c r="I200" s="237"/>
      <c r="J200" s="238">
        <v>3.7000000000000002E-3</v>
      </c>
      <c r="K200" s="239" t="s">
        <v>437</v>
      </c>
    </row>
    <row r="201" spans="2:11" x14ac:dyDescent="0.2">
      <c r="B201" s="234">
        <v>42011</v>
      </c>
      <c r="C201" s="235" t="s">
        <v>541</v>
      </c>
      <c r="D201" s="196" t="s">
        <v>2</v>
      </c>
      <c r="E201" s="236" t="s">
        <v>87</v>
      </c>
      <c r="F201" s="236">
        <v>1</v>
      </c>
      <c r="G201" s="236">
        <v>1230</v>
      </c>
      <c r="H201" s="236">
        <v>1230.0333000000001</v>
      </c>
      <c r="I201" s="237"/>
      <c r="J201" s="238">
        <v>2.0999999999999999E-3</v>
      </c>
      <c r="K201" s="239" t="s">
        <v>437</v>
      </c>
    </row>
    <row r="202" spans="2:11" x14ac:dyDescent="0.2">
      <c r="B202" s="234">
        <v>42011</v>
      </c>
      <c r="C202" s="235" t="s">
        <v>439</v>
      </c>
      <c r="D202" s="196" t="s">
        <v>8</v>
      </c>
      <c r="E202" s="236" t="s">
        <v>86</v>
      </c>
      <c r="F202" s="236">
        <v>54.94</v>
      </c>
      <c r="G202" s="236">
        <v>664</v>
      </c>
      <c r="H202" s="236">
        <v>36475.583500000001</v>
      </c>
      <c r="I202" s="237"/>
      <c r="J202" s="238">
        <v>0.58799999999999997</v>
      </c>
      <c r="K202" s="239" t="s">
        <v>437</v>
      </c>
    </row>
    <row r="203" spans="2:11" x14ac:dyDescent="0.2">
      <c r="B203" s="234">
        <v>42011</v>
      </c>
      <c r="C203" s="235" t="s">
        <v>542</v>
      </c>
      <c r="D203" s="196" t="s">
        <v>2</v>
      </c>
      <c r="E203" s="236" t="s">
        <v>86</v>
      </c>
      <c r="F203" s="236">
        <v>3644</v>
      </c>
      <c r="G203" s="236">
        <v>58</v>
      </c>
      <c r="H203" s="236">
        <v>210374.9</v>
      </c>
      <c r="I203" s="237"/>
      <c r="J203" s="238">
        <v>0.35089999999999999</v>
      </c>
      <c r="K203" s="239" t="s">
        <v>437</v>
      </c>
    </row>
    <row r="204" spans="2:11" x14ac:dyDescent="0.2">
      <c r="B204" s="234">
        <v>42011</v>
      </c>
      <c r="C204" s="235" t="s">
        <v>443</v>
      </c>
      <c r="D204" s="196" t="s">
        <v>8</v>
      </c>
      <c r="E204" s="236" t="s">
        <v>88</v>
      </c>
      <c r="F204" s="236">
        <v>1</v>
      </c>
      <c r="G204" s="236">
        <v>895</v>
      </c>
      <c r="H204" s="236">
        <v>895.06669999999997</v>
      </c>
      <c r="I204" s="237"/>
      <c r="J204" s="238">
        <v>1.44E-2</v>
      </c>
      <c r="K204" s="239" t="s">
        <v>437</v>
      </c>
    </row>
    <row r="205" spans="2:11" x14ac:dyDescent="0.2">
      <c r="B205" s="234">
        <v>42011</v>
      </c>
      <c r="C205" s="235" t="s">
        <v>505</v>
      </c>
      <c r="D205" s="196" t="s">
        <v>8</v>
      </c>
      <c r="E205" s="236" t="s">
        <v>86</v>
      </c>
      <c r="F205" s="236">
        <v>1</v>
      </c>
      <c r="G205" s="236">
        <v>339</v>
      </c>
      <c r="H205" s="236">
        <v>338.8</v>
      </c>
      <c r="I205" s="237"/>
      <c r="J205" s="238">
        <v>5.4999999999999997E-3</v>
      </c>
      <c r="K205" s="239" t="s">
        <v>437</v>
      </c>
    </row>
    <row r="206" spans="2:11" x14ac:dyDescent="0.2">
      <c r="B206" s="234">
        <v>42011</v>
      </c>
      <c r="C206" s="235" t="s">
        <v>434</v>
      </c>
      <c r="D206" s="196" t="s">
        <v>2</v>
      </c>
      <c r="E206" s="236" t="s">
        <v>86</v>
      </c>
      <c r="F206" s="236">
        <v>1</v>
      </c>
      <c r="G206" s="236">
        <v>1095</v>
      </c>
      <c r="H206" s="236">
        <v>1095.4000000000001</v>
      </c>
      <c r="I206" s="237"/>
      <c r="J206" s="238">
        <v>1.8E-3</v>
      </c>
      <c r="K206" s="239" t="s">
        <v>437</v>
      </c>
    </row>
    <row r="207" spans="2:11" x14ac:dyDescent="0.2">
      <c r="B207" s="234">
        <v>42011</v>
      </c>
      <c r="C207" s="235" t="s">
        <v>435</v>
      </c>
      <c r="D207" s="196" t="s">
        <v>2</v>
      </c>
      <c r="E207" s="236" t="s">
        <v>88</v>
      </c>
      <c r="F207" s="236">
        <v>1</v>
      </c>
      <c r="G207" s="236">
        <v>1362</v>
      </c>
      <c r="H207" s="236">
        <v>1361.75</v>
      </c>
      <c r="I207" s="237"/>
      <c r="J207" s="238">
        <v>2.3E-3</v>
      </c>
      <c r="K207" s="239" t="s">
        <v>437</v>
      </c>
    </row>
    <row r="208" spans="2:11" x14ac:dyDescent="0.2">
      <c r="B208" s="234">
        <v>42011</v>
      </c>
      <c r="C208" s="235" t="s">
        <v>505</v>
      </c>
      <c r="D208" s="196" t="s">
        <v>8</v>
      </c>
      <c r="E208" s="236" t="s">
        <v>86</v>
      </c>
      <c r="F208" s="236">
        <v>14</v>
      </c>
      <c r="G208" s="236">
        <v>244</v>
      </c>
      <c r="H208" s="236">
        <v>3420.2</v>
      </c>
      <c r="I208" s="237"/>
      <c r="J208" s="238">
        <v>5.5100000000000003E-2</v>
      </c>
      <c r="K208" s="239" t="s">
        <v>437</v>
      </c>
    </row>
    <row r="209" spans="2:11" x14ac:dyDescent="0.2">
      <c r="B209" s="234">
        <v>42011</v>
      </c>
      <c r="C209" s="235" t="s">
        <v>543</v>
      </c>
      <c r="D209" s="196" t="s">
        <v>2</v>
      </c>
      <c r="E209" s="236" t="s">
        <v>86</v>
      </c>
      <c r="F209" s="236">
        <v>1</v>
      </c>
      <c r="G209" s="236">
        <v>564</v>
      </c>
      <c r="H209" s="236">
        <v>564.29999999999995</v>
      </c>
      <c r="I209" s="237"/>
      <c r="J209" s="238">
        <v>8.9999999999999998E-4</v>
      </c>
      <c r="K209" s="239" t="s">
        <v>437</v>
      </c>
    </row>
    <row r="210" spans="2:11" x14ac:dyDescent="0.2">
      <c r="B210" s="234">
        <v>42063</v>
      </c>
      <c r="C210" s="235" t="s">
        <v>474</v>
      </c>
      <c r="D210" s="196" t="s">
        <v>8</v>
      </c>
      <c r="E210" s="236" t="s">
        <v>88</v>
      </c>
      <c r="F210" s="236">
        <v>1165</v>
      </c>
      <c r="G210" s="236">
        <v>501</v>
      </c>
      <c r="H210" s="236">
        <v>583712.7574</v>
      </c>
      <c r="I210" s="237"/>
      <c r="J210" s="238">
        <v>9.4097000000000008</v>
      </c>
      <c r="K210" s="239" t="s">
        <v>437</v>
      </c>
    </row>
    <row r="211" spans="2:11" x14ac:dyDescent="0.2">
      <c r="B211" s="234">
        <v>42063</v>
      </c>
      <c r="C211" s="235" t="s">
        <v>544</v>
      </c>
      <c r="D211" s="196" t="s">
        <v>2</v>
      </c>
      <c r="E211" s="236" t="s">
        <v>87</v>
      </c>
      <c r="F211" s="236">
        <v>473</v>
      </c>
      <c r="G211" s="236">
        <v>83</v>
      </c>
      <c r="H211" s="236">
        <v>39259</v>
      </c>
      <c r="I211" s="237"/>
      <c r="J211" s="238">
        <v>6.5500000000000003E-2</v>
      </c>
      <c r="K211" s="239" t="s">
        <v>437</v>
      </c>
    </row>
    <row r="212" spans="2:11" x14ac:dyDescent="0.2">
      <c r="B212" s="234">
        <v>42063</v>
      </c>
      <c r="C212" s="235" t="s">
        <v>544</v>
      </c>
      <c r="D212" s="196" t="s">
        <v>2</v>
      </c>
      <c r="E212" s="236" t="s">
        <v>87</v>
      </c>
      <c r="F212" s="236">
        <v>30</v>
      </c>
      <c r="G212" s="236">
        <v>465</v>
      </c>
      <c r="H212" s="236">
        <v>13940.499</v>
      </c>
      <c r="I212" s="237"/>
      <c r="J212" s="238">
        <v>2.3300000000000001E-2</v>
      </c>
      <c r="K212" s="239" t="s">
        <v>437</v>
      </c>
    </row>
    <row r="213" spans="2:11" x14ac:dyDescent="0.2">
      <c r="B213" s="234">
        <v>42063</v>
      </c>
      <c r="C213" s="235" t="s">
        <v>524</v>
      </c>
      <c r="D213" s="196" t="s">
        <v>2</v>
      </c>
      <c r="E213" s="236" t="s">
        <v>88</v>
      </c>
      <c r="F213" s="236">
        <v>1290</v>
      </c>
      <c r="G213" s="236">
        <v>381</v>
      </c>
      <c r="H213" s="236">
        <v>491251.54300000001</v>
      </c>
      <c r="I213" s="237"/>
      <c r="J213" s="238">
        <v>0.81950000000000001</v>
      </c>
      <c r="K213" s="239" t="s">
        <v>437</v>
      </c>
    </row>
    <row r="214" spans="2:11" x14ac:dyDescent="0.2">
      <c r="B214" s="234">
        <v>42063</v>
      </c>
      <c r="C214" s="235" t="s">
        <v>545</v>
      </c>
      <c r="D214" s="196" t="s">
        <v>2</v>
      </c>
      <c r="E214" s="236" t="s">
        <v>88</v>
      </c>
      <c r="F214" s="236">
        <v>1</v>
      </c>
      <c r="G214" s="236">
        <v>277</v>
      </c>
      <c r="H214" s="236">
        <v>276.76670000000001</v>
      </c>
      <c r="I214" s="237"/>
      <c r="J214" s="238">
        <v>5.0000000000000001E-4</v>
      </c>
      <c r="K214" s="239" t="s">
        <v>437</v>
      </c>
    </row>
    <row r="215" spans="2:11" x14ac:dyDescent="0.2">
      <c r="B215" s="234">
        <v>42063</v>
      </c>
      <c r="C215" s="235" t="s">
        <v>490</v>
      </c>
      <c r="D215" s="196" t="s">
        <v>2</v>
      </c>
      <c r="E215" s="236" t="s">
        <v>88</v>
      </c>
      <c r="F215" s="236">
        <v>1009</v>
      </c>
      <c r="G215" s="236">
        <v>121</v>
      </c>
      <c r="H215" s="236">
        <v>121904.2003</v>
      </c>
      <c r="I215" s="237"/>
      <c r="J215" s="238">
        <v>0.2034</v>
      </c>
      <c r="K215" s="239" t="s">
        <v>437</v>
      </c>
    </row>
    <row r="216" spans="2:11" x14ac:dyDescent="0.2">
      <c r="B216" s="234">
        <v>42063</v>
      </c>
      <c r="C216" s="235" t="s">
        <v>439</v>
      </c>
      <c r="D216" s="196" t="s">
        <v>8</v>
      </c>
      <c r="E216" s="236" t="s">
        <v>88</v>
      </c>
      <c r="F216" s="236">
        <v>2504</v>
      </c>
      <c r="G216" s="236">
        <v>509</v>
      </c>
      <c r="H216" s="236">
        <v>1275272.449</v>
      </c>
      <c r="I216" s="237"/>
      <c r="J216" s="238">
        <v>20.558</v>
      </c>
      <c r="K216" s="239" t="s">
        <v>437</v>
      </c>
    </row>
    <row r="217" spans="2:11" x14ac:dyDescent="0.2">
      <c r="B217" s="234">
        <v>42063</v>
      </c>
      <c r="C217" s="235" t="s">
        <v>546</v>
      </c>
      <c r="D217" s="196" t="s">
        <v>2</v>
      </c>
      <c r="E217" s="236" t="s">
        <v>88</v>
      </c>
      <c r="F217" s="236">
        <v>74.5</v>
      </c>
      <c r="G217" s="236">
        <v>1118</v>
      </c>
      <c r="H217" s="236">
        <v>83272.375</v>
      </c>
      <c r="I217" s="237"/>
      <c r="J217" s="238">
        <v>0.1389</v>
      </c>
      <c r="K217" s="239" t="s">
        <v>437</v>
      </c>
    </row>
    <row r="218" spans="2:11" x14ac:dyDescent="0.2">
      <c r="B218" s="234">
        <v>42063</v>
      </c>
      <c r="C218" s="235" t="s">
        <v>547</v>
      </c>
      <c r="D218" s="196" t="s">
        <v>2</v>
      </c>
      <c r="E218" s="236" t="s">
        <v>88</v>
      </c>
      <c r="F218" s="236">
        <v>2</v>
      </c>
      <c r="G218" s="236">
        <v>301</v>
      </c>
      <c r="H218" s="236">
        <v>601.03340000000003</v>
      </c>
      <c r="I218" s="237"/>
      <c r="J218" s="238">
        <v>1E-3</v>
      </c>
      <c r="K218" s="239" t="s">
        <v>437</v>
      </c>
    </row>
    <row r="219" spans="2:11" x14ac:dyDescent="0.2">
      <c r="B219" s="234">
        <v>42063</v>
      </c>
      <c r="C219" s="235" t="s">
        <v>545</v>
      </c>
      <c r="D219" s="196" t="s">
        <v>2</v>
      </c>
      <c r="E219" s="236" t="s">
        <v>86</v>
      </c>
      <c r="F219" s="236">
        <v>0</v>
      </c>
      <c r="G219" s="236">
        <v>0</v>
      </c>
      <c r="H219" s="236">
        <v>0</v>
      </c>
      <c r="I219" s="237"/>
      <c r="J219" s="238">
        <v>0</v>
      </c>
      <c r="K219" s="239" t="s">
        <v>437</v>
      </c>
    </row>
    <row r="220" spans="2:11" x14ac:dyDescent="0.2">
      <c r="B220" s="234">
        <v>42063</v>
      </c>
      <c r="C220" s="235" t="s">
        <v>476</v>
      </c>
      <c r="D220" s="196" t="s">
        <v>2</v>
      </c>
      <c r="E220" s="236" t="s">
        <v>86</v>
      </c>
      <c r="F220" s="236">
        <v>23.76</v>
      </c>
      <c r="G220" s="236">
        <v>1189</v>
      </c>
      <c r="H220" s="236">
        <v>28259.747210000001</v>
      </c>
      <c r="I220" s="237"/>
      <c r="J220" s="238">
        <v>4.7100000000000003E-2</v>
      </c>
      <c r="K220" s="239" t="s">
        <v>437</v>
      </c>
    </row>
    <row r="221" spans="2:11" x14ac:dyDescent="0.2">
      <c r="B221" s="234">
        <v>42011</v>
      </c>
      <c r="C221" s="235" t="s">
        <v>438</v>
      </c>
      <c r="D221" s="196" t="s">
        <v>2</v>
      </c>
      <c r="E221" s="236" t="s">
        <v>86</v>
      </c>
      <c r="F221" s="236">
        <v>0</v>
      </c>
      <c r="G221" s="236">
        <v>0</v>
      </c>
      <c r="H221" s="236">
        <v>0</v>
      </c>
      <c r="I221" s="237"/>
      <c r="J221" s="238">
        <v>0</v>
      </c>
      <c r="K221" s="239" t="s">
        <v>437</v>
      </c>
    </row>
    <row r="222" spans="2:11" x14ac:dyDescent="0.2">
      <c r="B222" s="234">
        <v>42011</v>
      </c>
      <c r="C222" s="235" t="s">
        <v>442</v>
      </c>
      <c r="D222" s="196" t="s">
        <v>2</v>
      </c>
      <c r="E222" s="236" t="s">
        <v>88</v>
      </c>
      <c r="F222" s="236">
        <v>3031</v>
      </c>
      <c r="G222" s="236">
        <v>170</v>
      </c>
      <c r="H222" s="236">
        <v>515439.90500000003</v>
      </c>
      <c r="I222" s="237"/>
      <c r="J222" s="238">
        <v>0.85980000000000001</v>
      </c>
      <c r="K222" s="239" t="s">
        <v>437</v>
      </c>
    </row>
    <row r="223" spans="2:11" x14ac:dyDescent="0.2">
      <c r="B223" s="234">
        <v>42011</v>
      </c>
      <c r="C223" s="235" t="s">
        <v>467</v>
      </c>
      <c r="D223" s="196" t="s">
        <v>2</v>
      </c>
      <c r="E223" s="236" t="s">
        <v>88</v>
      </c>
      <c r="F223" s="236">
        <v>1546</v>
      </c>
      <c r="G223" s="236">
        <v>215</v>
      </c>
      <c r="H223" s="236">
        <v>333057.56420000002</v>
      </c>
      <c r="I223" s="237"/>
      <c r="J223" s="238">
        <v>0.55559999999999998</v>
      </c>
      <c r="K223" s="239" t="s">
        <v>437</v>
      </c>
    </row>
    <row r="224" spans="2:11" x14ac:dyDescent="0.2">
      <c r="B224" s="234">
        <v>42011</v>
      </c>
      <c r="C224" s="235" t="s">
        <v>435</v>
      </c>
      <c r="D224" s="196" t="s">
        <v>2</v>
      </c>
      <c r="E224" s="236" t="s">
        <v>86</v>
      </c>
      <c r="F224" s="236">
        <v>0</v>
      </c>
      <c r="G224" s="236">
        <v>0</v>
      </c>
      <c r="H224" s="236">
        <v>0</v>
      </c>
      <c r="I224" s="237"/>
      <c r="J224" s="238">
        <v>0</v>
      </c>
      <c r="K224" s="239" t="s">
        <v>437</v>
      </c>
    </row>
    <row r="225" spans="2:11" x14ac:dyDescent="0.2">
      <c r="B225" s="234">
        <v>42011</v>
      </c>
      <c r="C225" s="235" t="s">
        <v>434</v>
      </c>
      <c r="D225" s="196" t="s">
        <v>2</v>
      </c>
      <c r="E225" s="236" t="s">
        <v>86</v>
      </c>
      <c r="F225" s="236">
        <v>1</v>
      </c>
      <c r="G225" s="236">
        <v>1049</v>
      </c>
      <c r="H225" s="236">
        <v>1049.1667</v>
      </c>
      <c r="I225" s="237"/>
      <c r="J225" s="238">
        <v>1.8E-3</v>
      </c>
      <c r="K225" s="239" t="s">
        <v>437</v>
      </c>
    </row>
    <row r="226" spans="2:11" x14ac:dyDescent="0.2">
      <c r="B226" s="234">
        <v>42011</v>
      </c>
      <c r="C226" s="235" t="s">
        <v>434</v>
      </c>
      <c r="D226" s="196" t="s">
        <v>2</v>
      </c>
      <c r="E226" s="236" t="s">
        <v>87</v>
      </c>
      <c r="F226" s="236">
        <v>1</v>
      </c>
      <c r="G226" s="236">
        <v>1927</v>
      </c>
      <c r="H226" s="236">
        <v>1926.8667</v>
      </c>
      <c r="I226" s="237"/>
      <c r="J226" s="238">
        <v>3.2000000000000002E-3</v>
      </c>
      <c r="K226" s="239" t="s">
        <v>437</v>
      </c>
    </row>
    <row r="227" spans="2:11" x14ac:dyDescent="0.2">
      <c r="B227" s="234">
        <v>42011</v>
      </c>
      <c r="C227" s="235" t="s">
        <v>504</v>
      </c>
      <c r="D227" s="196" t="s">
        <v>8</v>
      </c>
      <c r="E227" s="236" t="s">
        <v>86</v>
      </c>
      <c r="F227" s="236">
        <v>0</v>
      </c>
      <c r="G227" s="236">
        <v>0</v>
      </c>
      <c r="H227" s="236">
        <v>0</v>
      </c>
      <c r="I227" s="237"/>
      <c r="J227" s="238">
        <v>0</v>
      </c>
      <c r="K227" s="239" t="s">
        <v>437</v>
      </c>
    </row>
    <row r="228" spans="2:11" x14ac:dyDescent="0.2">
      <c r="B228" s="234">
        <v>42011</v>
      </c>
      <c r="C228" s="235" t="s">
        <v>548</v>
      </c>
      <c r="D228" s="196" t="s">
        <v>2</v>
      </c>
      <c r="E228" s="236" t="s">
        <v>87</v>
      </c>
      <c r="F228" s="236">
        <v>1</v>
      </c>
      <c r="G228" s="236">
        <v>97</v>
      </c>
      <c r="H228" s="236">
        <v>96.566699999999997</v>
      </c>
      <c r="I228" s="237"/>
      <c r="J228" s="238">
        <v>2.0000000000000001E-4</v>
      </c>
      <c r="K228" s="239" t="s">
        <v>437</v>
      </c>
    </row>
    <row r="229" spans="2:11" x14ac:dyDescent="0.2">
      <c r="B229" s="234">
        <v>42011</v>
      </c>
      <c r="C229" s="235" t="s">
        <v>443</v>
      </c>
      <c r="D229" s="196" t="s">
        <v>8</v>
      </c>
      <c r="E229" s="236" t="s">
        <v>86</v>
      </c>
      <c r="F229" s="236">
        <v>0</v>
      </c>
      <c r="G229" s="236">
        <v>286971</v>
      </c>
      <c r="H229" s="236">
        <v>286970.62310000003</v>
      </c>
      <c r="I229" s="237"/>
      <c r="J229" s="238">
        <v>4.6261000000000001</v>
      </c>
      <c r="K229" s="239" t="s">
        <v>437</v>
      </c>
    </row>
    <row r="230" spans="2:11" ht="25.5" x14ac:dyDescent="0.2">
      <c r="B230" s="234">
        <v>42011</v>
      </c>
      <c r="C230" s="235" t="s">
        <v>467</v>
      </c>
      <c r="D230" s="196" t="s">
        <v>2</v>
      </c>
      <c r="E230" s="236" t="s">
        <v>90</v>
      </c>
      <c r="F230" s="236">
        <v>1</v>
      </c>
      <c r="G230" s="236">
        <v>517</v>
      </c>
      <c r="H230" s="236">
        <v>516.88329999999996</v>
      </c>
      <c r="I230" s="237"/>
      <c r="J230" s="238">
        <v>8.9999999999999998E-4</v>
      </c>
      <c r="K230" s="239" t="s">
        <v>437</v>
      </c>
    </row>
    <row r="231" spans="2:11" x14ac:dyDescent="0.2">
      <c r="B231" s="234">
        <v>42011</v>
      </c>
      <c r="C231" s="235" t="s">
        <v>467</v>
      </c>
      <c r="D231" s="196" t="s">
        <v>2</v>
      </c>
      <c r="E231" s="236" t="s">
        <v>86</v>
      </c>
      <c r="F231" s="236">
        <v>126</v>
      </c>
      <c r="G231" s="236">
        <v>1669</v>
      </c>
      <c r="H231" s="236">
        <v>210308.70420000001</v>
      </c>
      <c r="I231" s="237"/>
      <c r="J231" s="238">
        <v>0.3508</v>
      </c>
      <c r="K231" s="239" t="s">
        <v>437</v>
      </c>
    </row>
    <row r="232" spans="2:11" ht="25.5" x14ac:dyDescent="0.2">
      <c r="B232" s="234">
        <v>42011</v>
      </c>
      <c r="C232" s="235" t="s">
        <v>467</v>
      </c>
      <c r="D232" s="196" t="s">
        <v>2</v>
      </c>
      <c r="E232" s="236" t="s">
        <v>90</v>
      </c>
      <c r="F232" s="236">
        <v>1</v>
      </c>
      <c r="G232" s="236">
        <v>253</v>
      </c>
      <c r="H232" s="236">
        <v>253.13329999999999</v>
      </c>
      <c r="I232" s="237"/>
      <c r="J232" s="238">
        <v>4.0000000000000002E-4</v>
      </c>
      <c r="K232" s="239" t="s">
        <v>437</v>
      </c>
    </row>
    <row r="233" spans="2:11" x14ac:dyDescent="0.2">
      <c r="B233" s="234">
        <v>42011</v>
      </c>
      <c r="C233" s="235" t="s">
        <v>467</v>
      </c>
      <c r="D233" s="196" t="s">
        <v>2</v>
      </c>
      <c r="E233" s="236" t="s">
        <v>88</v>
      </c>
      <c r="F233" s="236">
        <v>1</v>
      </c>
      <c r="G233" s="236">
        <v>305</v>
      </c>
      <c r="H233" s="236">
        <v>304.61669999999998</v>
      </c>
      <c r="I233" s="237"/>
      <c r="J233" s="238">
        <v>5.0000000000000001E-4</v>
      </c>
      <c r="K233" s="239" t="s">
        <v>437</v>
      </c>
    </row>
    <row r="234" spans="2:11" x14ac:dyDescent="0.2">
      <c r="B234" s="234">
        <v>42011</v>
      </c>
      <c r="C234" s="235" t="s">
        <v>435</v>
      </c>
      <c r="D234" s="196" t="s">
        <v>2</v>
      </c>
      <c r="E234" s="236" t="s">
        <v>88</v>
      </c>
      <c r="F234" s="236">
        <v>1</v>
      </c>
      <c r="G234" s="236">
        <v>1309</v>
      </c>
      <c r="H234" s="236">
        <v>1309.0667000000001</v>
      </c>
      <c r="I234" s="237"/>
      <c r="J234" s="238">
        <v>2.2000000000000001E-3</v>
      </c>
      <c r="K234" s="239" t="s">
        <v>437</v>
      </c>
    </row>
    <row r="235" spans="2:11" x14ac:dyDescent="0.2">
      <c r="B235" s="234">
        <v>42011</v>
      </c>
      <c r="C235" s="235" t="s">
        <v>535</v>
      </c>
      <c r="D235" s="196" t="s">
        <v>2</v>
      </c>
      <c r="E235" s="236" t="s">
        <v>113</v>
      </c>
      <c r="F235" s="236">
        <v>30.36</v>
      </c>
      <c r="G235" s="236">
        <v>170</v>
      </c>
      <c r="H235" s="236">
        <v>5153.1029879999996</v>
      </c>
      <c r="I235" s="237"/>
      <c r="J235" s="238">
        <v>8.6E-3</v>
      </c>
      <c r="K235" s="239" t="s">
        <v>437</v>
      </c>
    </row>
    <row r="236" spans="2:11" x14ac:dyDescent="0.2">
      <c r="B236" s="234">
        <v>42011</v>
      </c>
      <c r="C236" s="235" t="s">
        <v>531</v>
      </c>
      <c r="D236" s="196" t="s">
        <v>2</v>
      </c>
      <c r="E236" s="236" t="s">
        <v>113</v>
      </c>
      <c r="F236" s="236">
        <v>33.92</v>
      </c>
      <c r="G236" s="236">
        <v>101</v>
      </c>
      <c r="H236" s="236">
        <v>3416.3104640000001</v>
      </c>
      <c r="I236" s="237"/>
      <c r="J236" s="238">
        <v>5.7000000000000002E-3</v>
      </c>
      <c r="K236" s="239" t="s">
        <v>437</v>
      </c>
    </row>
    <row r="237" spans="2:11" x14ac:dyDescent="0.2">
      <c r="B237" s="234">
        <v>42011</v>
      </c>
      <c r="C237" s="235" t="s">
        <v>439</v>
      </c>
      <c r="D237" s="196" t="s">
        <v>8</v>
      </c>
      <c r="E237" s="236" t="s">
        <v>86</v>
      </c>
      <c r="F237" s="236">
        <v>208</v>
      </c>
      <c r="G237" s="236">
        <v>345</v>
      </c>
      <c r="H237" s="236">
        <v>71766.067800000004</v>
      </c>
      <c r="I237" s="237"/>
      <c r="J237" s="238">
        <v>1.1569</v>
      </c>
      <c r="K237" s="239" t="s">
        <v>437</v>
      </c>
    </row>
    <row r="238" spans="2:11" x14ac:dyDescent="0.2">
      <c r="B238" s="234">
        <v>42063</v>
      </c>
      <c r="C238" s="235" t="s">
        <v>469</v>
      </c>
      <c r="D238" s="196" t="s">
        <v>2</v>
      </c>
      <c r="E238" s="236" t="s">
        <v>88</v>
      </c>
      <c r="F238" s="236">
        <v>1037</v>
      </c>
      <c r="G238" s="236">
        <v>456</v>
      </c>
      <c r="H238" s="236">
        <v>472522.6409</v>
      </c>
      <c r="I238" s="237"/>
      <c r="J238" s="238">
        <v>0.78820000000000001</v>
      </c>
      <c r="K238" s="239" t="s">
        <v>437</v>
      </c>
    </row>
    <row r="239" spans="2:11" x14ac:dyDescent="0.2">
      <c r="B239" s="234">
        <v>42063</v>
      </c>
      <c r="C239" s="235" t="s">
        <v>515</v>
      </c>
      <c r="D239" s="196" t="s">
        <v>2</v>
      </c>
      <c r="E239" s="236" t="s">
        <v>86</v>
      </c>
      <c r="F239" s="236">
        <v>630.38281510000002</v>
      </c>
      <c r="G239" s="236">
        <v>82</v>
      </c>
      <c r="H239" s="236">
        <v>51723.265529999997</v>
      </c>
      <c r="I239" s="237"/>
      <c r="J239" s="238">
        <v>8.6300000000000002E-2</v>
      </c>
      <c r="K239" s="239" t="s">
        <v>437</v>
      </c>
    </row>
    <row r="240" spans="2:11" x14ac:dyDescent="0.2">
      <c r="B240" s="234">
        <v>42063</v>
      </c>
      <c r="C240" s="235" t="s">
        <v>516</v>
      </c>
      <c r="D240" s="196" t="s">
        <v>2</v>
      </c>
      <c r="E240" s="236" t="s">
        <v>86</v>
      </c>
      <c r="F240" s="236">
        <v>1740.33233</v>
      </c>
      <c r="G240" s="236">
        <v>82</v>
      </c>
      <c r="H240" s="236">
        <v>142795.2493</v>
      </c>
      <c r="I240" s="237"/>
      <c r="J240" s="238">
        <v>0.2382</v>
      </c>
      <c r="K240" s="239" t="s">
        <v>437</v>
      </c>
    </row>
    <row r="241" spans="2:11" x14ac:dyDescent="0.2">
      <c r="B241" s="234">
        <v>42063</v>
      </c>
      <c r="C241" s="235" t="s">
        <v>517</v>
      </c>
      <c r="D241" s="196" t="s">
        <v>2</v>
      </c>
      <c r="E241" s="236" t="s">
        <v>86</v>
      </c>
      <c r="F241" s="236">
        <v>796.89903040000002</v>
      </c>
      <c r="G241" s="236">
        <v>82</v>
      </c>
      <c r="H241" s="236">
        <v>65386.014909999998</v>
      </c>
      <c r="I241" s="237"/>
      <c r="J241" s="238">
        <v>0.1091</v>
      </c>
      <c r="K241" s="239" t="s">
        <v>437</v>
      </c>
    </row>
    <row r="242" spans="2:11" x14ac:dyDescent="0.2">
      <c r="B242" s="234">
        <v>42063</v>
      </c>
      <c r="C242" s="235" t="s">
        <v>518</v>
      </c>
      <c r="D242" s="196" t="s">
        <v>2</v>
      </c>
      <c r="E242" s="236" t="s">
        <v>86</v>
      </c>
      <c r="F242" s="236">
        <v>784.05349379999996</v>
      </c>
      <c r="G242" s="236">
        <v>82</v>
      </c>
      <c r="H242" s="236">
        <v>64332.031389999996</v>
      </c>
      <c r="I242" s="237"/>
      <c r="J242" s="238">
        <v>0.10730000000000001</v>
      </c>
      <c r="K242" s="239" t="s">
        <v>437</v>
      </c>
    </row>
    <row r="243" spans="2:11" x14ac:dyDescent="0.2">
      <c r="B243" s="234">
        <v>42063</v>
      </c>
      <c r="C243" s="235" t="s">
        <v>519</v>
      </c>
      <c r="D243" s="196" t="s">
        <v>2</v>
      </c>
      <c r="E243" s="236" t="s">
        <v>86</v>
      </c>
      <c r="F243" s="236">
        <v>1041.439987</v>
      </c>
      <c r="G243" s="236">
        <v>82</v>
      </c>
      <c r="H243" s="236">
        <v>85450.738299999997</v>
      </c>
      <c r="I243" s="237"/>
      <c r="J243" s="238">
        <v>0.14249999999999999</v>
      </c>
      <c r="K243" s="239" t="s">
        <v>437</v>
      </c>
    </row>
    <row r="244" spans="2:11" x14ac:dyDescent="0.2">
      <c r="B244" s="234">
        <v>42063</v>
      </c>
      <c r="C244" s="235" t="s">
        <v>520</v>
      </c>
      <c r="D244" s="196" t="s">
        <v>2</v>
      </c>
      <c r="E244" s="236" t="s">
        <v>86</v>
      </c>
      <c r="F244" s="236">
        <v>1518.1521230000001</v>
      </c>
      <c r="G244" s="236">
        <v>82</v>
      </c>
      <c r="H244" s="236">
        <v>124565.238</v>
      </c>
      <c r="I244" s="237"/>
      <c r="J244" s="238">
        <v>0.20780000000000001</v>
      </c>
      <c r="K244" s="239" t="s">
        <v>437</v>
      </c>
    </row>
    <row r="245" spans="2:11" x14ac:dyDescent="0.2">
      <c r="B245" s="234">
        <v>42063</v>
      </c>
      <c r="C245" s="235" t="s">
        <v>521</v>
      </c>
      <c r="D245" s="196" t="s">
        <v>2</v>
      </c>
      <c r="E245" s="236" t="s">
        <v>86</v>
      </c>
      <c r="F245" s="236">
        <v>330.17786690000003</v>
      </c>
      <c r="G245" s="236">
        <v>82</v>
      </c>
      <c r="H245" s="236">
        <v>27091.280210000001</v>
      </c>
      <c r="I245" s="237"/>
      <c r="J245" s="238">
        <v>4.5199999999999997E-2</v>
      </c>
      <c r="K245" s="239" t="s">
        <v>437</v>
      </c>
    </row>
    <row r="246" spans="2:11" x14ac:dyDescent="0.2">
      <c r="B246" s="234">
        <v>42063</v>
      </c>
      <c r="C246" s="235" t="s">
        <v>522</v>
      </c>
      <c r="D246" s="196" t="s">
        <v>2</v>
      </c>
      <c r="E246" s="236" t="s">
        <v>86</v>
      </c>
      <c r="F246" s="236">
        <v>273.56235370000002</v>
      </c>
      <c r="G246" s="236">
        <v>82</v>
      </c>
      <c r="H246" s="236">
        <v>22445.94542</v>
      </c>
      <c r="I246" s="237"/>
      <c r="J246" s="238">
        <v>3.7400000000000003E-2</v>
      </c>
      <c r="K246" s="239" t="s">
        <v>437</v>
      </c>
    </row>
    <row r="247" spans="2:11" x14ac:dyDescent="0.2">
      <c r="B247" s="234">
        <v>42063</v>
      </c>
      <c r="C247" s="235" t="s">
        <v>442</v>
      </c>
      <c r="D247" s="196" t="s">
        <v>2</v>
      </c>
      <c r="E247" s="236" t="s">
        <v>87</v>
      </c>
      <c r="F247" s="236">
        <v>1</v>
      </c>
      <c r="G247" s="236">
        <v>2159</v>
      </c>
      <c r="H247" s="236">
        <v>2159.4499999999998</v>
      </c>
      <c r="I247" s="237"/>
      <c r="J247" s="238">
        <v>3.5999999999999999E-3</v>
      </c>
      <c r="K247" s="239" t="s">
        <v>437</v>
      </c>
    </row>
    <row r="248" spans="2:11" x14ac:dyDescent="0.2">
      <c r="B248" s="234">
        <v>42063</v>
      </c>
      <c r="C248" s="235" t="s">
        <v>549</v>
      </c>
      <c r="D248" s="196" t="s">
        <v>2</v>
      </c>
      <c r="E248" s="236" t="s">
        <v>86</v>
      </c>
      <c r="F248" s="236">
        <v>0</v>
      </c>
      <c r="G248" s="236">
        <v>0</v>
      </c>
      <c r="H248" s="236">
        <v>0</v>
      </c>
      <c r="I248" s="237"/>
      <c r="J248" s="238">
        <v>0</v>
      </c>
      <c r="K248" s="239" t="s">
        <v>437</v>
      </c>
    </row>
    <row r="249" spans="2:11" x14ac:dyDescent="0.2">
      <c r="B249" s="234">
        <v>42063</v>
      </c>
      <c r="C249" s="235" t="s">
        <v>462</v>
      </c>
      <c r="D249" s="196" t="s">
        <v>2</v>
      </c>
      <c r="E249" s="236" t="s">
        <v>86</v>
      </c>
      <c r="F249" s="236">
        <v>1019</v>
      </c>
      <c r="G249" s="236">
        <v>250</v>
      </c>
      <c r="H249" s="236">
        <v>254512.26730000001</v>
      </c>
      <c r="I249" s="237"/>
      <c r="J249" s="238">
        <v>0.42459999999999998</v>
      </c>
      <c r="K249" s="239" t="s">
        <v>437</v>
      </c>
    </row>
    <row r="250" spans="2:11" x14ac:dyDescent="0.2">
      <c r="B250" s="234">
        <v>42063</v>
      </c>
      <c r="C250" s="235" t="s">
        <v>550</v>
      </c>
      <c r="D250" s="196" t="s">
        <v>2</v>
      </c>
      <c r="E250" s="236" t="s">
        <v>86</v>
      </c>
      <c r="F250" s="236">
        <v>21.12</v>
      </c>
      <c r="G250" s="236">
        <v>1231</v>
      </c>
      <c r="H250" s="236">
        <v>25991.680700000001</v>
      </c>
      <c r="I250" s="237"/>
      <c r="J250" s="238">
        <v>4.3400000000000001E-2</v>
      </c>
      <c r="K250" s="239" t="s">
        <v>437</v>
      </c>
    </row>
    <row r="251" spans="2:11" x14ac:dyDescent="0.2">
      <c r="B251" s="234">
        <v>42063</v>
      </c>
      <c r="C251" s="235" t="s">
        <v>551</v>
      </c>
      <c r="D251" s="196" t="s">
        <v>2</v>
      </c>
      <c r="E251" s="236" t="s">
        <v>113</v>
      </c>
      <c r="F251" s="236">
        <v>22.11</v>
      </c>
      <c r="G251" s="236">
        <v>1149</v>
      </c>
      <c r="H251" s="236">
        <v>25395.176759999998</v>
      </c>
      <c r="I251" s="237"/>
      <c r="J251" s="238">
        <v>4.24E-2</v>
      </c>
      <c r="K251" s="239" t="s">
        <v>437</v>
      </c>
    </row>
    <row r="252" spans="2:11" x14ac:dyDescent="0.2">
      <c r="B252" s="234">
        <v>42063</v>
      </c>
      <c r="C252" s="235" t="s">
        <v>552</v>
      </c>
      <c r="D252" s="196" t="s">
        <v>8</v>
      </c>
      <c r="E252" s="236" t="s">
        <v>88</v>
      </c>
      <c r="F252" s="236">
        <v>1</v>
      </c>
      <c r="G252" s="236">
        <v>3909</v>
      </c>
      <c r="H252" s="236">
        <v>3908.5167000000001</v>
      </c>
      <c r="I252" s="237"/>
      <c r="J252" s="238">
        <v>6.3E-2</v>
      </c>
      <c r="K252" s="239" t="s">
        <v>437</v>
      </c>
    </row>
    <row r="253" spans="2:11" x14ac:dyDescent="0.2">
      <c r="B253" s="234">
        <v>42063</v>
      </c>
      <c r="C253" s="235" t="s">
        <v>553</v>
      </c>
      <c r="D253" s="196" t="s">
        <v>2</v>
      </c>
      <c r="E253" s="236" t="s">
        <v>88</v>
      </c>
      <c r="F253" s="236">
        <v>1</v>
      </c>
      <c r="G253" s="236">
        <v>123</v>
      </c>
      <c r="H253" s="236">
        <v>122.5667</v>
      </c>
      <c r="I253" s="237"/>
      <c r="J253" s="238">
        <v>2.0000000000000001E-4</v>
      </c>
      <c r="K253" s="239" t="s">
        <v>437</v>
      </c>
    </row>
    <row r="254" spans="2:11" x14ac:dyDescent="0.2">
      <c r="B254" s="234">
        <v>42063</v>
      </c>
      <c r="C254" s="235" t="s">
        <v>508</v>
      </c>
      <c r="D254" s="196" t="s">
        <v>2</v>
      </c>
      <c r="E254" s="236" t="s">
        <v>88</v>
      </c>
      <c r="F254" s="236">
        <v>1</v>
      </c>
      <c r="G254" s="236">
        <v>1161</v>
      </c>
      <c r="H254" s="236">
        <v>1160.5667000000001</v>
      </c>
      <c r="I254" s="237"/>
      <c r="J254" s="238">
        <v>1.9E-3</v>
      </c>
      <c r="K254" s="239" t="s">
        <v>437</v>
      </c>
    </row>
    <row r="255" spans="2:11" x14ac:dyDescent="0.2">
      <c r="B255" s="234">
        <v>42063</v>
      </c>
      <c r="C255" s="235" t="s">
        <v>554</v>
      </c>
      <c r="D255" s="196" t="s">
        <v>2</v>
      </c>
      <c r="E255" s="236" t="s">
        <v>86</v>
      </c>
      <c r="F255" s="236">
        <v>16.5</v>
      </c>
      <c r="G255" s="236">
        <v>314</v>
      </c>
      <c r="H255" s="236">
        <v>5181</v>
      </c>
      <c r="I255" s="237"/>
      <c r="J255" s="238">
        <v>8.6E-3</v>
      </c>
      <c r="K255" s="239" t="s">
        <v>437</v>
      </c>
    </row>
    <row r="256" spans="2:11" x14ac:dyDescent="0.2">
      <c r="B256" s="234">
        <v>42063</v>
      </c>
      <c r="C256" s="235" t="s">
        <v>494</v>
      </c>
      <c r="D256" s="196" t="s">
        <v>2</v>
      </c>
      <c r="E256" s="236" t="s">
        <v>89</v>
      </c>
      <c r="F256" s="236">
        <v>1304</v>
      </c>
      <c r="G256" s="236">
        <v>356</v>
      </c>
      <c r="H256" s="236">
        <v>464227.27679999999</v>
      </c>
      <c r="I256" s="237"/>
      <c r="J256" s="238">
        <v>0.77439999999999998</v>
      </c>
      <c r="K256" s="239" t="s">
        <v>437</v>
      </c>
    </row>
    <row r="257" spans="2:11" x14ac:dyDescent="0.2">
      <c r="B257" s="234">
        <v>42063</v>
      </c>
      <c r="C257" s="235" t="s">
        <v>552</v>
      </c>
      <c r="D257" s="196" t="s">
        <v>8</v>
      </c>
      <c r="E257" s="236" t="s">
        <v>88</v>
      </c>
      <c r="F257" s="236">
        <v>1</v>
      </c>
      <c r="G257" s="236">
        <v>201</v>
      </c>
      <c r="H257" s="236">
        <v>201.26669999999999</v>
      </c>
      <c r="I257" s="237"/>
      <c r="J257" s="238">
        <v>3.2000000000000002E-3</v>
      </c>
      <c r="K257" s="239" t="s">
        <v>437</v>
      </c>
    </row>
    <row r="258" spans="2:11" x14ac:dyDescent="0.2">
      <c r="B258" s="234">
        <v>42063</v>
      </c>
      <c r="C258" s="235" t="s">
        <v>555</v>
      </c>
      <c r="D258" s="196" t="s">
        <v>2</v>
      </c>
      <c r="E258" s="236" t="s">
        <v>88</v>
      </c>
      <c r="F258" s="236">
        <v>963</v>
      </c>
      <c r="G258" s="236">
        <v>264</v>
      </c>
      <c r="H258" s="236">
        <v>254529.95</v>
      </c>
      <c r="I258" s="237"/>
      <c r="J258" s="238">
        <v>0.42459999999999998</v>
      </c>
      <c r="K258" s="239" t="s">
        <v>437</v>
      </c>
    </row>
    <row r="259" spans="2:11" x14ac:dyDescent="0.2">
      <c r="B259" s="234">
        <v>42063</v>
      </c>
      <c r="C259" s="235" t="s">
        <v>556</v>
      </c>
      <c r="D259" s="196" t="s">
        <v>2</v>
      </c>
      <c r="E259" s="236" t="s">
        <v>87</v>
      </c>
      <c r="F259" s="236">
        <v>13.86</v>
      </c>
      <c r="G259" s="236">
        <v>1488</v>
      </c>
      <c r="H259" s="236">
        <v>20620.446459999999</v>
      </c>
      <c r="I259" s="237"/>
      <c r="J259" s="238">
        <v>3.44E-2</v>
      </c>
      <c r="K259" s="239" t="s">
        <v>437</v>
      </c>
    </row>
    <row r="260" spans="2:11" x14ac:dyDescent="0.2">
      <c r="B260" s="234"/>
      <c r="C260" s="235"/>
      <c r="D260" s="196"/>
      <c r="E260" s="236"/>
      <c r="F260" s="236"/>
      <c r="G260" s="236"/>
      <c r="H260" s="236"/>
      <c r="I260" s="237"/>
      <c r="J260" s="238"/>
      <c r="K260" s="239"/>
    </row>
  </sheetData>
  <mergeCells count="1">
    <mergeCell ref="B6:D6"/>
  </mergeCells>
  <phoneticPr fontId="24" type="noConversion"/>
  <dataValidations count="3">
    <dataValidation type="list" allowBlank="1" showInputMessage="1" showErrorMessage="1" sqref="I11:I260">
      <formula1>"2,3,4,5,6,7"</formula1>
    </dataValidation>
    <dataValidation type="list" allowBlank="1" showInputMessage="1" showErrorMessage="1" sqref="D11:D260">
      <formula1>"CBD, Urban, Rural short, Rural long"</formula1>
    </dataValidation>
    <dataValidation type="list" allowBlank="1" showInputMessage="1" showErrorMessage="1" sqref="E11:E260">
      <formula1>$E$264:$E$273</formula1>
    </dataValidation>
  </dataValidations>
  <pageMargins left="0.25" right="0.25" top="0.75" bottom="0.75" header="0.3" footer="0.3"/>
  <pageSetup paperSize="9" scale="1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2"/>
  <sheetViews>
    <sheetView showGridLines="0" tabSelected="1" view="pageBreakPreview" zoomScale="60" zoomScaleNormal="85" workbookViewId="0">
      <selection activeCell="I35" sqref="I35"/>
    </sheetView>
  </sheetViews>
  <sheetFormatPr defaultRowHeight="12.75" x14ac:dyDescent="0.2"/>
  <cols>
    <col min="2" max="2" width="58.5703125" customWidth="1"/>
    <col min="3" max="3" width="14.140625" bestFit="1" customWidth="1"/>
  </cols>
  <sheetData>
    <row r="1" spans="2:4" ht="20.25" x14ac:dyDescent="0.3">
      <c r="B1" s="154" t="str">
        <f>Cover!C22</f>
        <v>United Energy</v>
      </c>
    </row>
    <row r="2" spans="2:4" ht="20.25" x14ac:dyDescent="0.3">
      <c r="B2" s="155" t="s">
        <v>141</v>
      </c>
    </row>
    <row r="3" spans="2:4" ht="20.25" x14ac:dyDescent="0.3">
      <c r="B3" s="156">
        <f>Cover!C26</f>
        <v>2015</v>
      </c>
    </row>
    <row r="4" spans="2:4" ht="20.25" x14ac:dyDescent="0.3">
      <c r="B4" s="156" t="s">
        <v>219</v>
      </c>
    </row>
    <row r="6" spans="2:4" ht="42.75" customHeight="1" x14ac:dyDescent="0.2">
      <c r="B6" s="290" t="s">
        <v>187</v>
      </c>
      <c r="C6" s="291"/>
      <c r="D6" s="291"/>
    </row>
    <row r="8" spans="2:4" x14ac:dyDescent="0.2">
      <c r="B8" s="110" t="s">
        <v>189</v>
      </c>
      <c r="C8" s="112"/>
    </row>
    <row r="9" spans="2:4" x14ac:dyDescent="0.2">
      <c r="B9" s="112"/>
      <c r="C9" s="112"/>
    </row>
    <row r="10" spans="2:4" x14ac:dyDescent="0.2">
      <c r="B10" s="151" t="s">
        <v>48</v>
      </c>
      <c r="C10" s="106"/>
    </row>
    <row r="11" spans="2:4" x14ac:dyDescent="0.2">
      <c r="B11" s="150" t="s">
        <v>65</v>
      </c>
      <c r="C11" s="138">
        <f>'[5]1f. STPIS - GSL'!C11</f>
        <v>5118</v>
      </c>
    </row>
    <row r="12" spans="2:4" x14ac:dyDescent="0.2">
      <c r="B12" s="150" t="s">
        <v>66</v>
      </c>
      <c r="C12" s="138">
        <f>'[5]1f. STPIS - GSL'!C12</f>
        <v>31</v>
      </c>
    </row>
    <row r="13" spans="2:4" x14ac:dyDescent="0.2">
      <c r="B13" s="150" t="s">
        <v>64</v>
      </c>
      <c r="C13" s="138">
        <f>'[5]1f. STPIS - GSL'!C13</f>
        <v>31</v>
      </c>
    </row>
    <row r="14" spans="2:4" x14ac:dyDescent="0.2">
      <c r="B14" s="150" t="s">
        <v>77</v>
      </c>
      <c r="C14" s="111">
        <f>'[5]1f. STPIS - GSL'!C14</f>
        <v>620</v>
      </c>
    </row>
    <row r="15" spans="2:4" x14ac:dyDescent="0.2">
      <c r="B15" s="151" t="s">
        <v>49</v>
      </c>
      <c r="C15" s="106"/>
    </row>
    <row r="16" spans="2:4" x14ac:dyDescent="0.2">
      <c r="B16" s="150" t="s">
        <v>35</v>
      </c>
      <c r="C16" s="138">
        <f>'[5]1f. STPIS - GSL'!C16</f>
        <v>13135</v>
      </c>
    </row>
    <row r="17" spans="2:3" x14ac:dyDescent="0.2">
      <c r="B17" s="150" t="s">
        <v>36</v>
      </c>
      <c r="C17" s="138">
        <f>'[5]1f. STPIS - GSL'!C17</f>
        <v>165</v>
      </c>
    </row>
    <row r="18" spans="2:3" x14ac:dyDescent="0.2">
      <c r="B18" s="150" t="s">
        <v>62</v>
      </c>
      <c r="C18" s="138">
        <f>'[5]1f. STPIS - GSL'!C18</f>
        <v>94</v>
      </c>
    </row>
    <row r="19" spans="2:3" x14ac:dyDescent="0.2">
      <c r="B19" s="150" t="s">
        <v>75</v>
      </c>
      <c r="C19" s="111">
        <f>'[5]1f. STPIS - GSL'!C19</f>
        <v>12000</v>
      </c>
    </row>
    <row r="20" spans="2:3" x14ac:dyDescent="0.2">
      <c r="B20" s="150" t="s">
        <v>63</v>
      </c>
      <c r="C20" s="138">
        <f>'[5]1f. STPIS - GSL'!C20</f>
        <v>71</v>
      </c>
    </row>
    <row r="21" spans="2:3" x14ac:dyDescent="0.2">
      <c r="B21" s="150" t="s">
        <v>76</v>
      </c>
      <c r="C21" s="111">
        <f>'[5]1f. STPIS - GSL'!C21</f>
        <v>17750</v>
      </c>
    </row>
    <row r="22" spans="2:3" x14ac:dyDescent="0.2">
      <c r="B22" s="151" t="s">
        <v>50</v>
      </c>
      <c r="C22" s="106"/>
    </row>
    <row r="23" spans="2:3" x14ac:dyDescent="0.2">
      <c r="B23" s="152" t="s">
        <v>54</v>
      </c>
      <c r="C23" s="138">
        <f>'[5]1f. STPIS - GSL'!C23</f>
        <v>4467</v>
      </c>
    </row>
    <row r="24" spans="2:3" x14ac:dyDescent="0.2">
      <c r="B24" s="152" t="s">
        <v>67</v>
      </c>
      <c r="C24" s="111">
        <f>'[5]1f. STPIS - GSL'!C24</f>
        <v>446700</v>
      </c>
    </row>
    <row r="25" spans="2:3" x14ac:dyDescent="0.2">
      <c r="B25" s="152" t="s">
        <v>55</v>
      </c>
      <c r="C25" s="138">
        <f>'[5]1f. STPIS - GSL'!C25</f>
        <v>1728</v>
      </c>
    </row>
    <row r="26" spans="2:3" x14ac:dyDescent="0.2">
      <c r="B26" s="152" t="s">
        <v>68</v>
      </c>
      <c r="C26" s="111">
        <f>'[5]1f. STPIS - GSL'!C26</f>
        <v>259200</v>
      </c>
    </row>
    <row r="27" spans="2:3" x14ac:dyDescent="0.2">
      <c r="B27" s="152" t="s">
        <v>56</v>
      </c>
      <c r="C27" s="138">
        <f>'[5]1f. STPIS - GSL'!C27</f>
        <v>735</v>
      </c>
    </row>
    <row r="28" spans="2:3" x14ac:dyDescent="0.2">
      <c r="B28" s="152" t="s">
        <v>69</v>
      </c>
      <c r="C28" s="111">
        <f>'[5]1f. STPIS - GSL'!C28</f>
        <v>220500</v>
      </c>
    </row>
    <row r="29" spans="2:3" x14ac:dyDescent="0.2">
      <c r="B29" s="152" t="s">
        <v>57</v>
      </c>
      <c r="C29" s="111">
        <f>'[5]1f. STPIS - GSL'!C29</f>
        <v>9</v>
      </c>
    </row>
    <row r="30" spans="2:3" x14ac:dyDescent="0.2">
      <c r="B30" s="152" t="s">
        <v>70</v>
      </c>
      <c r="C30" s="111">
        <f>'[5]1f. STPIS - GSL'!C30</f>
        <v>900</v>
      </c>
    </row>
    <row r="31" spans="2:3" x14ac:dyDescent="0.2">
      <c r="B31" s="152" t="s">
        <v>58</v>
      </c>
      <c r="C31" s="138">
        <f>'[5]1f. STPIS - GSL'!C31</f>
        <v>0</v>
      </c>
    </row>
    <row r="32" spans="2:3" x14ac:dyDescent="0.2">
      <c r="B32" s="152" t="s">
        <v>71</v>
      </c>
      <c r="C32" s="111">
        <f>'[5]1f. STPIS - GSL'!C32</f>
        <v>0</v>
      </c>
    </row>
    <row r="33" spans="2:3" x14ac:dyDescent="0.2">
      <c r="B33" s="152" t="s">
        <v>59</v>
      </c>
      <c r="C33" s="138">
        <f>'[5]1f. STPIS - GSL'!C33</f>
        <v>0</v>
      </c>
    </row>
    <row r="34" spans="2:3" x14ac:dyDescent="0.2">
      <c r="B34" s="152" t="s">
        <v>72</v>
      </c>
      <c r="C34" s="111">
        <f>'[5]1f. STPIS - GSL'!C34</f>
        <v>0</v>
      </c>
    </row>
    <row r="35" spans="2:3" x14ac:dyDescent="0.2">
      <c r="B35" s="152" t="s">
        <v>60</v>
      </c>
      <c r="C35" s="138">
        <f>'[5]1f. STPIS - GSL'!C35</f>
        <v>0</v>
      </c>
    </row>
    <row r="36" spans="2:3" x14ac:dyDescent="0.2">
      <c r="B36" s="152" t="s">
        <v>73</v>
      </c>
      <c r="C36" s="111">
        <f>'[5]1f. STPIS - GSL'!C36</f>
        <v>0</v>
      </c>
    </row>
    <row r="37" spans="2:3" x14ac:dyDescent="0.2">
      <c r="B37" s="152" t="s">
        <v>61</v>
      </c>
      <c r="C37" s="138">
        <f>'[5]1f. STPIS - GSL'!C37</f>
        <v>0</v>
      </c>
    </row>
    <row r="38" spans="2:3" x14ac:dyDescent="0.2">
      <c r="B38" s="152" t="s">
        <v>74</v>
      </c>
      <c r="C38" s="111">
        <f>'[5]1f. STPIS - GSL'!C38</f>
        <v>0</v>
      </c>
    </row>
    <row r="39" spans="2:3" x14ac:dyDescent="0.2">
      <c r="B39" s="151" t="s">
        <v>51</v>
      </c>
      <c r="C39" s="106"/>
    </row>
    <row r="40" spans="2:3" x14ac:dyDescent="0.2">
      <c r="B40" s="150" t="s">
        <v>51</v>
      </c>
      <c r="C40" s="138">
        <f>'2. Customer Service'!H56</f>
        <v>119565</v>
      </c>
    </row>
    <row r="41" spans="2:3" x14ac:dyDescent="0.2">
      <c r="B41" s="150" t="s">
        <v>52</v>
      </c>
      <c r="C41" s="138">
        <f>'[5]1f. STPIS - GSL'!C41</f>
        <v>6362</v>
      </c>
    </row>
    <row r="42" spans="2:3" x14ac:dyDescent="0.2">
      <c r="B42" s="150" t="s">
        <v>53</v>
      </c>
      <c r="C42" s="138">
        <f>'[5]1f. STPIS - GSL'!C42</f>
        <v>1475</v>
      </c>
    </row>
    <row r="43" spans="2:3" x14ac:dyDescent="0.2">
      <c r="B43" s="150" t="s">
        <v>162</v>
      </c>
      <c r="C43" s="138">
        <f>'[5]1f. STPIS - GSL'!C43</f>
        <v>35</v>
      </c>
    </row>
    <row r="44" spans="2:3" x14ac:dyDescent="0.2">
      <c r="B44" s="149" t="s">
        <v>160</v>
      </c>
      <c r="C44" s="138">
        <f>'[5]1f. STPIS - GSL'!C44</f>
        <v>3</v>
      </c>
    </row>
    <row r="45" spans="2:3" x14ac:dyDescent="0.2">
      <c r="B45" s="150" t="s">
        <v>79</v>
      </c>
      <c r="C45" s="138">
        <f>'[5]1f. STPIS - GSL'!C45</f>
        <v>35</v>
      </c>
    </row>
    <row r="46" spans="2:3" x14ac:dyDescent="0.2">
      <c r="B46" s="150" t="s">
        <v>78</v>
      </c>
      <c r="C46" s="111">
        <f>'[5]1f. STPIS - GSL'!C46</f>
        <v>350</v>
      </c>
    </row>
    <row r="47" spans="2:3" x14ac:dyDescent="0.2">
      <c r="B47" s="151" t="s">
        <v>85</v>
      </c>
      <c r="C47" s="106"/>
    </row>
    <row r="48" spans="2:3" x14ac:dyDescent="0.2">
      <c r="B48" s="150" t="s">
        <v>161</v>
      </c>
      <c r="C48" s="138">
        <f>'[5]1f. STPIS - GSL'!C48</f>
        <v>591</v>
      </c>
    </row>
    <row r="49" spans="2:5" x14ac:dyDescent="0.2">
      <c r="B49" s="148" t="s">
        <v>80</v>
      </c>
      <c r="C49" s="211">
        <f>SUM(C14,C19,C21,C24,C26,C28,C30,C32,C34,C36,C38,C46)</f>
        <v>958020</v>
      </c>
    </row>
    <row r="52" spans="2:5" x14ac:dyDescent="0.2">
      <c r="B52" s="306" t="s">
        <v>191</v>
      </c>
      <c r="C52" s="307"/>
      <c r="D52" s="157" t="s">
        <v>192</v>
      </c>
      <c r="E52" s="158"/>
    </row>
    <row r="53" spans="2:5" ht="18" x14ac:dyDescent="0.25">
      <c r="B53" s="159"/>
      <c r="C53" s="153"/>
      <c r="D53" s="158"/>
      <c r="E53" s="158"/>
    </row>
    <row r="54" spans="2:5" x14ac:dyDescent="0.2">
      <c r="B54" s="308" t="s">
        <v>193</v>
      </c>
      <c r="C54" s="309"/>
      <c r="D54" s="310"/>
      <c r="E54" s="153"/>
    </row>
    <row r="55" spans="2:5" x14ac:dyDescent="0.2">
      <c r="B55" s="311"/>
      <c r="C55" s="312"/>
      <c r="D55" s="313"/>
      <c r="E55" s="160"/>
    </row>
    <row r="56" spans="2:5" ht="15.75" x14ac:dyDescent="0.25">
      <c r="B56" s="161"/>
      <c r="C56" s="160"/>
      <c r="D56" s="160"/>
      <c r="E56" s="160"/>
    </row>
    <row r="57" spans="2:5" ht="15.75" x14ac:dyDescent="0.25">
      <c r="B57" s="161" t="s">
        <v>194</v>
      </c>
      <c r="C57" s="160"/>
      <c r="D57" s="153"/>
      <c r="E57" s="160"/>
    </row>
    <row r="58" spans="2:5" x14ac:dyDescent="0.2">
      <c r="B58" s="160"/>
      <c r="C58" s="160"/>
      <c r="D58" s="160"/>
      <c r="E58" s="160"/>
    </row>
    <row r="59" spans="2:5" x14ac:dyDescent="0.2">
      <c r="B59" s="306" t="s">
        <v>50</v>
      </c>
      <c r="C59" s="307"/>
      <c r="D59" s="162"/>
      <c r="E59" s="160"/>
    </row>
    <row r="60" spans="2:5" x14ac:dyDescent="0.2">
      <c r="B60" s="303" t="s">
        <v>195</v>
      </c>
      <c r="C60" s="304"/>
      <c r="D60" s="212">
        <v>0</v>
      </c>
      <c r="E60" s="160"/>
    </row>
    <row r="61" spans="2:5" x14ac:dyDescent="0.2">
      <c r="B61" s="303" t="s">
        <v>196</v>
      </c>
      <c r="C61" s="305"/>
      <c r="D61" s="212">
        <v>0</v>
      </c>
      <c r="E61" s="160"/>
    </row>
    <row r="62" spans="2:5" x14ac:dyDescent="0.2">
      <c r="B62" s="303" t="s">
        <v>197</v>
      </c>
      <c r="C62" s="304"/>
      <c r="D62" s="212">
        <v>0</v>
      </c>
      <c r="E62" s="160"/>
    </row>
    <row r="63" spans="2:5" x14ac:dyDescent="0.2">
      <c r="B63" s="303" t="s">
        <v>196</v>
      </c>
      <c r="C63" s="305"/>
      <c r="D63" s="212">
        <v>0</v>
      </c>
      <c r="E63" s="160"/>
    </row>
    <row r="64" spans="2:5" x14ac:dyDescent="0.2">
      <c r="B64" s="303" t="s">
        <v>198</v>
      </c>
      <c r="C64" s="305"/>
      <c r="D64" s="212">
        <v>0</v>
      </c>
      <c r="E64" s="160"/>
    </row>
    <row r="65" spans="2:5" x14ac:dyDescent="0.2">
      <c r="B65" s="303" t="s">
        <v>199</v>
      </c>
      <c r="C65" s="305"/>
      <c r="D65" s="212">
        <v>0</v>
      </c>
      <c r="E65" s="160"/>
    </row>
    <row r="66" spans="2:5" x14ac:dyDescent="0.2">
      <c r="B66" s="303" t="s">
        <v>200</v>
      </c>
      <c r="C66" s="305"/>
      <c r="D66" s="212">
        <v>0</v>
      </c>
      <c r="E66" s="160"/>
    </row>
    <row r="67" spans="2:5" x14ac:dyDescent="0.2">
      <c r="B67" s="303" t="s">
        <v>201</v>
      </c>
      <c r="C67" s="305"/>
      <c r="D67" s="212">
        <v>0</v>
      </c>
      <c r="E67" s="160"/>
    </row>
    <row r="68" spans="2:5" x14ac:dyDescent="0.2">
      <c r="B68" s="303" t="s">
        <v>202</v>
      </c>
      <c r="C68" s="305"/>
      <c r="D68" s="212">
        <v>0</v>
      </c>
      <c r="E68" s="160"/>
    </row>
    <row r="69" spans="2:5" x14ac:dyDescent="0.2">
      <c r="B69" s="303" t="s">
        <v>201</v>
      </c>
      <c r="C69" s="305"/>
      <c r="D69" s="212">
        <v>0</v>
      </c>
      <c r="E69" s="160"/>
    </row>
    <row r="70" spans="2:5" x14ac:dyDescent="0.2">
      <c r="B70" s="303" t="s">
        <v>203</v>
      </c>
      <c r="C70" s="304"/>
      <c r="D70" s="212">
        <v>0</v>
      </c>
      <c r="E70" s="160"/>
    </row>
    <row r="71" spans="2:5" x14ac:dyDescent="0.2">
      <c r="B71" s="303" t="s">
        <v>204</v>
      </c>
      <c r="C71" s="305"/>
      <c r="D71" s="212">
        <v>0</v>
      </c>
      <c r="E71" s="160"/>
    </row>
    <row r="72" spans="2:5" x14ac:dyDescent="0.2">
      <c r="B72" s="303" t="s">
        <v>205</v>
      </c>
      <c r="C72" s="305"/>
      <c r="D72" s="212">
        <v>0</v>
      </c>
      <c r="E72" s="160"/>
    </row>
    <row r="73" spans="2:5" x14ac:dyDescent="0.2">
      <c r="B73" s="303" t="s">
        <v>67</v>
      </c>
      <c r="C73" s="305"/>
      <c r="D73" s="212">
        <v>0</v>
      </c>
      <c r="E73" s="160"/>
    </row>
    <row r="74" spans="2:5" x14ac:dyDescent="0.2">
      <c r="B74" s="303" t="s">
        <v>206</v>
      </c>
      <c r="C74" s="305"/>
      <c r="D74" s="212">
        <v>0</v>
      </c>
      <c r="E74" s="160"/>
    </row>
    <row r="75" spans="2:5" x14ac:dyDescent="0.2">
      <c r="B75" s="303" t="s">
        <v>68</v>
      </c>
      <c r="C75" s="305"/>
      <c r="D75" s="212">
        <v>0</v>
      </c>
      <c r="E75" s="160"/>
    </row>
    <row r="76" spans="2:5" x14ac:dyDescent="0.2">
      <c r="B76" s="303" t="s">
        <v>207</v>
      </c>
      <c r="C76" s="305"/>
      <c r="D76" s="212">
        <v>0</v>
      </c>
      <c r="E76" s="160"/>
    </row>
    <row r="77" spans="2:5" x14ac:dyDescent="0.2">
      <c r="B77" s="303" t="s">
        <v>69</v>
      </c>
      <c r="C77" s="305"/>
      <c r="D77" s="212">
        <v>0</v>
      </c>
      <c r="E77" s="160"/>
    </row>
    <row r="78" spans="2:5" x14ac:dyDescent="0.2">
      <c r="B78" s="306" t="s">
        <v>51</v>
      </c>
      <c r="C78" s="307"/>
      <c r="D78" s="163"/>
      <c r="E78" s="160"/>
    </row>
    <row r="79" spans="2:5" x14ac:dyDescent="0.2">
      <c r="B79" s="303" t="s">
        <v>208</v>
      </c>
      <c r="C79" s="305"/>
      <c r="D79" s="212">
        <v>0</v>
      </c>
      <c r="E79" s="160"/>
    </row>
    <row r="80" spans="2:5" x14ac:dyDescent="0.2">
      <c r="B80" s="314" t="s">
        <v>78</v>
      </c>
      <c r="C80" s="315"/>
      <c r="D80" s="212">
        <v>0</v>
      </c>
      <c r="E80" s="160"/>
    </row>
    <row r="81" spans="2:5" x14ac:dyDescent="0.2">
      <c r="B81" s="306" t="s">
        <v>209</v>
      </c>
      <c r="C81" s="307"/>
      <c r="D81" s="163"/>
      <c r="E81" s="160"/>
    </row>
    <row r="82" spans="2:5" x14ac:dyDescent="0.2">
      <c r="B82" s="314" t="s">
        <v>35</v>
      </c>
      <c r="C82" s="315"/>
      <c r="D82" s="212">
        <v>0</v>
      </c>
      <c r="E82" s="160"/>
    </row>
    <row r="83" spans="2:5" x14ac:dyDescent="0.2">
      <c r="B83" s="303" t="s">
        <v>210</v>
      </c>
      <c r="C83" s="305"/>
      <c r="D83" s="212">
        <v>0</v>
      </c>
      <c r="E83" s="160"/>
    </row>
    <row r="84" spans="2:5" x14ac:dyDescent="0.2">
      <c r="B84" s="303" t="s">
        <v>211</v>
      </c>
      <c r="C84" s="304"/>
      <c r="D84" s="212">
        <v>0</v>
      </c>
      <c r="E84" s="160"/>
    </row>
    <row r="85" spans="2:5" x14ac:dyDescent="0.2">
      <c r="B85" s="314" t="s">
        <v>212</v>
      </c>
      <c r="C85" s="315"/>
      <c r="D85" s="212">
        <v>0</v>
      </c>
      <c r="E85" s="160"/>
    </row>
    <row r="86" spans="2:5" x14ac:dyDescent="0.2">
      <c r="B86" s="314" t="s">
        <v>213</v>
      </c>
      <c r="C86" s="315"/>
      <c r="D86" s="212">
        <v>0</v>
      </c>
      <c r="E86" s="160"/>
    </row>
    <row r="87" spans="2:5" x14ac:dyDescent="0.2">
      <c r="B87" s="314" t="s">
        <v>214</v>
      </c>
      <c r="C87" s="315"/>
      <c r="D87" s="212">
        <v>0</v>
      </c>
      <c r="E87" s="160"/>
    </row>
    <row r="88" spans="2:5" x14ac:dyDescent="0.2">
      <c r="B88" s="314" t="s">
        <v>215</v>
      </c>
      <c r="C88" s="315"/>
      <c r="D88" s="212">
        <v>0</v>
      </c>
      <c r="E88" s="160"/>
    </row>
    <row r="89" spans="2:5" x14ac:dyDescent="0.2">
      <c r="B89" s="306" t="s">
        <v>85</v>
      </c>
      <c r="C89" s="307"/>
      <c r="D89" s="163" t="s">
        <v>974</v>
      </c>
      <c r="E89" s="160"/>
    </row>
    <row r="90" spans="2:5" x14ac:dyDescent="0.2">
      <c r="B90" s="314" t="s">
        <v>216</v>
      </c>
      <c r="C90" s="304"/>
      <c r="D90" s="212">
        <v>0</v>
      </c>
      <c r="E90" s="160"/>
    </row>
    <row r="91" spans="2:5" x14ac:dyDescent="0.2">
      <c r="B91" s="314" t="s">
        <v>217</v>
      </c>
      <c r="C91" s="315"/>
      <c r="D91" s="212">
        <v>0</v>
      </c>
      <c r="E91" s="160"/>
    </row>
    <row r="92" spans="2:5" x14ac:dyDescent="0.2">
      <c r="B92" s="164" t="s">
        <v>218</v>
      </c>
      <c r="C92" s="164"/>
      <c r="D92" s="212">
        <v>0</v>
      </c>
      <c r="E92" s="160"/>
    </row>
  </sheetData>
  <mergeCells count="36">
    <mergeCell ref="B6:D6"/>
    <mergeCell ref="B91:C91"/>
    <mergeCell ref="B80:C80"/>
    <mergeCell ref="B81:C81"/>
    <mergeCell ref="B82:C82"/>
    <mergeCell ref="B83:C83"/>
    <mergeCell ref="B84:C84"/>
    <mergeCell ref="B85:C85"/>
    <mergeCell ref="B86:C86"/>
    <mergeCell ref="B87:C87"/>
    <mergeCell ref="B88:C88"/>
    <mergeCell ref="B89:C89"/>
    <mergeCell ref="B90:C90"/>
    <mergeCell ref="B79:C79"/>
    <mergeCell ref="B68:C68"/>
    <mergeCell ref="B69:C69"/>
    <mergeCell ref="B75:C75"/>
    <mergeCell ref="B76:C76"/>
    <mergeCell ref="B77:C77"/>
    <mergeCell ref="B78:C78"/>
    <mergeCell ref="B67:C67"/>
    <mergeCell ref="B70:C70"/>
    <mergeCell ref="B71:C71"/>
    <mergeCell ref="B72:C72"/>
    <mergeCell ref="B73:C73"/>
    <mergeCell ref="B74:C74"/>
    <mergeCell ref="B52:C52"/>
    <mergeCell ref="B54:D55"/>
    <mergeCell ref="B59:C59"/>
    <mergeCell ref="B60:C60"/>
    <mergeCell ref="B61:C61"/>
    <mergeCell ref="B62:C62"/>
    <mergeCell ref="B63:C63"/>
    <mergeCell ref="B64:C64"/>
    <mergeCell ref="B65:C65"/>
    <mergeCell ref="B66:C66"/>
  </mergeCells>
  <conditionalFormatting sqref="D60:D77 D79:D80 D82:D88 D90:D91">
    <cfRule type="expression" dxfId="0" priority="1">
      <formula>$D$52="yes"</formula>
    </cfRule>
  </conditionalFormatting>
  <dataValidations count="1">
    <dataValidation type="list" allowBlank="1" showInputMessage="1" showErrorMessage="1" sqref="D52">
      <formula1>"Yes, No"</formula1>
    </dataValidation>
  </dataValidations>
  <pageMargins left="0.7" right="0.7" top="0.75" bottom="0.75" header="0.3" footer="0.3"/>
  <pageSetup paperSize="9" scale="98" orientation="portrait" r:id="rId1"/>
  <rowBreaks count="1" manualBreakCount="1">
    <brk id="51" max="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9"/>
  <sheetViews>
    <sheetView showGridLines="0" view="pageBreakPreview" topLeftCell="A22" zoomScaleNormal="100" workbookViewId="0">
      <selection activeCell="J65" sqref="J65"/>
    </sheetView>
  </sheetViews>
  <sheetFormatPr defaultRowHeight="12.75" x14ac:dyDescent="0.2"/>
  <cols>
    <col min="2" max="2" width="13" bestFit="1" customWidth="1"/>
    <col min="7" max="7" width="12.7109375" customWidth="1"/>
    <col min="8" max="8" width="14.140625" customWidth="1"/>
  </cols>
  <sheetData>
    <row r="1" spans="2:8" ht="20.25" x14ac:dyDescent="0.3">
      <c r="B1" s="36" t="str">
        <f>Cover!C22</f>
        <v>United Energy</v>
      </c>
    </row>
    <row r="2" spans="2:8" ht="20.25" x14ac:dyDescent="0.3">
      <c r="B2" s="59" t="s">
        <v>151</v>
      </c>
    </row>
    <row r="3" spans="2:8" ht="20.25" x14ac:dyDescent="0.3">
      <c r="B3" s="37">
        <f>Cover!C26</f>
        <v>2015</v>
      </c>
    </row>
    <row r="4" spans="2:8" s="125" customFormat="1" ht="20.25" x14ac:dyDescent="0.3">
      <c r="B4" s="126"/>
    </row>
    <row r="5" spans="2:8" s="125" customFormat="1" ht="12.75" customHeight="1" x14ac:dyDescent="0.2">
      <c r="B5" s="331" t="s">
        <v>220</v>
      </c>
      <c r="C5" s="332"/>
      <c r="D5" s="332"/>
      <c r="E5" s="332"/>
      <c r="F5" s="332"/>
      <c r="G5" s="333"/>
    </row>
    <row r="6" spans="2:8" s="125" customFormat="1" x14ac:dyDescent="0.2">
      <c r="B6" s="334"/>
      <c r="C6" s="335"/>
      <c r="D6" s="335"/>
      <c r="E6" s="335"/>
      <c r="F6" s="335"/>
      <c r="G6" s="336"/>
    </row>
    <row r="7" spans="2:8" s="125" customFormat="1" x14ac:dyDescent="0.2">
      <c r="B7" s="337"/>
      <c r="C7" s="338"/>
      <c r="D7" s="338"/>
      <c r="E7" s="338"/>
      <c r="F7" s="338"/>
      <c r="G7" s="339"/>
    </row>
    <row r="8" spans="2:8" s="125" customFormat="1" ht="20.25" x14ac:dyDescent="0.3">
      <c r="B8" s="126"/>
    </row>
    <row r="9" spans="2:8" ht="15.75" x14ac:dyDescent="0.25">
      <c r="B9" s="35" t="s">
        <v>138</v>
      </c>
    </row>
    <row r="11" spans="2:8" x14ac:dyDescent="0.2">
      <c r="B11" s="330" t="s">
        <v>114</v>
      </c>
      <c r="C11" s="330"/>
      <c r="D11" s="330"/>
      <c r="E11" s="330"/>
      <c r="F11" s="330"/>
      <c r="G11" s="330"/>
      <c r="H11" s="241">
        <v>0</v>
      </c>
    </row>
    <row r="12" spans="2:8" x14ac:dyDescent="0.2">
      <c r="B12" s="330" t="s">
        <v>115</v>
      </c>
      <c r="C12" s="330"/>
      <c r="D12" s="330"/>
      <c r="E12" s="330"/>
      <c r="F12" s="330"/>
      <c r="G12" s="330"/>
      <c r="H12" s="241">
        <v>0</v>
      </c>
    </row>
    <row r="13" spans="2:8" x14ac:dyDescent="0.2">
      <c r="B13" s="330" t="s">
        <v>148</v>
      </c>
      <c r="C13" s="330"/>
      <c r="D13" s="330"/>
      <c r="E13" s="330"/>
      <c r="F13" s="330"/>
      <c r="G13" s="330"/>
      <c r="H13" s="241">
        <v>0</v>
      </c>
    </row>
    <row r="14" spans="2:8" x14ac:dyDescent="0.2">
      <c r="B14" s="330" t="s">
        <v>118</v>
      </c>
      <c r="C14" s="330"/>
      <c r="D14" s="330"/>
      <c r="E14" s="330"/>
      <c r="F14" s="330"/>
      <c r="G14" s="330"/>
      <c r="H14" s="241">
        <v>0</v>
      </c>
    </row>
    <row r="15" spans="2:8" x14ac:dyDescent="0.2">
      <c r="B15" s="330" t="s">
        <v>116</v>
      </c>
      <c r="C15" s="330"/>
      <c r="D15" s="330"/>
      <c r="E15" s="330"/>
      <c r="F15" s="330"/>
      <c r="G15" s="330"/>
      <c r="H15" s="241">
        <v>0</v>
      </c>
    </row>
    <row r="16" spans="2:8" x14ac:dyDescent="0.2">
      <c r="B16" s="330" t="s">
        <v>119</v>
      </c>
      <c r="C16" s="330"/>
      <c r="D16" s="330"/>
      <c r="E16" s="330"/>
      <c r="F16" s="330"/>
      <c r="G16" s="330"/>
      <c r="H16" s="241">
        <v>0</v>
      </c>
    </row>
    <row r="17" spans="2:8" x14ac:dyDescent="0.2">
      <c r="B17" s="330" t="s">
        <v>117</v>
      </c>
      <c r="C17" s="330"/>
      <c r="D17" s="330"/>
      <c r="E17" s="330"/>
      <c r="F17" s="330"/>
      <c r="G17" s="330"/>
      <c r="H17" s="241">
        <v>52</v>
      </c>
    </row>
    <row r="18" spans="2:8" x14ac:dyDescent="0.2">
      <c r="B18" s="330" t="s">
        <v>20</v>
      </c>
      <c r="C18" s="330"/>
      <c r="D18" s="330"/>
      <c r="E18" s="330"/>
      <c r="F18" s="330"/>
      <c r="G18" s="330"/>
      <c r="H18" s="241">
        <v>1</v>
      </c>
    </row>
    <row r="19" spans="2:8" x14ac:dyDescent="0.2">
      <c r="B19" s="330" t="s">
        <v>21</v>
      </c>
      <c r="C19" s="330"/>
      <c r="D19" s="330"/>
      <c r="E19" s="330"/>
      <c r="F19" s="330"/>
      <c r="G19" s="330"/>
      <c r="H19" s="241">
        <v>1505</v>
      </c>
    </row>
    <row r="20" spans="2:8" x14ac:dyDescent="0.2">
      <c r="B20" s="330" t="s">
        <v>22</v>
      </c>
      <c r="C20" s="330"/>
      <c r="D20" s="330"/>
      <c r="E20" s="330"/>
      <c r="F20" s="330"/>
      <c r="G20" s="330"/>
      <c r="H20" s="241">
        <v>485</v>
      </c>
    </row>
    <row r="21" spans="2:8" x14ac:dyDescent="0.2">
      <c r="B21" s="330" t="s">
        <v>23</v>
      </c>
      <c r="C21" s="330"/>
      <c r="D21" s="330"/>
      <c r="E21" s="330"/>
      <c r="F21" s="330"/>
      <c r="G21" s="330"/>
      <c r="H21" s="241">
        <v>2114</v>
      </c>
    </row>
    <row r="22" spans="2:8" x14ac:dyDescent="0.2">
      <c r="B22" s="330" t="s">
        <v>24</v>
      </c>
      <c r="C22" s="330"/>
      <c r="D22" s="330"/>
      <c r="E22" s="330"/>
      <c r="F22" s="330"/>
      <c r="G22" s="330"/>
      <c r="H22" s="241">
        <v>920</v>
      </c>
    </row>
    <row r="23" spans="2:8" x14ac:dyDescent="0.2">
      <c r="B23" s="330" t="s">
        <v>25</v>
      </c>
      <c r="C23" s="330"/>
      <c r="D23" s="330"/>
      <c r="E23" s="330"/>
      <c r="F23" s="330"/>
      <c r="G23" s="330"/>
      <c r="H23" s="241">
        <v>100</v>
      </c>
    </row>
    <row r="24" spans="2:8" x14ac:dyDescent="0.2">
      <c r="B24" s="330" t="s">
        <v>26</v>
      </c>
      <c r="C24" s="330"/>
      <c r="D24" s="330"/>
      <c r="E24" s="330"/>
      <c r="F24" s="330"/>
      <c r="G24" s="330"/>
      <c r="H24" s="241">
        <v>100</v>
      </c>
    </row>
    <row r="26" spans="2:8" ht="15.75" x14ac:dyDescent="0.25">
      <c r="B26" s="35" t="s">
        <v>139</v>
      </c>
    </row>
    <row r="28" spans="2:8" x14ac:dyDescent="0.2">
      <c r="B28" s="330" t="s">
        <v>122</v>
      </c>
      <c r="C28" s="330"/>
      <c r="D28" s="330"/>
      <c r="E28" s="330"/>
      <c r="F28" s="330"/>
      <c r="G28" s="330"/>
      <c r="H28" s="64">
        <v>60</v>
      </c>
    </row>
    <row r="29" spans="2:8" x14ac:dyDescent="0.2">
      <c r="B29" s="323" t="s">
        <v>27</v>
      </c>
      <c r="C29" s="323"/>
      <c r="D29" s="323"/>
      <c r="E29" s="323"/>
      <c r="F29" s="323"/>
      <c r="G29" s="323"/>
      <c r="H29" s="38"/>
    </row>
    <row r="30" spans="2:8" x14ac:dyDescent="0.2">
      <c r="B30" s="330" t="s">
        <v>28</v>
      </c>
      <c r="C30" s="330"/>
      <c r="D30" s="330"/>
      <c r="E30" s="330"/>
      <c r="F30" s="330"/>
      <c r="G30" s="330"/>
      <c r="H30" s="240">
        <v>1.67E-2</v>
      </c>
    </row>
    <row r="31" spans="2:8" x14ac:dyDescent="0.2">
      <c r="B31" s="330" t="s">
        <v>29</v>
      </c>
      <c r="C31" s="330"/>
      <c r="D31" s="330"/>
      <c r="E31" s="330"/>
      <c r="F31" s="330"/>
      <c r="G31" s="330"/>
      <c r="H31" s="240">
        <v>0</v>
      </c>
    </row>
    <row r="32" spans="2:8" x14ac:dyDescent="0.2">
      <c r="B32" s="330" t="s">
        <v>30</v>
      </c>
      <c r="C32" s="330"/>
      <c r="D32" s="330"/>
      <c r="E32" s="330"/>
      <c r="F32" s="330"/>
      <c r="G32" s="330"/>
      <c r="H32" s="240">
        <v>0.05</v>
      </c>
    </row>
    <row r="33" spans="2:8" x14ac:dyDescent="0.2">
      <c r="B33" s="330" t="s">
        <v>31</v>
      </c>
      <c r="C33" s="330"/>
      <c r="D33" s="330"/>
      <c r="E33" s="330"/>
      <c r="F33" s="330"/>
      <c r="G33" s="330"/>
      <c r="H33" s="240">
        <v>0.15</v>
      </c>
    </row>
    <row r="34" spans="2:8" x14ac:dyDescent="0.2">
      <c r="B34" s="330" t="s">
        <v>32</v>
      </c>
      <c r="C34" s="330"/>
      <c r="D34" s="330"/>
      <c r="E34" s="330"/>
      <c r="F34" s="330"/>
      <c r="G34" s="330"/>
      <c r="H34" s="240">
        <v>0.15</v>
      </c>
    </row>
    <row r="35" spans="2:8" x14ac:dyDescent="0.2">
      <c r="B35" s="330" t="s">
        <v>33</v>
      </c>
      <c r="C35" s="330"/>
      <c r="D35" s="330"/>
      <c r="E35" s="330"/>
      <c r="F35" s="330"/>
      <c r="G35" s="330"/>
      <c r="H35" s="240">
        <v>1.67E-2</v>
      </c>
    </row>
    <row r="36" spans="2:8" x14ac:dyDescent="0.2">
      <c r="B36" s="330" t="s">
        <v>113</v>
      </c>
      <c r="C36" s="330"/>
      <c r="D36" s="330"/>
      <c r="E36" s="330"/>
      <c r="F36" s="330"/>
      <c r="G36" s="330"/>
      <c r="H36" s="240">
        <v>0.61670000000000003</v>
      </c>
    </row>
    <row r="37" spans="2:8" x14ac:dyDescent="0.2">
      <c r="B37" s="324" t="s">
        <v>123</v>
      </c>
      <c r="C37" s="325"/>
      <c r="D37" s="328"/>
      <c r="E37" s="328"/>
      <c r="F37" s="328"/>
      <c r="G37" s="329"/>
      <c r="H37" s="38"/>
    </row>
    <row r="38" spans="2:8" x14ac:dyDescent="0.2">
      <c r="B38" s="330" t="s">
        <v>124</v>
      </c>
      <c r="C38" s="330"/>
      <c r="D38" s="330"/>
      <c r="E38" s="330"/>
      <c r="F38" s="330"/>
      <c r="G38" s="330"/>
      <c r="H38" s="240">
        <v>0.05</v>
      </c>
    </row>
    <row r="39" spans="2:8" x14ac:dyDescent="0.2">
      <c r="B39" s="330" t="s">
        <v>125</v>
      </c>
      <c r="C39" s="330"/>
      <c r="D39" s="330"/>
      <c r="E39" s="330"/>
      <c r="F39" s="330"/>
      <c r="G39" s="330"/>
      <c r="H39" s="240">
        <v>0</v>
      </c>
    </row>
    <row r="40" spans="2:8" x14ac:dyDescent="0.2">
      <c r="B40" s="330" t="s">
        <v>126</v>
      </c>
      <c r="C40" s="330"/>
      <c r="D40" s="330"/>
      <c r="E40" s="330"/>
      <c r="F40" s="330"/>
      <c r="G40" s="330"/>
      <c r="H40" s="240">
        <v>1.67E-2</v>
      </c>
    </row>
    <row r="41" spans="2:8" x14ac:dyDescent="0.2">
      <c r="B41" s="330" t="s">
        <v>127</v>
      </c>
      <c r="C41" s="330"/>
      <c r="D41" s="330"/>
      <c r="E41" s="330"/>
      <c r="F41" s="330"/>
      <c r="G41" s="330"/>
      <c r="H41" s="240">
        <v>0</v>
      </c>
    </row>
    <row r="42" spans="2:8" x14ac:dyDescent="0.2">
      <c r="B42" s="330" t="s">
        <v>128</v>
      </c>
      <c r="C42" s="330"/>
      <c r="D42" s="330"/>
      <c r="E42" s="330"/>
      <c r="F42" s="330"/>
      <c r="G42" s="330"/>
      <c r="H42" s="240">
        <v>0.1</v>
      </c>
    </row>
    <row r="43" spans="2:8" x14ac:dyDescent="0.2">
      <c r="B43" s="330" t="s">
        <v>129</v>
      </c>
      <c r="C43" s="330"/>
      <c r="D43" s="330"/>
      <c r="E43" s="330"/>
      <c r="F43" s="330"/>
      <c r="G43" s="330"/>
      <c r="H43" s="240">
        <v>3.3300000000000003E-2</v>
      </c>
    </row>
    <row r="44" spans="2:8" x14ac:dyDescent="0.2">
      <c r="B44" s="330" t="s">
        <v>130</v>
      </c>
      <c r="C44" s="330"/>
      <c r="D44" s="330"/>
      <c r="E44" s="330"/>
      <c r="F44" s="330"/>
      <c r="G44" s="330"/>
      <c r="H44" s="240">
        <v>0</v>
      </c>
    </row>
    <row r="45" spans="2:8" x14ac:dyDescent="0.2">
      <c r="B45" s="330" t="s">
        <v>113</v>
      </c>
      <c r="C45" s="330"/>
      <c r="D45" s="330"/>
      <c r="E45" s="330"/>
      <c r="F45" s="330"/>
      <c r="G45" s="330"/>
      <c r="H45" s="240">
        <v>0.8</v>
      </c>
    </row>
    <row r="46" spans="2:8" ht="12" customHeight="1" x14ac:dyDescent="0.2"/>
    <row r="47" spans="2:8" ht="15.75" x14ac:dyDescent="0.25">
      <c r="B47" s="35" t="s">
        <v>140</v>
      </c>
    </row>
    <row r="49" spans="2:10" x14ac:dyDescent="0.2">
      <c r="B49" s="323" t="s">
        <v>34</v>
      </c>
      <c r="C49" s="323"/>
      <c r="D49" s="323"/>
      <c r="E49" s="323"/>
      <c r="F49" s="323"/>
      <c r="G49" s="323"/>
      <c r="H49" s="38"/>
    </row>
    <row r="50" spans="2:10" x14ac:dyDescent="0.2">
      <c r="B50" s="322" t="s">
        <v>35</v>
      </c>
      <c r="C50" s="322"/>
      <c r="D50" s="322"/>
      <c r="E50" s="322"/>
      <c r="F50" s="322"/>
      <c r="G50" s="322"/>
      <c r="H50" s="213">
        <f>'1b. STPIS Customer Service'!C20</f>
        <v>13135</v>
      </c>
    </row>
    <row r="51" spans="2:10" x14ac:dyDescent="0.2">
      <c r="B51" s="322" t="s">
        <v>36</v>
      </c>
      <c r="C51" s="322"/>
      <c r="D51" s="322"/>
      <c r="E51" s="322"/>
      <c r="F51" s="322"/>
      <c r="G51" s="322"/>
      <c r="H51" s="213">
        <f>'1b. STPIS Customer Service'!C21</f>
        <v>165</v>
      </c>
    </row>
    <row r="52" spans="2:10" x14ac:dyDescent="0.2">
      <c r="B52" s="323" t="s">
        <v>37</v>
      </c>
      <c r="C52" s="323"/>
      <c r="D52" s="323"/>
      <c r="E52" s="323"/>
      <c r="F52" s="323"/>
      <c r="G52" s="323"/>
      <c r="H52" s="38"/>
    </row>
    <row r="53" spans="2:10" x14ac:dyDescent="0.2">
      <c r="B53" s="322" t="s">
        <v>38</v>
      </c>
      <c r="C53" s="322"/>
      <c r="D53" s="322"/>
      <c r="E53" s="322"/>
      <c r="F53" s="322"/>
      <c r="G53" s="322"/>
      <c r="H53" s="64">
        <f>'[5]2. Customer Service'!H53</f>
        <v>530</v>
      </c>
    </row>
    <row r="54" spans="2:10" x14ac:dyDescent="0.2">
      <c r="B54" s="322" t="s">
        <v>39</v>
      </c>
      <c r="C54" s="322"/>
      <c r="D54" s="322"/>
      <c r="E54" s="322"/>
      <c r="F54" s="322"/>
      <c r="G54" s="322"/>
      <c r="H54" s="213">
        <f>'1b. STPIS Customer Service'!C30</f>
        <v>786</v>
      </c>
    </row>
    <row r="55" spans="2:10" x14ac:dyDescent="0.2">
      <c r="B55" s="322" t="s">
        <v>40</v>
      </c>
      <c r="C55" s="322"/>
      <c r="D55" s="322"/>
      <c r="E55" s="322"/>
      <c r="F55" s="322"/>
      <c r="G55" s="322"/>
      <c r="H55" s="64">
        <f>'[5]2. Customer Service'!H55</f>
        <v>3</v>
      </c>
    </row>
    <row r="56" spans="2:10" x14ac:dyDescent="0.2">
      <c r="B56" s="322" t="s">
        <v>41</v>
      </c>
      <c r="C56" s="322"/>
      <c r="D56" s="322"/>
      <c r="E56" s="322"/>
      <c r="F56" s="322"/>
      <c r="G56" s="322"/>
      <c r="H56" s="213">
        <f>'1b. STPIS Customer Service'!C27</f>
        <v>119565</v>
      </c>
    </row>
    <row r="57" spans="2:10" x14ac:dyDescent="0.2">
      <c r="B57" s="323" t="s">
        <v>131</v>
      </c>
      <c r="C57" s="323"/>
      <c r="D57" s="323"/>
      <c r="E57" s="323"/>
      <c r="F57" s="323"/>
      <c r="G57" s="323"/>
      <c r="H57" s="38"/>
      <c r="I57" s="67"/>
      <c r="J57" s="67"/>
    </row>
    <row r="58" spans="2:10" x14ac:dyDescent="0.2">
      <c r="B58" s="322" t="s">
        <v>132</v>
      </c>
      <c r="C58" s="322"/>
      <c r="D58" s="322"/>
      <c r="E58" s="322"/>
      <c r="F58" s="322"/>
      <c r="G58" s="322"/>
      <c r="H58" s="213">
        <f>'1b. STPIS Customer Service'!D11</f>
        <v>172622</v>
      </c>
      <c r="I58" s="67"/>
      <c r="J58" s="67"/>
    </row>
    <row r="59" spans="2:10" x14ac:dyDescent="0.2">
      <c r="B59" s="327" t="s">
        <v>390</v>
      </c>
      <c r="C59" s="322"/>
      <c r="D59" s="322"/>
      <c r="E59" s="322"/>
      <c r="F59" s="322"/>
      <c r="G59" s="322"/>
      <c r="H59" s="213">
        <f>'1b. STPIS Customer Service'!D12</f>
        <v>83498</v>
      </c>
      <c r="I59" s="67"/>
      <c r="J59" s="67"/>
    </row>
    <row r="60" spans="2:10" x14ac:dyDescent="0.2">
      <c r="B60" s="322" t="s">
        <v>133</v>
      </c>
      <c r="C60" s="322"/>
      <c r="D60" s="322"/>
      <c r="E60" s="322"/>
      <c r="F60" s="322"/>
      <c r="G60" s="322"/>
      <c r="H60" s="241">
        <f>'[5]2. Customer Service'!H60</f>
        <v>87</v>
      </c>
      <c r="I60" s="67"/>
      <c r="J60" s="67"/>
    </row>
    <row r="61" spans="2:10" x14ac:dyDescent="0.2">
      <c r="B61" s="322" t="s">
        <v>134</v>
      </c>
      <c r="C61" s="322"/>
      <c r="D61" s="322"/>
      <c r="E61" s="322"/>
      <c r="F61" s="322"/>
      <c r="G61" s="322"/>
      <c r="H61" s="242">
        <f>'[5]2. Customer Service'!H61</f>
        <v>0.06</v>
      </c>
      <c r="I61" s="67"/>
      <c r="J61" s="67"/>
    </row>
    <row r="62" spans="2:10" x14ac:dyDescent="0.2">
      <c r="B62" s="322" t="s">
        <v>135</v>
      </c>
      <c r="C62" s="322"/>
      <c r="D62" s="322"/>
      <c r="E62" s="322"/>
      <c r="F62" s="322"/>
      <c r="G62" s="322"/>
      <c r="H62" s="241">
        <f>'[5]2. Customer Service'!H62</f>
        <v>8</v>
      </c>
      <c r="I62" s="67"/>
      <c r="J62" s="67"/>
    </row>
    <row r="63" spans="2:10" x14ac:dyDescent="0.2">
      <c r="B63" s="324" t="s">
        <v>136</v>
      </c>
      <c r="C63" s="325"/>
      <c r="D63" s="325"/>
      <c r="E63" s="325"/>
      <c r="F63" s="325"/>
      <c r="G63" s="326"/>
      <c r="H63" s="38"/>
    </row>
    <row r="64" spans="2:10" x14ac:dyDescent="0.2">
      <c r="B64" s="316" t="s">
        <v>42</v>
      </c>
      <c r="C64" s="317"/>
      <c r="D64" s="317"/>
      <c r="E64" s="317"/>
      <c r="F64" s="317"/>
      <c r="G64" s="318"/>
      <c r="H64" s="64">
        <f>'[5]2. Customer Service'!H64</f>
        <v>590</v>
      </c>
    </row>
    <row r="65" spans="2:8" x14ac:dyDescent="0.2">
      <c r="B65" s="316" t="s">
        <v>43</v>
      </c>
      <c r="C65" s="317"/>
      <c r="D65" s="317"/>
      <c r="E65" s="317"/>
      <c r="F65" s="317"/>
      <c r="G65" s="318"/>
      <c r="H65" s="214">
        <f>H28</f>
        <v>60</v>
      </c>
    </row>
    <row r="66" spans="2:8" x14ac:dyDescent="0.2">
      <c r="B66" s="316" t="s">
        <v>44</v>
      </c>
      <c r="C66" s="317"/>
      <c r="D66" s="317"/>
      <c r="E66" s="317"/>
      <c r="F66" s="317"/>
      <c r="G66" s="318"/>
      <c r="H66" s="241">
        <f>'[5]2. Customer Service'!H66</f>
        <v>1313</v>
      </c>
    </row>
    <row r="67" spans="2:8" x14ac:dyDescent="0.2">
      <c r="B67" s="316" t="s">
        <v>45</v>
      </c>
      <c r="C67" s="317"/>
      <c r="D67" s="317"/>
      <c r="E67" s="317"/>
      <c r="F67" s="317"/>
      <c r="G67" s="318"/>
      <c r="H67" s="241">
        <f>'[5]2. Customer Service'!H67</f>
        <v>568</v>
      </c>
    </row>
    <row r="68" spans="2:8" x14ac:dyDescent="0.2">
      <c r="B68" s="316" t="s">
        <v>46</v>
      </c>
      <c r="C68" s="317"/>
      <c r="D68" s="317"/>
      <c r="E68" s="317"/>
      <c r="F68" s="317"/>
      <c r="G68" s="318"/>
      <c r="H68" s="241">
        <f>'[5]2. Customer Service'!H68</f>
        <v>1434</v>
      </c>
    </row>
    <row r="69" spans="2:8" x14ac:dyDescent="0.2">
      <c r="B69" s="319" t="s">
        <v>47</v>
      </c>
      <c r="C69" s="320"/>
      <c r="D69" s="320"/>
      <c r="E69" s="320"/>
      <c r="F69" s="320"/>
      <c r="G69" s="321"/>
      <c r="H69" s="213">
        <f>SUM(H64:H68)</f>
        <v>3965</v>
      </c>
    </row>
  </sheetData>
  <mergeCells count="54">
    <mergeCell ref="B5:G7"/>
    <mergeCell ref="B52:G52"/>
    <mergeCell ref="B43:G43"/>
    <mergeCell ref="B44:G44"/>
    <mergeCell ref="B45:G45"/>
    <mergeCell ref="B50:G50"/>
    <mergeCell ref="B51:G51"/>
    <mergeCell ref="B11:G11"/>
    <mergeCell ref="B12:G12"/>
    <mergeCell ref="B13:G13"/>
    <mergeCell ref="B30:G30"/>
    <mergeCell ref="B31:G31"/>
    <mergeCell ref="B32:G32"/>
    <mergeCell ref="B33:G33"/>
    <mergeCell ref="B34:G34"/>
    <mergeCell ref="B36:G36"/>
    <mergeCell ref="B53:G53"/>
    <mergeCell ref="B54:G54"/>
    <mergeCell ref="B22:G22"/>
    <mergeCell ref="B14:G14"/>
    <mergeCell ref="B16:G16"/>
    <mergeCell ref="B15:G15"/>
    <mergeCell ref="B17:G17"/>
    <mergeCell ref="B18:G18"/>
    <mergeCell ref="B19:G19"/>
    <mergeCell ref="B20:G20"/>
    <mergeCell ref="B21:G21"/>
    <mergeCell ref="B35:G35"/>
    <mergeCell ref="B23:G23"/>
    <mergeCell ref="B24:G24"/>
    <mergeCell ref="B28:G28"/>
    <mergeCell ref="B29:G29"/>
    <mergeCell ref="B49:G49"/>
    <mergeCell ref="B37:G37"/>
    <mergeCell ref="B38:G38"/>
    <mergeCell ref="B39:G39"/>
    <mergeCell ref="B40:G40"/>
    <mergeCell ref="B41:G41"/>
    <mergeCell ref="B42:G42"/>
    <mergeCell ref="B67:G67"/>
    <mergeCell ref="B68:G68"/>
    <mergeCell ref="B69:G69"/>
    <mergeCell ref="B55:G55"/>
    <mergeCell ref="B56:G56"/>
    <mergeCell ref="B57:G57"/>
    <mergeCell ref="B65:G65"/>
    <mergeCell ref="B66:G66"/>
    <mergeCell ref="B63:G63"/>
    <mergeCell ref="B64:G64"/>
    <mergeCell ref="B62:G62"/>
    <mergeCell ref="B58:G58"/>
    <mergeCell ref="B59:G59"/>
    <mergeCell ref="B60:G60"/>
    <mergeCell ref="B61:G61"/>
  </mergeCells>
  <phoneticPr fontId="34" type="noConversion"/>
  <dataValidations count="1">
    <dataValidation type="whole" allowBlank="1" showInputMessage="1" showErrorMessage="1" errorTitle="Whole Number" error="This field must contain a whole number. Text and decimals are not acceptable." sqref="C39:C45">
      <formula1>-1000</formula1>
      <formula2>9999999999</formula2>
    </dataValidation>
  </dataValidations>
  <pageMargins left="0.25" right="0.25" top="0.75" bottom="0.75" header="0.3" footer="0.3"/>
  <pageSetup paperSize="9" scale="8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Cover</vt:lpstr>
      <vt:lpstr>Contents</vt:lpstr>
      <vt:lpstr>Definitions</vt:lpstr>
      <vt:lpstr>1a. STPIS Reliability</vt:lpstr>
      <vt:lpstr>1b. STPIS Customer Service</vt:lpstr>
      <vt:lpstr>1c. STPIS Daily Performance</vt:lpstr>
      <vt:lpstr>1e. STPIS Exclusions</vt:lpstr>
      <vt:lpstr>1f. STPIS - GSL</vt:lpstr>
      <vt:lpstr>2. Customer Service</vt:lpstr>
      <vt:lpstr>4a. Network perf - Feeder</vt:lpstr>
      <vt:lpstr>4c. Network perf - reliability</vt:lpstr>
      <vt:lpstr>Sheet1</vt:lpstr>
      <vt:lpstr>Amendments</vt:lpstr>
      <vt:lpstr>'1a. STPIS Reliability'!Print_Area</vt:lpstr>
      <vt:lpstr>'1b. STPIS Customer Service'!Print_Area</vt:lpstr>
      <vt:lpstr>'1c. STPIS Daily Performance'!Print_Area</vt:lpstr>
      <vt:lpstr>'1e. STPIS Exclusions'!Print_Area</vt:lpstr>
      <vt:lpstr>'1f. STPIS - GSL'!Print_Area</vt:lpstr>
      <vt:lpstr>'2. Customer Service'!Print_Area</vt:lpstr>
      <vt:lpstr>'4a. Network perf - Feeder'!Print_Area</vt:lpstr>
      <vt:lpstr>Contents!Print_Area</vt:lpstr>
      <vt:lpstr>Cover!Print_Area</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Butler</dc:creator>
  <cp:lastModifiedBy>Bryant, Anita</cp:lastModifiedBy>
  <cp:lastPrinted>2016-04-18T23:25:09Z</cp:lastPrinted>
  <dcterms:created xsi:type="dcterms:W3CDTF">2011-05-25T23:37:43Z</dcterms:created>
  <dcterms:modified xsi:type="dcterms:W3CDTF">2016-05-11T03:35:49Z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H:\TRIMDATA\TRIM\TEMP\HPTRIM.5992\D13 131722  United Energy 2014-15 - RIN development - Final RIN - Annual - non financial information.XLSX</vt:lpwstr>
  </property>
</Properties>
</file>