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8_{08723805-AE24-4267-B966-E42189A45EC7}" xr6:coauthVersionLast="47" xr6:coauthVersionMax="47" xr10:uidLastSave="{00000000-0000-0000-0000-000000000000}"/>
  <bookViews>
    <workbookView xWindow="-120" yWindow="-120" windowWidth="29040" windowHeight="15720" firstSheet="5" xr2:uid="{7AACBE5D-F582-41A7-B75E-247073E045E4}"/>
  </bookViews>
  <sheets>
    <sheet name="DNSP 4.1.2 a) Requirements" sheetId="1" r:id="rId1"/>
    <sheet name="4.1.2 b) Document Listing" sheetId="2" r:id="rId2"/>
    <sheet name="4.2.1 Accounting Policies" sheetId="3" r:id="rId3"/>
    <sheet name="4.3.2 Regulatory Adjustments" sheetId="6" r:id="rId4"/>
    <sheet name="4.3.2 RegAdj - Income" sheetId="4" r:id="rId5"/>
    <sheet name="4.3.2 RegAdj - Operating" sheetId="7" r:id="rId6"/>
    <sheet name="4.6.1 Cost Allocation" sheetId="5" r:id="rId7"/>
    <sheet name="4.6.1 Allocation" sheetId="8" r:id="rId8"/>
    <sheet name="4.6.1 Allocation %" sheetId="9" r:id="rId9"/>
    <sheet name="4.18.1 Operating Reconciliation" sheetId="10" r:id="rId10"/>
  </sheets>
  <definedNames>
    <definedName name="Allocators" localSheetId="7">#REF!</definedName>
    <definedName name="dms_CF_8.1_A">#REF!</definedName>
    <definedName name="dms_CF_TradingName">#REF!</definedName>
    <definedName name="dms_TradingName">#REF!</definedName>
    <definedName name="_xlnm.Print_Area" localSheetId="2">'4.2.1 Accounting Policies'!$C$1:$P$131</definedName>
  </definedNames>
  <calcPr calcId="191028"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0" l="1"/>
  <c r="Q47" i="10"/>
  <c r="I47" i="10"/>
  <c r="Q45" i="10"/>
  <c r="J47" i="10"/>
  <c r="K47" i="10"/>
  <c r="G38" i="10"/>
  <c r="O38" i="10" s="1"/>
  <c r="G39" i="10"/>
  <c r="O39" i="10" s="1"/>
  <c r="G40" i="10"/>
  <c r="P40" i="10"/>
  <c r="G41" i="10"/>
  <c r="G42" i="10"/>
  <c r="P42" i="10" s="1"/>
  <c r="G43" i="10"/>
  <c r="G44" i="10"/>
  <c r="E45" i="10"/>
  <c r="I45" i="10"/>
  <c r="J45" i="10"/>
  <c r="K45" i="10"/>
  <c r="L45" i="10"/>
  <c r="M45" i="10"/>
  <c r="N45" i="10"/>
  <c r="N47" i="10" s="1"/>
  <c r="G11" i="10"/>
  <c r="Q11" i="10"/>
  <c r="AB11" i="10"/>
  <c r="AB36" i="10" s="1"/>
  <c r="G12" i="10"/>
  <c r="Q12" i="10"/>
  <c r="AB12" i="10"/>
  <c r="G13" i="10"/>
  <c r="Q13" i="10"/>
  <c r="AB13" i="10"/>
  <c r="G14" i="10"/>
  <c r="Q14" i="10"/>
  <c r="AB14" i="10"/>
  <c r="G15" i="10"/>
  <c r="Q15" i="10"/>
  <c r="AB15" i="10"/>
  <c r="G16" i="10"/>
  <c r="Q16" i="10"/>
  <c r="AB16" i="10"/>
  <c r="G17" i="10"/>
  <c r="Q17" i="10"/>
  <c r="AB17" i="10"/>
  <c r="G18" i="10"/>
  <c r="Q18" i="10"/>
  <c r="AB18" i="10"/>
  <c r="G19" i="10"/>
  <c r="Q19" i="10"/>
  <c r="AB19" i="10"/>
  <c r="G20" i="10"/>
  <c r="Q20" i="10"/>
  <c r="AB20" i="10"/>
  <c r="G21" i="10"/>
  <c r="Q21" i="10"/>
  <c r="AB21" i="10"/>
  <c r="G22" i="10"/>
  <c r="Q22" i="10"/>
  <c r="AB22" i="10"/>
  <c r="G23" i="10"/>
  <c r="Q23" i="10"/>
  <c r="AB23" i="10"/>
  <c r="G24" i="10"/>
  <c r="Q24" i="10"/>
  <c r="AB24" i="10"/>
  <c r="G25" i="10"/>
  <c r="Q25" i="10"/>
  <c r="AB25" i="10"/>
  <c r="G26" i="10"/>
  <c r="Q26" i="10"/>
  <c r="AB26" i="10"/>
  <c r="G27" i="10"/>
  <c r="Q27" i="10"/>
  <c r="AB27" i="10"/>
  <c r="G28" i="10"/>
  <c r="Q28" i="10"/>
  <c r="AB28" i="10"/>
  <c r="G29" i="10"/>
  <c r="Q29" i="10"/>
  <c r="AB29" i="10"/>
  <c r="G30" i="10"/>
  <c r="Q30" i="10"/>
  <c r="AB30" i="10"/>
  <c r="G31" i="10"/>
  <c r="Q31" i="10"/>
  <c r="AB31" i="10"/>
  <c r="G32" i="10"/>
  <c r="Q32" i="10"/>
  <c r="AB32" i="10"/>
  <c r="G33" i="10"/>
  <c r="Q33" i="10"/>
  <c r="AB33" i="10"/>
  <c r="G34" i="10"/>
  <c r="Q34" i="10"/>
  <c r="AB34" i="10"/>
  <c r="G35" i="10"/>
  <c r="Q35" i="10"/>
  <c r="AB35" i="10"/>
  <c r="E36" i="10"/>
  <c r="F36" i="10"/>
  <c r="I36" i="10"/>
  <c r="J36" i="10"/>
  <c r="K36" i="10"/>
  <c r="L36" i="10"/>
  <c r="L47" i="10" s="1"/>
  <c r="M36" i="10"/>
  <c r="M47" i="10" s="1"/>
  <c r="O36" i="10"/>
  <c r="P36" i="10"/>
  <c r="S36" i="10"/>
  <c r="U36" i="10"/>
  <c r="V36" i="10"/>
  <c r="W36" i="10"/>
  <c r="X36" i="10"/>
  <c r="Y36" i="10"/>
  <c r="Z36" i="10"/>
  <c r="AA36" i="10"/>
  <c r="M59" i="7"/>
  <c r="N59" i="7"/>
  <c r="O59" i="7"/>
  <c r="L59" i="7"/>
  <c r="O46" i="7"/>
  <c r="O47" i="7"/>
  <c r="O48" i="7"/>
  <c r="O49" i="7"/>
  <c r="O50" i="7"/>
  <c r="O51" i="7"/>
  <c r="O52" i="7"/>
  <c r="O53" i="7"/>
  <c r="O54" i="7"/>
  <c r="O55" i="7"/>
  <c r="O56" i="7"/>
  <c r="O57" i="7"/>
  <c r="O58" i="7"/>
  <c r="O45" i="7"/>
  <c r="H40" i="7"/>
  <c r="I40" i="7"/>
  <c r="J40" i="7"/>
  <c r="K40" i="7"/>
  <c r="L40" i="7"/>
  <c r="M40" i="7"/>
  <c r="N40" i="7"/>
  <c r="O40" i="7"/>
  <c r="P40" i="7"/>
  <c r="Q40" i="7"/>
  <c r="R40" i="7"/>
  <c r="S40" i="7"/>
  <c r="T40" i="7"/>
  <c r="U40" i="7"/>
  <c r="G40" i="7"/>
  <c r="L162" i="4"/>
  <c r="M162" i="4"/>
  <c r="N162" i="4"/>
  <c r="K162" i="4"/>
  <c r="L158" i="4"/>
  <c r="M158" i="4"/>
  <c r="N158" i="4"/>
  <c r="K158" i="4"/>
  <c r="N149" i="4"/>
  <c r="N150" i="4"/>
  <c r="N151" i="4"/>
  <c r="N152" i="4"/>
  <c r="N153" i="4"/>
  <c r="N154" i="4"/>
  <c r="N155" i="4"/>
  <c r="N156" i="4"/>
  <c r="N157" i="4"/>
  <c r="N148" i="4"/>
  <c r="L144" i="4"/>
  <c r="M144" i="4"/>
  <c r="N144" i="4"/>
  <c r="K144" i="4"/>
  <c r="N139" i="4"/>
  <c r="N140" i="4"/>
  <c r="N141" i="4"/>
  <c r="N142" i="4"/>
  <c r="N143" i="4"/>
  <c r="N127" i="4"/>
  <c r="N128" i="4"/>
  <c r="N129" i="4"/>
  <c r="N130" i="4"/>
  <c r="N131" i="4"/>
  <c r="N132" i="4"/>
  <c r="N133" i="4"/>
  <c r="N134" i="4"/>
  <c r="N135" i="4"/>
  <c r="N136" i="4"/>
  <c r="N137" i="4"/>
  <c r="N138" i="4"/>
  <c r="N126" i="4"/>
  <c r="Q36" i="10" l="1"/>
  <c r="G36" i="10"/>
  <c r="P45" i="10"/>
  <c r="P47" i="10" s="1"/>
  <c r="O45" i="10"/>
  <c r="O47" i="10" s="1"/>
  <c r="G45" i="10"/>
</calcChain>
</file>

<file path=xl/sharedStrings.xml><?xml version="1.0" encoding="utf-8"?>
<sst xmlns="http://schemas.openxmlformats.org/spreadsheetml/2006/main" count="1080" uniqueCount="671">
  <si>
    <t>Checklist of requirements for DNSP 4.1.2 (a):</t>
  </si>
  <si>
    <t xml:space="preserve">4	</t>
  </si>
  <si>
    <t>Supporting information requirements</t>
  </si>
  <si>
    <t xml:space="preserve">4.1	</t>
  </si>
  <si>
    <t>Requirement to provide supporting information under this Order</t>
  </si>
  <si>
    <t>4.1.1</t>
  </si>
  <si>
    <t xml:space="preserve">Electricity distributors must prepare and provide the AER with the information set out in sections 4, 5 and 6 of this Order.  </t>
  </si>
  <si>
    <t>4.1.2</t>
  </si>
  <si>
    <t xml:space="preserve">Electricity distributors must provide the following information to assist the AER in identifying the information: </t>
  </si>
  <si>
    <t xml:space="preserve">(a) a table that identifies each response to this section 4 and where it is provided in the annual information submission; </t>
  </si>
  <si>
    <t>This document should be used as your response to 4.1.2(a).</t>
  </si>
  <si>
    <t>(b) a table that references each file (workbook, document or other) provided, where each file listed in the table must be given a name in the form: 
[Electricity distributor name] – Annual Order – [reporting period] – [title] – [public/confidential]</t>
  </si>
  <si>
    <t>Policies and procedures</t>
  </si>
  <si>
    <t>4.2.1</t>
  </si>
  <si>
    <t xml:space="preserve">The electricity distributor must provide its policies and procedures, encompassing: </t>
  </si>
  <si>
    <t>(a) regulatory accounting principles and policies,
(b) capitalisation policy,
(c) policy/procedures for the allocation of overheads, in accordance with the approved cost allocation method.</t>
  </si>
  <si>
    <t xml:space="preserve">4.2.2	</t>
  </si>
  <si>
    <t xml:space="preserve">The electricity distributor must identify any changes to the policies and procedures listed at 4.2.1 that have occurred in the reporting period, and describe: </t>
  </si>
  <si>
    <t>(a) the reason for the change
(b) the impact of the change on the information being reported.</t>
  </si>
  <si>
    <t>4.2.3</t>
  </si>
  <si>
    <t xml:space="preserve">If the policies and procedures required at 4.2.1 have previously been submitted to the AER, and have not been amended since that submission the electricity distributor must report the previous submission date, and does not have to provide the policies and procedures again. </t>
  </si>
  <si>
    <t>Regulatory adjustments</t>
  </si>
  <si>
    <t>4.3.1</t>
  </si>
  <si>
    <t xml:space="preserve">For regulatory adjustments recorded in the data workbooks (Workbook 06 – Operating expenditure, Workbook 09 – Revenue and financial statements) the electricity distributor must provide information that reconciles and explains all adjustments between the audited statutory accounts and the Distribution business, set out in a regulatory adjustment reconciliation report. </t>
  </si>
  <si>
    <t>4.3.2</t>
  </si>
  <si>
    <t xml:space="preserve">For each regulatory adjustment recorded in the data workbooks (Workbook 06 – Operating expenditure, Workbook 09 – Revenue and financial statements) the regulatory adjustment reconciliation report must include: </t>
  </si>
  <si>
    <t xml:space="preserve">(a) a detailed explanation for the underlying reason for the regulatory adjustment.
(b) methodology and assumptions used to quantify the regulatory adjustment.
(c) details of relevant debits and credits associated with the regulatory adjustment. </t>
  </si>
  <si>
    <t>4.3.3</t>
  </si>
  <si>
    <t xml:space="preserve">If an electricity distributor has previously provided the AER with a regulatory adjustments journal in response to annual reporting obligations in place for the 2022-23 reporting year, then the regulatory adjustment reconciliation report must continue to be in the form of a regulatory adjustments journal. </t>
  </si>
  <si>
    <t xml:space="preserve">Discretionary row descriptors </t>
  </si>
  <si>
    <t>4.4.1</t>
  </si>
  <si>
    <t xml:space="preserve">Electricity distributors should keep discretionary row descriptors (inputs) used to meet the information requirements in the data workbooks at Appendix A the same in each reporting period. </t>
  </si>
  <si>
    <t>4.4.2</t>
  </si>
  <si>
    <t xml:space="preserve">If an electricity distributor has varied the row descriptors (input) compared to those used in the previous reporting period or regulatory year, the electricity distributor must provide: </t>
  </si>
  <si>
    <t>(a) an explanation of the relationship between the current row descriptors, and those used previously
(b) an explanation of why the change was made 
(c) supporting material (or references to supporting material) driving the change (including for example policies, guidelines, or accounting standards).</t>
  </si>
  <si>
    <t xml:space="preserve">Allocation of revenues and expenditures to distribution services </t>
  </si>
  <si>
    <t>4.5.1</t>
  </si>
  <si>
    <t xml:space="preserve">For each item of revenue or expenditure that is not directly attributable and is reported on a causal allocation basis to distribution services provide: </t>
  </si>
  <si>
    <t xml:space="preserve">(a) a description of the causal basis of allocation_x000D_
(b) the numeric quantity of the allocator _x000D_
(c) an explanation of why the allocator was selected. </t>
  </si>
  <si>
    <t>All revenue in the financial regulatory templates is directly attributable to distribution services, non-distribution services, or is unallocated.  
SA Power Networks does not have any costs such as subsidiary charges or management fees allocated to it, on any basis.  All costs in the financial regulatory templates are initially captured at the distribution business level and are subsequently disaggregated across the distribution and non-distribution service segments or are treated as unallocated.  Costs are distributed on either a directly attributed basis, or an allocation basis, as is fully documented in our CAM.  SA Power Networks’ responses in Section 4.6.1 below demonstrate the application of the CAM to allocate costs from the distribution business to the service segments.
The only reported costs in the financial regulatory templates that are allocated, as opposed to directly attributable to distribution services, are the “Other Customer Services” category and the majority of the “Corporate Costs and Other Operating” category in Opex Table 8.4.1.  These expenditure lines comprise costs which have been allocated to the distribution services based on a mixture of a causation basis and a non-causation basis.  These allocations of costs are in accordance with SA Power Networks’ approved CAM.  Refer to SA Power Networks’ responses to Section 4.6.1 – Cost Allocation to Service Segments for further detail.</t>
  </si>
  <si>
    <t>4.5.2</t>
  </si>
  <si>
    <t xml:space="preserve">For each item of revenue or expenditure that is not directly attributable and is reported on a non-causal allocation basis to distribution services provide: </t>
  </si>
  <si>
    <t xml:space="preserve">(a) a description of the non-causal basis of allocation _x000D_
(b) the numeric quantity of the allocator _x000D_
(c) an explanation of why the allocator was preferred over other possible allocators_x000D_
(d) an explanation why no causal basis of allocation could be established_x000D_
(e) documents showing any approval previously granted by the AER to use the allocator.  </t>
  </si>
  <si>
    <t>Refer to response for section 4.5.1.</t>
  </si>
  <si>
    <t xml:space="preserve">Allocation of revenues and expenditures to service segments </t>
  </si>
  <si>
    <t>4.6.1</t>
  </si>
  <si>
    <t xml:space="preserve">For each item of revenue or expenditure reported on a causal allocation basis from distribution services to a service segment provide: </t>
  </si>
  <si>
    <t>4.6.2</t>
  </si>
  <si>
    <t>For each item of revenue or expenditure reported on a non-causal allocation basis from distribution services to a service segment provide:</t>
  </si>
  <si>
    <t>Refer to response for section 4.6.1.</t>
  </si>
  <si>
    <t>Material differences</t>
  </si>
  <si>
    <t>4.7.1</t>
  </si>
  <si>
    <t xml:space="preserve">Identify each difference (where the difference is equal to or greater than ± 10 per cent) between the target performance measure specified in the service target performance incentive scheme and actual performance reported in the data workbooks. </t>
  </si>
  <si>
    <t>4.7.2</t>
  </si>
  <si>
    <t xml:space="preserve">Identify each difference (where the difference is equal to or greater than ± 10 per cent) between the AER’s forecast operating expenditure and actual operating expenditure reported in Workbook 06 - operating expenditure. </t>
  </si>
  <si>
    <t>4.7.3</t>
  </si>
  <si>
    <t xml:space="preserve">Identify each difference (where the difference is equal to or greater than ± 10 per cent) between the AER’s forecast capital expenditure by purpose and actual capital expenditure by purpose reported in Workbook 07 - capital expenditure. </t>
  </si>
  <si>
    <t>4.7.4</t>
  </si>
  <si>
    <t xml:space="preserve">Explain the reasons for each difference identified in the response to section 4.7.1, 4.7.2 and 4.7.3. </t>
  </si>
  <si>
    <t>Compliance</t>
  </si>
  <si>
    <t>4.8.1</t>
  </si>
  <si>
    <t xml:space="preserve">Explain the procedures and processes used by the electricity distributor to ensure the distribution services have been classified in accordance with the electricity distributor’s current distribution determination.  </t>
  </si>
  <si>
    <t>4.8.2</t>
  </si>
  <si>
    <t xml:space="preserve">Explain the procedures and processes used by the electricity distributor to ensure the negotiated service criteria, as set out in the electricity distributor’s current distribution determination, have been applied. </t>
  </si>
  <si>
    <t>The negotiated service criteria only apply to the provision of negotiated distribution services.  SA Power Networks does not have any services classified as negotiated distribution services for the 2020-25 RCP and has not provided any negotiated distribution services in the 2024/25 regulatory year.</t>
  </si>
  <si>
    <t>4.8.3</t>
  </si>
  <si>
    <t xml:space="preserve">Describe the process the electricity distributor has in place to identify a negative change event under clause 6.6.1(f) of the NER and the materiality threshold applied to these events. </t>
  </si>
  <si>
    <t>SA Power Networks routinely monitors its legal and regulatory obligations, and our performance against them, to ensure that we identify any changes that will impact on our distribution business.  Any change identified is assessed for its impact on the business, for either higher costs, or lower costs.  Where potential impacts are material, we will make an application to the AER for a pass through.  
The term ‘material’ means a cost equivalent to 1% of standard control revenue per annum.
There were no material cost reductions identified during 2024/25 requiring an application to the AER for a negative pass through.</t>
  </si>
  <si>
    <t xml:space="preserve">Demand management incentive scheme </t>
  </si>
  <si>
    <t>4.9.1</t>
  </si>
  <si>
    <t xml:space="preserve">Identify each demand management incentive scheme (DMIS) eligible project and committed project for which the electricity distributor seeks approval.  </t>
  </si>
  <si>
    <t>4.9.2</t>
  </si>
  <si>
    <t xml:space="preserve">For each DMIS eligible project identified in the response to section 4.9.1: </t>
  </si>
  <si>
    <t xml:space="preserve">(a) explain how it complies with the AER’s RIT-D or the minimum project evaluation requirements detailed at section 2.2.1 of the DMIS; 
(b) submit a demand management compliance report in accordance with section 2.4 of the DMIS. </t>
  </si>
  <si>
    <t>Refer to response for section 4.9.1.</t>
  </si>
  <si>
    <t>4.9.3</t>
  </si>
  <si>
    <t xml:space="preserve">For each committed project identified in the response to section 4.9.1: </t>
  </si>
  <si>
    <t xml:space="preserve">(a) explain how it complies with committed project requirements as detailed at section 2.2.2 of the DMIS; 
(b) calculate the project incentive that each committed project can receive, in accordance with section 2.3 of the DMIS; 
(c) calculate total financial incentive that a distributor can accrue across all committed projects for the reporting period in accordance with section 2.5 of the DMIS; 
(d) submit a demand management compliance report in accordance with section 2.4 of the DMIS. </t>
  </si>
  <si>
    <t>4.9.4</t>
  </si>
  <si>
    <t xml:space="preserve">Provide an overview of developments in relation to projects or programs completed in previous years of the current regulatory control period, and of any results to date. </t>
  </si>
  <si>
    <t>4.9.5</t>
  </si>
  <si>
    <t xml:space="preserve">Provide any other required information as specified by the DMIS. </t>
  </si>
  <si>
    <t xml:space="preserve">Demand management innovation allowance mechanism </t>
  </si>
  <si>
    <t>4.10.1</t>
  </si>
  <si>
    <t xml:space="preserve">Identify each demand management innovation allowance mechanism (DMIAM) eligible project for which the electricity distributor seeks approval. </t>
  </si>
  <si>
    <t>4.10.2</t>
  </si>
  <si>
    <t>For each DMIAM eligible project identified in the response to section 4.10.1:</t>
  </si>
  <si>
    <t>(a) explain how it complies with project criteria detailed at section 2.2.1 of the DMIAM; _x000D_
(b) submit a compliance report in accordance with section 2.3 of the DMIAM.</t>
  </si>
  <si>
    <t>Refer to response for section 4.10.1.</t>
  </si>
  <si>
    <t>4.10.3</t>
  </si>
  <si>
    <t>Provide an overview of developments in relation to projects or programs completed in previous years of the current regulatory control period, and of any results to date.</t>
  </si>
  <si>
    <t>4.10.4</t>
  </si>
  <si>
    <t xml:space="preserve">Provide any other required information as specified by the DMIAM. </t>
  </si>
  <si>
    <t xml:space="preserve">Tax standard asset lives </t>
  </si>
  <si>
    <t>4.11.1</t>
  </si>
  <si>
    <t>Identify all tax standard asset lives applied to asset classes that differ from those contained in the AER approved Post Tax Revenue Model for the reporting period.</t>
  </si>
  <si>
    <t>SA Power Networks has not changed any tax standard asset lives from those applied to asset classes in the AER approved PTRM for the current RCP.</t>
  </si>
  <si>
    <t>4.11.2</t>
  </si>
  <si>
    <t xml:space="preserve">Explain the reasons for each difference identified in section 4.11.1 including reasons for any departure from the Australian Tax Office’s most recent determination of effective life.  </t>
  </si>
  <si>
    <t xml:space="preserve"> Tax reporting – immediate expensing </t>
  </si>
  <si>
    <t>4.12.1</t>
  </si>
  <si>
    <t xml:space="preserve">List and explain the types of capital expenditure (such as refurbishment capital expenditure and capitalised overheads) associated with the immediate expensing capital expenditure as reported in the data workbooks, if any. </t>
  </si>
  <si>
    <t xml:space="preserve">4.12.2 </t>
  </si>
  <si>
    <t xml:space="preserve">State if the electricity distributor has, since the last reporting period, changed and/or intends to change its tax policy on immediate expensing capital expenditure and explain the rationale for the change and impact of the change. </t>
  </si>
  <si>
    <t>SA Power Networks has not changed its tax policy on the immediate expensing of capital expenditure, nor does it intend to make any changes in the current RCP.</t>
  </si>
  <si>
    <t xml:space="preserve"> Regulatory investment test expenditure</t>
  </si>
  <si>
    <t xml:space="preserve"> 4.13.1</t>
  </si>
  <si>
    <t xml:space="preserve">For each project where the electricity distributor has incurred expenditure during the reporting period relating to a project that has undergone a RIT-D in accordance with r.5.17 of the NER and the AER’s RIT-D application guidelines provide the following details: </t>
  </si>
  <si>
    <t xml:space="preserve">(a) the name of the RIT-D and the date on which the RIT-D process was concluded; and
(b) whether the expenditure on the project is classified as augmentation expenditure or replacement expenditure. </t>
  </si>
  <si>
    <t xml:space="preserve">Related party information </t>
  </si>
  <si>
    <t>4.14.1</t>
  </si>
  <si>
    <t xml:space="preserve">For each related party transaction reported in Workbook 09 – Revenue and financial statements, the electricity distributor must confirm that the contract or arrangement with the related party requires the related party to provide all relevant information to enable the electricity distributor to meet its reporting obligations (including allocation or attribution of costs of that related party contract) under this Order. </t>
  </si>
  <si>
    <t>Reporting of fines and penalties</t>
  </si>
  <si>
    <t>4.15.1</t>
  </si>
  <si>
    <t xml:space="preserve">Where any fine or penalty has been incurred by the electricity distributor during the reporting period as a result of non-compliance with:  </t>
  </si>
  <si>
    <t xml:space="preserve">(a) a distribution safety standard; or 
(b) distribution reliability standard; or 
(c) distribution service standard; or 
(d) the NEL or NER; or 
(e) the National Energy Retail Law or National Energy Retail Rules; or 
(f) any Act or instrument referred to in s.2D(1)(b)(ii) to (v) of the NEL,  
the electricity distributor must identify and itemise each fine or penalty (including a description of the non-compliance, the size of each fine or penalty, and the relevant authority that levied each fine or penalty). </t>
  </si>
  <si>
    <t>SA Power Networks acknowledge the AER’s requirements for the disclosure of fines and penalties as detailed in sections 4.15.1.1 to 4.15.4.  SA Power Networks did not incur any such fines or penalties in the 2024/25 regulatory year.</t>
  </si>
  <si>
    <t>4.15.2</t>
  </si>
  <si>
    <t xml:space="preserve">For all such fines or penalties identified in response to section 4.15.1, the electricity distributor must provide a statement attesting that: </t>
  </si>
  <si>
    <t xml:space="preserve">(a) The electricity distributor has not included any of that expenditure or cost, or any part of that expenditure or cost, in the operating expenditures contained in its response to this Order; and 
(b) The electricity distributor has not recovered any of that expenditure or cost, or any part of that expenditure or cost, from end users; and 
(c) The electricity distributor has not sought to pass through any of that expenditure or cost, or any part of that expenditure or cost, to end users. </t>
  </si>
  <si>
    <t>Refer to response for section 4.15.1.</t>
  </si>
  <si>
    <t>4.15.3</t>
  </si>
  <si>
    <t xml:space="preserve">Where no such fines or penalties have been identified in response to section 4.15.1, the electricity distributor must provide a statement attesting that no such fine or penalty has been incurred. </t>
  </si>
  <si>
    <t>4.15.4</t>
  </si>
  <si>
    <t xml:space="preserve">The fines or penalties identified in section 4.15.1 exclude any payments made in accordance with the AER’s incentive schemes (including guaranteed service level payments under Chapter 6 of the AER's service target performance incentive scheme) or any relevant jurisdictional guaranteed service level scheme. </t>
  </si>
  <si>
    <t xml:space="preserve">Tariff variations </t>
  </si>
  <si>
    <t>4.16.1</t>
  </si>
  <si>
    <t xml:space="preserve">The electricity distributor must provide an explanation of the timing and nature of any material changes in the level and structure of tariffs in the reporting period. </t>
  </si>
  <si>
    <t>4.16.2</t>
  </si>
  <si>
    <t xml:space="preserve">The electricity distributor must provide an explanation of any material tariff reassignments in the reporting period.  </t>
  </si>
  <si>
    <t xml:space="preserve">Vegetation management </t>
  </si>
  <si>
    <t>4.17.1</t>
  </si>
  <si>
    <t xml:space="preserve">The electricity distributor must provide a list of regulations that result in a material cost on performing vegetation management works (including, but not limited to, bushfire mitigation regulations). </t>
  </si>
  <si>
    <t>4.17.2</t>
  </si>
  <si>
    <t xml:space="preserve">The electricity distributor must provide a list of self-imposed standards from the electricity distributor’s vegetation management program. </t>
  </si>
  <si>
    <t>4.17.3</t>
  </si>
  <si>
    <t xml:space="preserve">The electricity distributor must provide an explanation of the cost impact of regulations and self-imposed standards on performing vegetation management work in the reporting period. </t>
  </si>
  <si>
    <t>Reconciliation of expenditure</t>
  </si>
  <si>
    <t xml:space="preserve"> 4.18.1 </t>
  </si>
  <si>
    <t xml:space="preserve">The electricity distributor must identify all non-network operating expenditures items that have been reported against more than one operating expenditure category. The report must specify the relevant categories and expenditure amounts, for each non-network expenditure item allocated to multiple categories and enable reconciliation to total non-network operating expenditure reported on a mutually exclusive/collectively exhaustive basis to meet the requirement for Opex by purpose. </t>
  </si>
  <si>
    <t>4.19.1</t>
  </si>
  <si>
    <t xml:space="preserve">If the electricity distributor wishes to report benchmarking asset base values in accordance with the Optional additional approach set out in Appendix A Data workbook instructions, Section 8.1.5 Optional additional approach, it must: </t>
  </si>
  <si>
    <t xml:space="preserve">a) Submit the economic benchmarking asset base tables prepared using the optional additional approach as a separate data submission 
b) Provide a basis of preparation detailing the estimation of the asset base data. </t>
  </si>
  <si>
    <t xml:space="preserve">Taxable income adjustments </t>
  </si>
  <si>
    <t>4.20.1</t>
  </si>
  <si>
    <t xml:space="preserve">The electricity distributor must provide in its basis of preparation, the methodology used to determine the permanent differences due to disallowed interest expenditure, and specify the interest expenditures it has assessed to be non-deductible. </t>
  </si>
  <si>
    <t>4.20.2</t>
  </si>
  <si>
    <t xml:space="preserve">The electricity distributor must provide in its basis of preparation, details of the prior year tax adjustments, including the reasons for the change (e.g. change in legislation, court judgment or Australian Tax Office correspondence where relevant). </t>
  </si>
  <si>
    <t>4.20.3</t>
  </si>
  <si>
    <t xml:space="preserve">If the electricity distributor has reported tax losses carried forward in Workbook 09 - Revenue and financial statements it must provide an explanation of the factors that have resulted in the carried forward tax losses. </t>
  </si>
  <si>
    <t>4.20.4</t>
  </si>
  <si>
    <t xml:space="preserve">The electricity distributor must report any tax losses that have been used by the electricity distributor during the regulatory year. The electricity distributor must provide supporting calculations for the tax losses used. </t>
  </si>
  <si>
    <t xml:space="preserve"> Interest expense</t>
  </si>
  <si>
    <t>4.21.1</t>
  </si>
  <si>
    <t xml:space="preserve">The electricity distributor must provide in its basis of preparation, in relation to its interest expenditure:  </t>
  </si>
  <si>
    <t xml:space="preserve">(a) a description and explanation of the methodology used to allocate the interest expenditure. This methodology should provide: 
i. the specific debt that has been allocated to the electricity distributor’s core regulated services; 
ii. the general debt that has been allocated to the electricity distributor’s core regulated services;  
iii. the method used to allocate the specific debt and general debt between the regulated and unregulated assets held at the group level and also to the core regulated services; and 
iv. the method used to allocate related party interest to the electricity distributor’s core regulated services, to the extent related party debt has been included in the specific or general debt allocations; and  </t>
  </si>
  <si>
    <t xml:space="preserve">(b) if available or applicable to the electricity distributor, details of the characteristics of the portfolio of debt being allocated to the electricity distributor, including: 
i. the value of drawn debt allocated to the electricity distributor’s core regulated services; 
ii. the portfolio-weighted average term of debt instruments giving rise to interest expense reported; and 
iii. any additional detail in its basis of preparation, that electricity distributor would consider relevant in understanding the allocated interest expenditure </t>
  </si>
  <si>
    <t xml:space="preserve">Small scale incentive schemes </t>
  </si>
  <si>
    <t>Customer service incentive scheme</t>
  </si>
  <si>
    <t>4.22.1</t>
  </si>
  <si>
    <t xml:space="preserve">For every reporting year for which a customer service incentive scheme applies to the electricity distributor, the electricity distributor must report the information specified in the AER’s regulatory determination that applied the scheme (applicable regulatory determination). The information must be reported in a form consistent with the requirements set out in the applicable regulatory determination, or as otherwise agreed with the AER. </t>
  </si>
  <si>
    <t>4.22.2</t>
  </si>
  <si>
    <t xml:space="preserve">Information reported under section 4.22.1 is required to be included in the basis of preparation submitted by the electricity distributor. </t>
  </si>
  <si>
    <t>4.22.3</t>
  </si>
  <si>
    <t xml:space="preserve">Information reported under 4.22.1 is subject to the assurance requirements set out in the applicable regulatory determination. </t>
  </si>
  <si>
    <t xml:space="preserve">Export service incentive scheme </t>
  </si>
  <si>
    <t>4.22.4</t>
  </si>
  <si>
    <t xml:space="preserve">For every reporting year for which an export service incentive scheme applies to the electricity distributor, the electricity distributor must report the information specified in the applicable regulatory determination that applied the scheme. The information must be reported in a form consistent with the requirements set out in the applicable regulatory determination, or as otherwise agreed with the AER. </t>
  </si>
  <si>
    <t>4.22.5</t>
  </si>
  <si>
    <t xml:space="preserve">Information reported under section 4.22.4 is required to be included in the basis of preparation submitted by the electricity distributor. </t>
  </si>
  <si>
    <t>4.22.6</t>
  </si>
  <si>
    <t xml:space="preserve">Information reported under 4.22.4 is subject to the assurance requirements set out in the applicable regulatory determination. </t>
  </si>
  <si>
    <t>Large projects</t>
  </si>
  <si>
    <t>4.23.1</t>
  </si>
  <si>
    <t xml:space="preserve">For each large project reported in Workbook 07 – Capital expenditure the electricity distributor must report: </t>
  </si>
  <si>
    <t xml:space="preserve">(a) the date of an AER determination to incorporate the expenditure forecast for the large project into the maximum allowed revenues for the electricity distributor   
(b) whether the project is a contingent project (as defined in the NER) 
(c) the expenditure forecast for the reporting year; the difference between forecast and actual expenditure; and drivers of the difference. </t>
  </si>
  <si>
    <t>Circuit capacity</t>
  </si>
  <si>
    <t>4.24.1</t>
  </si>
  <si>
    <t xml:space="preserve">The electricity distributor must describe in its basis of preparation the methodology used to estimate circuit capacities reported in Workbook 03 – Network metrics – Circuit capacity. </t>
  </si>
  <si>
    <t>4.24.2</t>
  </si>
  <si>
    <t xml:space="preserve">The electricity distributor must explain any changes in methodology used to estimate circuit capacity implemented for the reporting period. </t>
  </si>
  <si>
    <t>SA Power Networks had no project that had incurred or forecast expenditure that would meet the definition of a large project as determined by the AER.</t>
  </si>
  <si>
    <t>Where row descriptors have been changed SA Power Networks has provided the information relating to the change in the basis of preparation for that table.</t>
  </si>
  <si>
    <t xml:space="preserve">The vegetation management program is informed by the legislation and relevant programs directly are aligned with the legislation, to maintain network compliance and effectively manage risk. The cost impact is a result of meeting these requirements. Additionally, the program of work is supported by a competitive tendering process to ensure productivity and cost efficiency. </t>
  </si>
  <si>
    <t>No prior year tax adjustments</t>
  </si>
  <si>
    <t>No tax losses have been reported</t>
  </si>
  <si>
    <t>The customer service incentive scheme does not currently apply to SA Power Networks.</t>
  </si>
  <si>
    <t>The export services incentive scheme does not currently apply to SA Power Networks.</t>
  </si>
  <si>
    <t>No changes have been made to the methodology to estimate circuit capacity.</t>
  </si>
  <si>
    <t>There have been no material changes in the level and structure of tariffs in the reporting period.</t>
  </si>
  <si>
    <t>All customers who have changed meters during the reporting period, from an accumulation meter to an interval meter, will have been reassigned from a flat tariff to a time of use tariff in line with SA Power Networks’ tariff assignment policy.</t>
  </si>
  <si>
    <t>SA Power Networks has incurred expenditure on two RIT-D projects in 2024/25.
(a) Southern outer loop: RIT-D concluded 5 Sept 2023. (b) Augex
(a) Northfield GIS: RIT-D concluded 22 Dec 2022. (b) Repex</t>
  </si>
  <si>
    <t>See above.</t>
  </si>
  <si>
    <t xml:space="preserve">CBD (SAIDI = 12.% favourable to STPIS target)
The CBD USAIDI performance of 19.8 minutes (2024-25) is within the normal variation of the CBD SAIDI annual performance and is within 10% of the average performance over the 5 year period 2019-20 to 2023-24  of 18.6 minutes.
Urban (SAIDI = 12.4% favourable SAIFI = 28.4% favourable to STPIS target)
The Urban feeders USAIDI performance of 92.1 minutes (2024-25) is within the normal variation of the Urban SAIDI annual performance and is within 10% of the average performance over the 5 year period 2019-20 to 2023-24  of 92.5 minutes.
The 2024-25 Urban USAIFI performance of 0.757 is about 10% better than the average reliability performance of the previous five years of 0.844 interruptions.  This improvement results from the continued rollout of feeder automation on Urban feeders.  
Short rural ( USAIDI = 21.6% favourable &amp; USAIFI = 23.2% favourable to STPIS target)
The Short rural feeders USAIDI performance of 142.6 minutes (2024-25) is within the normal variation and similar performance to that in 2019-20 (144.7) and 2021-22 (149.1).
The 2024-25 Short rural USAIFI performance of 1.095 is about 5% better than the average reliability performance of the previous five years of 1.142 interruptions.
Long rural ( USAIDI = 39.9% unfavourable &amp; USAIFI = 11.8% unfavourable to STPIS target)
The Long rural feeders USAIDI performance of 388.9 minutes (2024-25) is outside normal range and resulted from dust pollution on insulators (due to abnormally long period without washing rain).  It also reflects the gradual decline in Long rural USAIDI performance.
The 2024-25 Long rural USAIFI performance of 1.705 worse than normal and resulted from dust pollution on insulators.  </t>
  </si>
  <si>
    <t>SA Power Networks' Response:</t>
  </si>
  <si>
    <r>
      <t xml:space="preserve">- Distribution License Fee (-14.4%): Assumed escalation in fee was not passed on by ESCoSA.
- Maintenance &amp; Repair (+24.7%): Increased substation asset maintenance reflects an ongoing trend with higher maintenance costs for aging assets.
- GSLs (-54.5%): Less severe weather events resulting in lower GSL payments.
</t>
    </r>
    <r>
      <rPr>
        <sz val="11"/>
        <rFont val="Calibri"/>
        <family val="2"/>
      </rPr>
      <t>- Network Insurance (-11.1%): The favourable negotiation of policy premiums has resulted in a smaller increase in costs than  was assumed in the forecast.</t>
    </r>
    <r>
      <rPr>
        <sz val="11"/>
        <color theme="1"/>
        <rFont val="Calibri"/>
        <family val="2"/>
      </rPr>
      <t xml:space="preserve">
- Customer Billing (-43.9%): Continuation of lower costs due to the in-housing of SA Power Networks' customer billing function.
- Corporate Costs (10.5%): Reflects ongoing increased costs in information technology.</t>
    </r>
  </si>
  <si>
    <t>SA Power Networks Annual Order Response Document 2024-25</t>
  </si>
  <si>
    <t>Annual Order 2024-25 - Document Lisiting</t>
  </si>
  <si>
    <t>Document Number</t>
  </si>
  <si>
    <t xml:space="preserve">Document </t>
  </si>
  <si>
    <t>SAPN-Cost Allocation Methodology-Public</t>
  </si>
  <si>
    <t>SAPN-DMIS 2024-25 Report-November 2025-Public</t>
  </si>
  <si>
    <t>SAPN-DMIA 2024-25 Report-November 2025-Public</t>
  </si>
  <si>
    <t>SAPN-DMIA DMIS Template-November 2025-Public</t>
  </si>
  <si>
    <t>Refer to worksheet 4.1.2 b) Document Listing within this spreadsheet</t>
  </si>
  <si>
    <t>SA Power Networks</t>
  </si>
  <si>
    <t>Summary of Significant Regulatory Accounting Policies</t>
  </si>
  <si>
    <t>for the year ended 30 June 2025</t>
  </si>
  <si>
    <t>Overview</t>
  </si>
  <si>
    <t>SA Power Networks' regulatory reporting year (July to June) differs from its financial reporting year (January to December).  Consequently, the</t>
  </si>
  <si>
    <t xml:space="preserve">Audited Statutory Account values in the Regulatory Accounting Statements have been derived from the statements contained in the financial </t>
  </si>
  <si>
    <t xml:space="preserve">reports for the SA Power Networks Partnership for the year ended 31 December 2024, the half year ended 30 June 2024 and the half year ended </t>
  </si>
  <si>
    <t>30 June 2025.</t>
  </si>
  <si>
    <t xml:space="preserve">SA Power Networks' Regulatory Accounting Policies are in accordance with the accounting policies described in our audited financial reports, </t>
  </si>
  <si>
    <t xml:space="preserve">except where adjustments are necessary in order to comply with AER Determinations, Guidelines and RIN requirements, as well as our approved </t>
  </si>
  <si>
    <t>Cost Allocation Method (CAM).</t>
  </si>
  <si>
    <t xml:space="preserve">The Basis of Preparation documents submitted with each individual RIN response should be consulted for detailed explanations of how </t>
  </si>
  <si>
    <t>specific data is prepared, together with any underlying assumptions.</t>
  </si>
  <si>
    <t>Classification of Services</t>
  </si>
  <si>
    <t>Items in the Regulatory Accounting Statements have been disaggregated between standard control services, alternative control services,</t>
  </si>
  <si>
    <t xml:space="preserve">negotiated distribution services, unclassified or unregulated distribution services, non-distribution services and unallocated in accordance with:  </t>
  </si>
  <si>
    <t>(a) service classifications set out in the AER's 2020-25 Distribution Determination for SA Power Networks;</t>
  </si>
  <si>
    <t>(b) definitions as set out in the RINs; and</t>
  </si>
  <si>
    <t>(c) SA Power Networks' approved CAM.</t>
  </si>
  <si>
    <t>Regulated Asset Base (RAB) Values</t>
  </si>
  <si>
    <t xml:space="preserve">RAB values reported in the roll forward for 2024/25 have been derived as follows: </t>
  </si>
  <si>
    <t xml:space="preserve">1 July 2020 RAB values represented the adjusted opening balances from the AER's 2020-25 Electricity Distribution Network Service Provider Roll </t>
  </si>
  <si>
    <t xml:space="preserve">Forward Model (Version 3) for SA Power Networks, including adjustments for differences between 2019/20 actual versus forecast net capex.  </t>
  </si>
  <si>
    <t xml:space="preserve">RAB values  have been subsequently rolled forward in each regulatory year by applying movements as set out in the AER's 2020-25 Roll Forward </t>
  </si>
  <si>
    <t>Model.  These movements capture inflation adjustments to opening balances, net capital additions, the allowed return on net capital</t>
  </si>
  <si>
    <t>additions (weighted average cost of capital), forecast depreciation and disposals (being the proceeds received from the sale of assets).</t>
  </si>
  <si>
    <t>Regulatory Forecasts</t>
  </si>
  <si>
    <t xml:space="preserve">Forecast total capital and total operating expenditure for the 2024/25 regulatory year are as per the AER's 2020-25 Distribution Determination </t>
  </si>
  <si>
    <t xml:space="preserve">for SA Power Networks.  Capital forecast values from the AER's Determination (which were expressed in real June 2020 dollars) have been </t>
  </si>
  <si>
    <r>
      <t>inflated for the December 2024 on December 2018 movement in the Australian Bureau of Statistics' (ABS')</t>
    </r>
    <r>
      <rPr>
        <i/>
        <sz val="11"/>
        <rFont val="Calibri"/>
        <family val="2"/>
      </rPr>
      <t xml:space="preserve"> "Weighted average of eight capital </t>
    </r>
  </si>
  <si>
    <r>
      <rPr>
        <i/>
        <sz val="11"/>
        <rFont val="Calibri"/>
        <family val="2"/>
      </rPr>
      <t>cities index"</t>
    </r>
    <r>
      <rPr>
        <sz val="11"/>
        <rFont val="Calibri"/>
        <family val="2"/>
      </rPr>
      <t xml:space="preserve">.  Operating forecast values from the AER's Determination (which were expressed in real June 2020 dollars) have been inflated for </t>
    </r>
  </si>
  <si>
    <r>
      <t xml:space="preserve">the June 2025 on June 2020 movement in the Australian Bureau of Statistics' (ABS') </t>
    </r>
    <r>
      <rPr>
        <i/>
        <sz val="11"/>
        <rFont val="Calibri"/>
        <family val="2"/>
      </rPr>
      <t xml:space="preserve">"Weighted average of eight capital cities index". </t>
    </r>
  </si>
  <si>
    <t>Regulatory Adjustments</t>
  </si>
  <si>
    <t xml:space="preserve">SA Power Networks  maintains a register to document and reconcile all regulatory adjustments made to the base Audited Statutory Account </t>
  </si>
  <si>
    <t xml:space="preserve">values by way of journal in order to arrive at the values reported in the Regulatory Accounting Statements.  The following items represent </t>
  </si>
  <si>
    <t>the primary adjustments between the Audited Statutory Accounts and the Regulatory Accounting Statements in the 2024/25 regulatory year:</t>
  </si>
  <si>
    <t>Capital Contributions</t>
  </si>
  <si>
    <t xml:space="preserve">Adjustments have been made to reverse fair value adjustments in the Audited Statutory Accounts in order to recognise revenue from capital </t>
  </si>
  <si>
    <t xml:space="preserve">contributions in the Regulatory Accounting Income Statement.  The associated cost of deriving contributed revenue is deducted from the RAB </t>
  </si>
  <si>
    <t>and classified as operating expenditure in the Regulatory Accounting Income Statement.</t>
  </si>
  <si>
    <t>Corporate Overheads</t>
  </si>
  <si>
    <t xml:space="preserve">In SA Power Networks' Statutory Accounts, corporate overheads are applied between capital and operating activities, whereas in the Regulatory </t>
  </si>
  <si>
    <t xml:space="preserve">Accounts, all corporate overheads are expensed and are allocated to standard control services, alternative control services, negotiated </t>
  </si>
  <si>
    <t xml:space="preserve">distribution services, unclassified or unregulated distribution services and non-distribution services in accordance with the prescribed </t>
  </si>
  <si>
    <t>allocation basis for each corporate group as documented in our CAM.</t>
  </si>
  <si>
    <t>Inflation Adjustments</t>
  </si>
  <si>
    <r>
      <t xml:space="preserve">The carried forward value of the RAB has been inflated for the December 2024 on December 2023 movement in the ABS' </t>
    </r>
    <r>
      <rPr>
        <i/>
        <sz val="11"/>
        <rFont val="Calibri"/>
        <family val="2"/>
      </rPr>
      <t xml:space="preserve">"Weighted average of </t>
    </r>
  </si>
  <si>
    <t xml:space="preserve">eight capital cities index". </t>
  </si>
  <si>
    <t>Weighted Average Cost of Capital (WACC)</t>
  </si>
  <si>
    <t xml:space="preserve">The value of the RAB has been increased by the allowed return on net capital additions (WACC) to regulatory asset values in the current year as </t>
  </si>
  <si>
    <t>set out in the AER's 2020-25 Distribution Determination for SA Power Networks.</t>
  </si>
  <si>
    <t>Depreciation</t>
  </si>
  <si>
    <t>Reported depreciation values differ between SA Power Networks' Audited Statutory Accounts and Regulatory Accounting Statements.</t>
  </si>
  <si>
    <t xml:space="preserve">This is due to the AER requiring the reporting of forecast depreciation in the Regulatory Accounting Statements (as set out in its 2020-25 </t>
  </si>
  <si>
    <t>Distribution Determination), as opposed to actual depreciation reported in the Audited Statutory Accounts.</t>
  </si>
  <si>
    <t>Disposals</t>
  </si>
  <si>
    <t xml:space="preserve">Asset disposals are reported at their written down value In the Audited Statutory Accounts.  In SA Power Networks' Regulatory Accounting </t>
  </si>
  <si>
    <t>Statements, the value of disposals recognised in the accounts is the proceeds from sale of fixed assets.</t>
  </si>
  <si>
    <t>Superannuation and Self Insurance</t>
  </si>
  <si>
    <t>Both superannuation and self insurance are reported on a cash paid basis in the Regulatory Accounting Statements, as opposed to on an accrual</t>
  </si>
  <si>
    <t xml:space="preserve">accounting basis in the Audited Statutory Accounts.  This Regulatory Accounting treatment is in accordance with SA Power Networks' CAM and </t>
  </si>
  <si>
    <t xml:space="preserve">has been adopted due to accounting adjustments resulting in potentially volatile movements in these expenditure items from year to year.   </t>
  </si>
  <si>
    <t xml:space="preserve">Recognition of Distribution Revenue </t>
  </si>
  <si>
    <t xml:space="preserve">Adjustments have been made in the Regulatory Accounting Statements to report annual Distribution Use of System (DUoS) Revenue values in </t>
  </si>
  <si>
    <t xml:space="preserve">accordance with the total billed revenue for the 2024/25 regulatory year.  This revenue amount includes an estimated accrual for unread meters </t>
  </si>
  <si>
    <t>Recognition of Jurisdictional Scheme Revenue and Expenditure</t>
  </si>
  <si>
    <t xml:space="preserve">Adjustments have been made in the Regulatory Accounting Statements to report annual Jurisdictional Scheme Revenue and Expenditure values </t>
  </si>
  <si>
    <t xml:space="preserve">in accordance with the total billed revenue for the 2024/25 regulatory year.  This revenue amount includes an estimated accrual for unread </t>
  </si>
  <si>
    <t>Accounts, these items are netted-off, with the under- or over-recovery account held on the balance sheet.</t>
  </si>
  <si>
    <t>Classification of Expenditure</t>
  </si>
  <si>
    <t xml:space="preserve">Adjustments have been made to reclassify specific project costs treated as capital expenditure in SA Power Networks' Statutory Accounts </t>
  </si>
  <si>
    <t>as operating expenditure in the Regulatory Accounting Statements.  This has been done in cases where the Statutory Accounting treatment</t>
  </si>
  <si>
    <t>differs from the required treatment, and/or classifications contained in the AER's 2020-25 Distribution Determination for SA Power Networks.</t>
  </si>
  <si>
    <t>Overhead Recoveries</t>
  </si>
  <si>
    <t xml:space="preserve">Adjustments have been made in the Regulatory Accounting Statements to write back an over-recovery in the amount of business overheads </t>
  </si>
  <si>
    <t xml:space="preserve">charged against total regulated distribution services in the 2024/25 regulatory year.  The write-back was applied to all direct capital and </t>
  </si>
  <si>
    <t>operating regulated distribution services on a pro-rata basis.</t>
  </si>
  <si>
    <t>AASB16 Right-of-use (Leased) Assets</t>
  </si>
  <si>
    <t xml:space="preserve">Adjustments recognised in SA Power Networks' Statutory Accounts associated with Accounting Standard AASB16 right-of-use (leased) </t>
  </si>
  <si>
    <t xml:space="preserve">assets have been reversed in the Regulatory Accounting Statements.  Leasing costs continue to be treated as operating expenditure in SA Power </t>
  </si>
  <si>
    <t>Networks' regulatory reporting in line with the assumptions under which the 2020-25 capital and operating allowances were determined by the</t>
  </si>
  <si>
    <t>AER.</t>
  </si>
  <si>
    <t>Accounting for Software as a Service Costs</t>
  </si>
  <si>
    <t>In the current regulatory year, SA Power Networks has adopted the recommended changes to the accounting recognition for IT software as a</t>
  </si>
  <si>
    <t xml:space="preserve">service costs as operating expenditure in its Statutory Accounts, rather than as an asset, as had historically been the case.  Software as a service </t>
  </si>
  <si>
    <t xml:space="preserve">costs continue to be recognised as capital expenditure in SA Power Networks' regulatory reporting in line with the assumptions under which the </t>
  </si>
  <si>
    <t>2020-25 capital and operating allowances were determined by the AER.</t>
  </si>
  <si>
    <t>Capitalised Provisions</t>
  </si>
  <si>
    <t>Movements in provisions allocated to as incurred capital expenditure have been removed from SA Power Networks' Regulated Asset Base</t>
  </si>
  <si>
    <t>in accordance with the AER's treatment of provisions in their Roll Forward Model.</t>
  </si>
  <si>
    <t>Accounting for Affiliates</t>
  </si>
  <si>
    <t xml:space="preserve">The audited Statutory Accounts of the SA Power Networks Partnership include consolidation adjustments to eliminate the financial impact of </t>
  </si>
  <si>
    <t xml:space="preserve">certain services provided by Enerven, SA Power Networks' affiliated entity, to the Distribution Business.  The Regulatory Accounting Statements </t>
  </si>
  <si>
    <t>are adjusted to report SA Power Networks' Distribution Business financials on a standalone basis.</t>
  </si>
  <si>
    <t xml:space="preserve">at 30 June 2025.  </t>
  </si>
  <si>
    <t xml:space="preserve">meters at 30 June 2025.  For the purposes of SA Power Networks' Statutory </t>
  </si>
  <si>
    <t>ANNUAL INFORMATION ORDER</t>
  </si>
  <si>
    <t>REPORTING STATEMENT: 2024-25</t>
  </si>
  <si>
    <t>AR RIN 8.1 INCOME STATEMENT</t>
  </si>
  <si>
    <t>DC09 - Revenue and financial statements | Distribution business</t>
  </si>
  <si>
    <t>DC09 - Revenue and financial statements | Standard control</t>
  </si>
  <si>
    <t>Income statement</t>
  </si>
  <si>
    <t>8.1.1 - INCOME STATEMENT</t>
  </si>
  <si>
    <t>8.1.1.1 - REVENUE</t>
  </si>
  <si>
    <t>Standard Control</t>
  </si>
  <si>
    <t>TOTAL REVENUE</t>
  </si>
  <si>
    <t>Units</t>
  </si>
  <si>
    <t>Audited statutory accounts</t>
  </si>
  <si>
    <t>Distribution Business</t>
  </si>
  <si>
    <t>Total</t>
  </si>
  <si>
    <t>Excluding dual function assets</t>
  </si>
  <si>
    <t>Dual function assets</t>
  </si>
  <si>
    <t>Distribution revenue (excluding DFA revenues)</t>
  </si>
  <si>
    <t>$</t>
  </si>
  <si>
    <t>Dual function asset revenue</t>
  </si>
  <si>
    <t>TUOS revenue</t>
  </si>
  <si>
    <t>Cross boundary revenue</t>
  </si>
  <si>
    <t>Other TUOS revenue</t>
  </si>
  <si>
    <t>Jurisdictional scheme revenue</t>
  </si>
  <si>
    <t>Shared asset revenue</t>
  </si>
  <si>
    <t>Other revenue</t>
  </si>
  <si>
    <t>contributions</t>
  </si>
  <si>
    <t>profit from sale of fixed ASSETS</t>
  </si>
  <si>
    <t>interest income</t>
  </si>
  <si>
    <t>recoverable works</t>
  </si>
  <si>
    <t>total revenue</t>
  </si>
  <si>
    <t>8.1.1.2 - EXPENDITURE</t>
  </si>
  <si>
    <t>EXPENDITURE</t>
  </si>
  <si>
    <t>TUOS expenditure</t>
  </si>
  <si>
    <t>Cross boundary expenditure</t>
  </si>
  <si>
    <t>Other TUOS expenditure</t>
  </si>
  <si>
    <t>Jurisdictional scheme payments</t>
  </si>
  <si>
    <t>Maintenance expenditure</t>
  </si>
  <si>
    <t>Operating expenditure excluding maintenance expenditure</t>
  </si>
  <si>
    <t>Other expenditure</t>
  </si>
  <si>
    <t>Debt raising costs</t>
  </si>
  <si>
    <t>Loss from disposal of fixed assets</t>
  </si>
  <si>
    <t>Finance Charges</t>
  </si>
  <si>
    <t>Recoverable works</t>
  </si>
  <si>
    <t xml:space="preserve">Other </t>
  </si>
  <si>
    <t>total expenditure</t>
  </si>
  <si>
    <t>DC09 - Revenue and financial statements | Alternative control</t>
  </si>
  <si>
    <t>8.1.1.1 - REVENUE - ALTERNATIVE CONTROL SERVICES</t>
  </si>
  <si>
    <t>Alternative Control Services</t>
  </si>
  <si>
    <t>Public Lighting</t>
  </si>
  <si>
    <t>Metering</t>
  </si>
  <si>
    <t>Fee based services</t>
  </si>
  <si>
    <t>Quoted services</t>
  </si>
  <si>
    <t>Energy Efficient</t>
  </si>
  <si>
    <t>Non-energy efficient</t>
  </si>
  <si>
    <t>Smart</t>
  </si>
  <si>
    <t>Legacy</t>
  </si>
  <si>
    <t>Distribution revenue</t>
  </si>
  <si>
    <t>Connection charges</t>
  </si>
  <si>
    <t>Other ACS revenue</t>
  </si>
  <si>
    <t>all other revenue</t>
  </si>
  <si>
    <t>8.1.1.2 - EXPENDITURE - ALTERNATIVE CONTROL SERVICES</t>
  </si>
  <si>
    <t>DC09 - Revenue and financial statements | Other services</t>
  </si>
  <si>
    <t>8.1.1.1 - REVENUE - OTHER SERVICES</t>
  </si>
  <si>
    <t>Negotiated services</t>
  </si>
  <si>
    <t>Unregulated services</t>
  </si>
  <si>
    <t>8.1.1.2 - EXPENDITURE - OTHER SERVICES</t>
  </si>
  <si>
    <t>Adjustment Note Reference:</t>
  </si>
  <si>
    <t>Explanation</t>
  </si>
  <si>
    <t>SCS Adj</t>
  </si>
  <si>
    <t>ACS Adj</t>
  </si>
  <si>
    <t>Non-DB Adj</t>
  </si>
  <si>
    <t>Total Adj</t>
  </si>
  <si>
    <t>Revenue Adjustments</t>
  </si>
  <si>
    <t>[1]</t>
  </si>
  <si>
    <t>Adjustment to net off accounting revenue against O&amp;M expenditure for regulatory purposes.</t>
  </si>
  <si>
    <t>Reclassify DUoS interest from Distribution revenue in the Audited Statutory Accounts to Interest income in the Distribution Business total.</t>
  </si>
  <si>
    <t>Reclassify DUoS balancing item from Distribution revenue in the Audited Statutory Accounts to Other revenue in the Distribution Business total.</t>
  </si>
  <si>
    <t>DUoS over/under-recoveries reported in the Audited Statutory Accounts not recognised as Regulatory revenue per the Sales Model.</t>
  </si>
  <si>
    <t>Transfer contribution revenue to distribution revenue due to incorrect classification</t>
  </si>
  <si>
    <t>Reclassify internal services revenue which had been offset against O&amp;M expenditure in the Audited Statutory Accounts</t>
  </si>
  <si>
    <t>Exclude accounting revenue associated with unclassified or unregulated services from the Distribution Business total.</t>
  </si>
  <si>
    <t>[2]</t>
  </si>
  <si>
    <t>Exclude Fair Value Adjustments made to Contributed revenue in the Audited Statutory Accounts, so as to report gross revenue for regulatory purposes.</t>
  </si>
  <si>
    <t>[3]</t>
  </si>
  <si>
    <t>Adjustment to align DUoS interest value from Statutory Accounts with amount reported in Sales Model</t>
  </si>
  <si>
    <t>Interest income recognised in the Audited Statutory Accounts is an unallocated item for regulatory purposes.  Value therefore excluded from the Distribution Business total.</t>
  </si>
  <si>
    <t>[4]</t>
  </si>
  <si>
    <t>Adjustment to recognise Jurisdictional Scheme revenue in the Regulatory P&amp;L which is not recognised as income in the Statutory Accounts.</t>
  </si>
  <si>
    <t>[5]</t>
  </si>
  <si>
    <t>Adjustment to align TUoS revenue value from Statutory Accounts with amount reported in Sales Model</t>
  </si>
  <si>
    <t>[6]</t>
  </si>
  <si>
    <t>Exclude Fair Value Adjustments made to Contributed recoverable works revenue in the Audited Statutory Accounts, so as to report gross revenue for regulatory purposes.</t>
  </si>
  <si>
    <t>[7]</t>
  </si>
  <si>
    <t>Adjustment to align DUoS Other Revenue value from Statutory Accounts with amount reported in Sales Model</t>
  </si>
  <si>
    <t>Exclude accounting revenue associated with non-distribution services and not allocated services from the Distribution Business total.</t>
  </si>
  <si>
    <t>Total Revenue Adjustments</t>
  </si>
  <si>
    <t>Expenditure Adjustments</t>
  </si>
  <si>
    <t>[8]</t>
  </si>
  <si>
    <t>Adjustment to align TUoS expenditure value from Statutory Accounts with amount reported in Sales Model</t>
  </si>
  <si>
    <t>[9]</t>
  </si>
  <si>
    <t>Represents the difference in value between accounting and regulatory depreciation charges for the year.</t>
  </si>
  <si>
    <t>Excludes accounting depreciation charges  associated with unregulated and non-distribution services  from the Distribution Business total, together with amortisation on unallocated items.</t>
  </si>
  <si>
    <t>[10]</t>
  </si>
  <si>
    <t>Finance charges recognised in the Audited Statutory Accounts is an unallocated item in the Regulatory Accounting Statements.  The value has therefore been excluded from the Distribution Business total.</t>
  </si>
  <si>
    <t>[11]</t>
  </si>
  <si>
    <t>Adjustment to recognise Jurisdictional Scheme charges in the Regulatory P&amp;L which are not recognised as expenditure in the Statutory Accounts.</t>
  </si>
  <si>
    <t>[12]</t>
  </si>
  <si>
    <r>
      <t xml:space="preserve">Refer worksheet </t>
    </r>
    <r>
      <rPr>
        <i/>
        <sz val="10"/>
        <rFont val="Arial"/>
        <family val="2"/>
      </rPr>
      <t xml:space="preserve">8.4 Opex (Adjustment Note 1) </t>
    </r>
    <r>
      <rPr>
        <sz val="10"/>
        <rFont val="Arial"/>
        <family val="2"/>
      </rPr>
      <t>for a detailed breakdown of this adjustment.</t>
    </r>
  </si>
  <si>
    <t>[13]</t>
  </si>
  <si>
    <t>Adjustment to recognise cost of deriving Recoverable Works revenue.</t>
  </si>
  <si>
    <t>[14]</t>
  </si>
  <si>
    <t>Adjustment to reclassify debt raising costs for regulatory purposes</t>
  </si>
  <si>
    <t>Reclassify demand management costs, from capital for accounting, to operating expenditure for regulatory purposes.</t>
  </si>
  <si>
    <t>[15]</t>
  </si>
  <si>
    <t>Represents the difference in value between accounting and regulatory disposals on fixed assets for the year.</t>
  </si>
  <si>
    <t>Total Expenditure Adjustments</t>
  </si>
  <si>
    <t>Profit Adjustments</t>
  </si>
  <si>
    <t>[16]</t>
  </si>
  <si>
    <t>Income tax expense recognised in the Audited Statutory Accounts is an unallocated item for regulatory purposes.  Value therefore excluded from the Distribution Business total.</t>
  </si>
  <si>
    <t>Total Profit Adjustments</t>
  </si>
  <si>
    <t>AR RIN 8.4 OPEX</t>
  </si>
  <si>
    <t>DC06 - Operating expenditure | Distribution business</t>
  </si>
  <si>
    <t>DC06 - Operating expenditure | Standard control</t>
  </si>
  <si>
    <t>DC06 - Operating expenditure | Alternative control</t>
  </si>
  <si>
    <t>DC06 - Operating expenditure | Other services</t>
  </si>
  <si>
    <t>Opex category</t>
  </si>
  <si>
    <t>8.4.1 - OPERATING &amp; MAINTENANCE EXPENDITURE - BY PURPOSE</t>
  </si>
  <si>
    <t>8.4.2 - OPERATING &amp; MAINTENANCE EXPENDITURE - BY PURPOSE - MARGINS ONLY</t>
  </si>
  <si>
    <t>Audited Statutory Accounts</t>
  </si>
  <si>
    <t>Standard Control Services</t>
  </si>
  <si>
    <t>Direct</t>
  </si>
  <si>
    <t>Indirect</t>
  </si>
  <si>
    <t>OPEX CATEGORY</t>
  </si>
  <si>
    <t>Debt raising expenditure</t>
  </si>
  <si>
    <t>Distribution Licence Fee</t>
  </si>
  <si>
    <t>Network Operating Costs</t>
  </si>
  <si>
    <t>Inspections</t>
  </si>
  <si>
    <t>Maintenance and Repair</t>
  </si>
  <si>
    <t>Substation Property Maintenance</t>
  </si>
  <si>
    <t>Vegetation Management</t>
  </si>
  <si>
    <t>Emergency Response</t>
  </si>
  <si>
    <t>Guaranteed Service Level Payments</t>
  </si>
  <si>
    <t>Network Insurance</t>
  </si>
  <si>
    <t>Call Centre</t>
  </si>
  <si>
    <t>Customer Billing (previously Full Retail Contestability)</t>
  </si>
  <si>
    <t>Meter Reading</t>
  </si>
  <si>
    <t>Other Customer Services</t>
  </si>
  <si>
    <t>Corporate Costs and Other Operating</t>
  </si>
  <si>
    <t>Public Lighting Maintenance</t>
  </si>
  <si>
    <t>Fee-based and Quoted Services</t>
  </si>
  <si>
    <t>Cost of Deriving Contributed Assets</t>
  </si>
  <si>
    <t>Opex Adjustments</t>
  </si>
  <si>
    <t>[1.a]</t>
  </si>
  <si>
    <t>Reclassify DLC easement additions, from operating expenditure for accounting, to capital for regulatory purposes.</t>
  </si>
  <si>
    <t>[1.b]</t>
  </si>
  <si>
    <t>Adjustment to recognise cost of deriving contributed and gifted revenue for regulatory purposes (represents amounts deducted from RAB).</t>
  </si>
  <si>
    <t>[1.c]</t>
  </si>
  <si>
    <t>Reclassify corporate overheads, from capital for accounting, to operating expenditure for regulatory purposes.</t>
  </si>
  <si>
    <t>[1.d]</t>
  </si>
  <si>
    <t>Adjustment to reflect the difference between superannuation payments and the accounting expense in the current year, so as to report superannuation in accordance with the CAM.</t>
  </si>
  <si>
    <t>[1.e]</t>
  </si>
  <si>
    <t>Adjustment to reflect the difference between Self insurance payments and the accounting expense in the current year, so as to report self insurance in accordance with the CAM.</t>
  </si>
  <si>
    <t>[1.f]</t>
  </si>
  <si>
    <t>[1.g]</t>
  </si>
  <si>
    <t>Write-back of over-recovery in business overheads charged against capital for 2024/25.</t>
  </si>
  <si>
    <t>[1.h]</t>
  </si>
  <si>
    <t>Reverse AASB16 accounting adjustments associated with right-of-use (leased) assets.</t>
  </si>
  <si>
    <t>[1.i]</t>
  </si>
  <si>
    <t>Recognise internal services O&amp;M expenditure associated with ring-fenced entities.</t>
  </si>
  <si>
    <t>[1.j]</t>
  </si>
  <si>
    <t>Reclassify identified ACS expenditure from capital for accounting, to operating expenditure for regulatory purposes</t>
  </si>
  <si>
    <t>[1.k]</t>
  </si>
  <si>
    <t>Reclassify costs associated with Recoverable Works from operating expenditure for accounting to non-O&amp;M expenditure for regulatory purposes</t>
  </si>
  <si>
    <t>[1.l]</t>
  </si>
  <si>
    <t>Exclude accounting O&amp;M expenditure associated with unregulated and non-distribution services from the Distribution Business total.</t>
  </si>
  <si>
    <t>[1.m]</t>
  </si>
  <si>
    <t>Reclassify IT software as a service (SaaS) costs from Opex to Capex in line with AER allowance treatment in the 2020-25 Final Decision.</t>
  </si>
  <si>
    <t>[1.n]</t>
  </si>
  <si>
    <t xml:space="preserve">To transfer the amortisation of debt raising capital from borrowing costs expense to O&amp;M for regulatory purposes. </t>
  </si>
  <si>
    <t>Total Opex Adjustments</t>
  </si>
  <si>
    <t>Corporate Overheads Allocation</t>
  </si>
  <si>
    <t>Causal/              Non-causal (C/NC)</t>
  </si>
  <si>
    <t>Allocation basis</t>
  </si>
  <si>
    <t>Allocated values</t>
  </si>
  <si>
    <t>Total                $</t>
  </si>
  <si>
    <t>Standard
control 
services
$</t>
  </si>
  <si>
    <t>Alternative
control 
services                      
$</t>
  </si>
  <si>
    <t>Negotiated 
distribution 
services         
$</t>
  </si>
  <si>
    <t>Unregulated 
distribution 
services         
$</t>
  </si>
  <si>
    <t>Non-distribution 
services          
$</t>
  </si>
  <si>
    <t>Other customer services</t>
  </si>
  <si>
    <t>Customer &amp; community</t>
  </si>
  <si>
    <t>GM customer &amp; community</t>
  </si>
  <si>
    <t>NC</t>
  </si>
  <si>
    <t>Weighted average - customer &amp; community</t>
  </si>
  <si>
    <t>Customer services (excluding call centre)</t>
  </si>
  <si>
    <t>C</t>
  </si>
  <si>
    <t>Distribution services revenue</t>
  </si>
  <si>
    <t>Customer operations</t>
  </si>
  <si>
    <t>Customer programs</t>
  </si>
  <si>
    <t>Customer engagement</t>
  </si>
  <si>
    <t>Sub-total customer &amp; community</t>
  </si>
  <si>
    <t>Total other customer services</t>
  </si>
  <si>
    <t>Corporate costs and other operating</t>
  </si>
  <si>
    <t>Office of the CEO</t>
  </si>
  <si>
    <t>CEO</t>
  </si>
  <si>
    <t>Weighted average - all allocators</t>
  </si>
  <si>
    <t>Sub-total Office of the CEO</t>
  </si>
  <si>
    <t>Governance &amp; regulation</t>
  </si>
  <si>
    <t>GM Governance &amp; regulation</t>
  </si>
  <si>
    <t>Weighted average - governance &amp; regulation</t>
  </si>
  <si>
    <t>Legal services</t>
  </si>
  <si>
    <t>Weighted average - legal</t>
  </si>
  <si>
    <t>Real estate - offices and depots</t>
  </si>
  <si>
    <t>Weighted average - real estate and easements</t>
  </si>
  <si>
    <t>Audit services</t>
  </si>
  <si>
    <t>Weighted average - internal audit</t>
  </si>
  <si>
    <t>Risk &amp; insurance - shared premiums</t>
  </si>
  <si>
    <t>Weighted average - shared insurance</t>
  </si>
  <si>
    <t>Risk &amp; insurance - support costs</t>
  </si>
  <si>
    <t>Weighted average - insurance</t>
  </si>
  <si>
    <t>Regulation (excluding licence fee)</t>
  </si>
  <si>
    <t>Distribution services total cost</t>
  </si>
  <si>
    <t>Communications and stakeholder management</t>
  </si>
  <si>
    <t>Sub-total Governance &amp; regulation</t>
  </si>
  <si>
    <t>Finance</t>
  </si>
  <si>
    <t>CFO</t>
  </si>
  <si>
    <t>Weighted average - finance</t>
  </si>
  <si>
    <t>External audit</t>
  </si>
  <si>
    <t>Weighted average - external audit</t>
  </si>
  <si>
    <t>Corporate finance</t>
  </si>
  <si>
    <t>Weighted average - corporate finance</t>
  </si>
  <si>
    <t>Finance adjustments (employee-related)</t>
  </si>
  <si>
    <t>Division of labour</t>
  </si>
  <si>
    <t>Finance adjustments (other)</t>
  </si>
  <si>
    <t>Total revenue</t>
  </si>
  <si>
    <t>Operational finance</t>
  </si>
  <si>
    <t>Weighted average - operational finance</t>
  </si>
  <si>
    <t>Regulatory finance</t>
  </si>
  <si>
    <t>Shared services</t>
  </si>
  <si>
    <t>Stock materials and service contracts</t>
  </si>
  <si>
    <t>Sub-total Finance</t>
  </si>
  <si>
    <t>Information technology</t>
  </si>
  <si>
    <t>Weighted average - IT</t>
  </si>
  <si>
    <t>Sub-total Information technology</t>
  </si>
  <si>
    <t>Strategy &amp; transformation</t>
  </si>
  <si>
    <t>GM strategy &amp; transformation</t>
  </si>
  <si>
    <t>Weighted average - strategy &amp; transformation</t>
  </si>
  <si>
    <t>Strategic &amp; business planning</t>
  </si>
  <si>
    <t>Organisational change</t>
  </si>
  <si>
    <t>Sub-total Strategy &amp; transformation</t>
  </si>
  <si>
    <t>People and culture</t>
  </si>
  <si>
    <t>GM people and culture</t>
  </si>
  <si>
    <t>Weighted average - people and culture</t>
  </si>
  <si>
    <t>Human resources</t>
  </si>
  <si>
    <t>Training centre management</t>
  </si>
  <si>
    <t>Weighted average - training centre</t>
  </si>
  <si>
    <t xml:space="preserve">Training centre </t>
  </si>
  <si>
    <t>Distribution services labour hours</t>
  </si>
  <si>
    <t>Work health &amp; safety</t>
  </si>
  <si>
    <t>Environment</t>
  </si>
  <si>
    <t>Property - offices and depots</t>
  </si>
  <si>
    <t>Weighted average - property services</t>
  </si>
  <si>
    <t>Sub-total People and culture</t>
  </si>
  <si>
    <t>Other corporate costs</t>
  </si>
  <si>
    <t>Employee bonuses</t>
  </si>
  <si>
    <t>Voluntary separation packages</t>
  </si>
  <si>
    <t>Weighted average - VSP's</t>
  </si>
  <si>
    <t>Superannuation adjustment</t>
  </si>
  <si>
    <t>Self insurance adjustment</t>
  </si>
  <si>
    <t>Sub-total Corporate other</t>
  </si>
  <si>
    <t>Total corporate costs and other operating</t>
  </si>
  <si>
    <t>Total corporate overheads allocated</t>
  </si>
  <si>
    <t>Total causal costs allocated</t>
  </si>
  <si>
    <t>Total non-causal costs allocated</t>
  </si>
  <si>
    <t>Corporate Overheads Allocation Table</t>
  </si>
  <si>
    <t>External audit fees</t>
  </si>
  <si>
    <r>
      <t xml:space="preserve">RIN table 8.4.1 Opex category                                       SAPN Cost Allocation Method sub-category           </t>
    </r>
    <r>
      <rPr>
        <sz val="11"/>
        <rFont val="Calibri"/>
        <family val="2"/>
      </rPr>
      <t>Corporate overhead group / item</t>
    </r>
  </si>
  <si>
    <t>Corporate overheads allocation basis</t>
  </si>
  <si>
    <t>Standard 
control
%</t>
  </si>
  <si>
    <t>Alternative
control
%</t>
  </si>
  <si>
    <t>Negotiated
distribution
%</t>
  </si>
  <si>
    <t>Unregulated
distribution
%</t>
  </si>
  <si>
    <t>Non-distribution
%</t>
  </si>
  <si>
    <t>Total
%</t>
  </si>
  <si>
    <t>Corporate Overheads Allocation Inputs</t>
  </si>
  <si>
    <t>Cost Allocation Percentage Splits by Service Segment</t>
  </si>
  <si>
    <t>Cost Allocation to Service Segments</t>
  </si>
  <si>
    <t>The demand management projects for which SA Power Networks seeks approval for funding under the demand management innovation allowance mechanism in 2024/25 are those listed in Table 7.11.2.
Detailed information regarding these projects is contained within the document titled 2024-25 DMIAM Report provided in the submission.</t>
  </si>
  <si>
    <t>The demand management incentive scheme for which SA Power Networks seeks approval for funding under the demand management incentive allowance mechanism in 2024/25 are those listed in Table 7.11.1.
Detailed information regarding these projects is contained within the document titled 2024-25 DMIS Report provided in the submission.</t>
  </si>
  <si>
    <t>The information requested has been provided by SA Power Networks in completing Table 8.2.7.
The reported totals in Table 8.2.7 deemed to be immediately expendable for taxation purposes comprise the following types of capitalised costs: Asset replacement and refurbishment; network overheads; labour overheads; superannuation imbedded in the capitalised labour costs (as agreed with the ATO); and other specifically identified reliability and safety projects.</t>
  </si>
  <si>
    <t>(a) Worksheet 4.2.1 Accounting Policies has been provided in response to this requirement.  This details SA Power Networks’ significant regulatory accounting principles and policies for the year ended 30 June 2025.
(b) SA Power Networks last submitted our Capitalisation Policy document to the AER with our 2014/15 Annual RIN response.  There have been no material changes made to the capitalisation policy since that time.  Therefore, in accordance with the requirements of section 4.2.3, it is not necessary for SA Power Networks to resubmit our capitalisation policy with our 2024/25 RIO response.
(c) SA Power Networks’ policies for determining the allocation of overheads are those specifically detailed within our Cost Allocation Method (CAM).  The approved CAM applies to all SA Power Networks’ regulatory reporting from 1 July 2020.  The CAM reflects changes to the classification of some services together with minor updates to SA Power Networks’ corporate structure.  In accordance with the requirements of section 4.2.1 (c), a copy of the CAM has been provided with SA Power Networks submission.</t>
  </si>
  <si>
    <t>Refer to worksheets 4.3.2 Regulatory Adjustments, 4.3.2 RegAdj Income and 4.3.2 RegAdj Operating within this workbook. This reconciles the amount and nature of each individual adjustment between the audited statutory accounts and the financial regulatory templates by regulatory service type.</t>
  </si>
  <si>
    <t xml:space="preserve">The transaction amounts that make up each of the items in the financial regulatory templates that are identified as being directly attributable to distribution services in Section 4 above, are also directly attributable to individual service segments.  Consequently, the amounts directly attributable from distribution services to a service segment are clearly identifiable in the majority of templates.  The only exceptions to this are the “Other Customer Services” category and the majority of the “Corporate Costs and Other Operating” Opex category in Table 8.4.1.  These expenditure lines include a combination of costs which have been allocated on a causation basis to the distribution services and costs which have been allocated to distribution services on a non-causation basis.  These cost allocations are in accordance with SA Power Networks’ approved CAM.
Worksheets 4.6.1 Cost Allocation, 4.6.1 Allocation and 4.6.1 Allocation % has been provided in response to this requirement.  Worksheet 4.6.1 Allocation contains a table which shows SA Power Networks’ detailed cost allocations of these Opex categories between service segments for the 2024/25 regulatory year.  There is a column in this table headed (Causal / Non-causal).  The abbreviations “C” or “NC” appear in this column against each allocation item, which either indicates that the cost item is allocated on a causation basis (C), or a non-causation basis (NC).  The description and method of cost allocations, including whether on a causation or non-causation basis, is contained within the CAM (refer Table 3: Allocated Costs, pages 14-25).
A total of $175.0 million in corporate costs were allocated across distribution and non-distribution service segments as per the table Cost Allocations in Worksheet 4.6.1 Allocation.  Out of this total, only $19.8 million (approximately 11.3% of total costs) were allocated on a non-causation basis (i.e., where no causation basis could be established).  The non-causal allocation with the highest value, being Corporate Finance, represents approximately $3.8 million, or 1.1% of the total standard control services Opex ($357.6 million per Table 8.4.1 Workbook 1).  Consequently, SA Power Networks does not consider any individual non-causal allocation to be material. 
In developing its CAM, SA Power Networks assessed each overhead item to determine the most suitable basis for allocating those costs across service segments.  An appropriate causation basis of allocation was identified for most allocated cost items but was not possible for all overhead types.  For those overheads where no causation basis could be established, appropriate proxy allocations were chosen to most suitably allocate those costs.  For example, the costs for the Chief Financial Officer are allocated based on a weighted average of the total allocations of all the other finance groups.
The methods chosen for each non-causal overhead allocation item are fully described in Table 3 of SA Power Networks’ approved CAM.
</t>
  </si>
  <si>
    <t>Reconciliation of Standard Control and Alternative Control Services O&amp;M Expenditure to 2.1 and 2.12</t>
  </si>
  <si>
    <t>ACS</t>
  </si>
  <si>
    <t>4.1</t>
  </si>
  <si>
    <t>4.2</t>
  </si>
  <si>
    <t>4.3 - 4.4</t>
  </si>
  <si>
    <t>2.6</t>
  </si>
  <si>
    <t>2.10</t>
  </si>
  <si>
    <t>Table 2.1.4</t>
  </si>
  <si>
    <t>Expenditure Category</t>
  </si>
  <si>
    <t>Non-Network</t>
  </si>
  <si>
    <t>Connections</t>
  </si>
  <si>
    <t>Fee &amp; Quoted</t>
  </si>
  <si>
    <t>Asset Inspections</t>
  </si>
  <si>
    <t>Asset Maintenance</t>
  </si>
  <si>
    <t>GSL Payments</t>
  </si>
  <si>
    <t>Customer Billing (previously FRC)</t>
  </si>
  <si>
    <t>Customer &amp; Community</t>
  </si>
  <si>
    <t>Governance &amp; Regulation</t>
  </si>
  <si>
    <t>Information Technology</t>
  </si>
  <si>
    <t>Strategy &amp; Transformation</t>
  </si>
  <si>
    <t>People and Culture</t>
  </si>
  <si>
    <t>Other Corporate Costs</t>
  </si>
  <si>
    <t>Metering Services Tariff</t>
  </si>
  <si>
    <t>Fee-based &amp; Quoted Services</t>
  </si>
  <si>
    <t>Vehicle Opex</t>
  </si>
  <si>
    <t>Debt Raising</t>
  </si>
  <si>
    <t>Total Opex Reconciliation to 2.12</t>
  </si>
  <si>
    <t xml:space="preserve">Specific Network Telephony Activity reported in both 2.6 and 2.10. </t>
  </si>
  <si>
    <t>Various Network Telephony Activities reported in both 2.8 and 2.10.</t>
  </si>
  <si>
    <t xml:space="preserve">IT costs reported in both 2.6 and 2.10. </t>
  </si>
  <si>
    <t>IT costs reported in both 3.7 and 2.10.</t>
  </si>
  <si>
    <t xml:space="preserve">Property costs reported in both 2.6 and 2.10. </t>
  </si>
  <si>
    <t>Vehicle operating costs reported in 2.6 also reported across other opex tabs.</t>
  </si>
  <si>
    <t xml:space="preserve">Specific Network Operating Activity reported in both 2.6 and 2.10. </t>
  </si>
  <si>
    <t>Total Balancing Item Variance</t>
  </si>
  <si>
    <t>Total Opex Reconciliation to 2.1 Expenditure Summary</t>
  </si>
  <si>
    <t>The regulatory information presented by SA Power Networks in our RIO response has been prepared and classified in accordance with the definitions of standard control services, alternative control services, negotiated distribution services, unclassified or unregulated distribution services, non-distribution services and unallocated items as set out in the Notice, the AER’s 2020-25 Distribution Determination and SA Power Networks’ CAM.
SA Power Networks’ accounting and financial reporting systems are maintained in SAP, its integrated business management system.  Revenue and costs are assigned against capital and operating job/work orders in SAP.  These capture revenue and costs for distinct items of work which, for example, may be job specific or program specific.  For major jobs or work programs, projects may be established in SAP as the reporting unit.  This may be a collection of job/work orders summarised at a project level, or it may be a distinct business unit for reporting.  This therefore represents an output view of revenue and costs.
SA Power Networks has in place a comprehensive functional area structure that defines the lines of work to which each transaction relates.  Functional areas identify work outputs at a higher level than job/work orders.  Functional areas are the link to identifying regulatory costs and revenues, as they measure the revenue and costs of different lines of business for each of SA Power Networks’ distribution service types.  The functional area structure is consistent with the categories specified in the 2020-25 Distribution Determination.  The functional area codes and associated descriptions clearly identify transactions as relating to standard control services (operating or capital), alternative control services (operating or capital), negotiated distribution services (operating or capital), unclassified or unregulated distribution services (operating or capital) or non-distribution services (operating or capital).  Job/work orders are assigned an SA Power Networks’ functional area when created in SAP.  They are assigned to one functional area only.
In the case of general operating transactions, revenue and costs consolidate to a profit centre which includes a functional area view.  A profit centre reports both an input and output view of revenue and costs.  In the case of capital expenditure, costs ultimately settle to an asset in the balance sheet.
Regular reviews are conducted by finance staff within the corporate, operational and regulatory groups, together with business line managers, to ensure that revenue and costs have been correctly assigned against each functional area, to query the validity of any material or abnormal transactions, and to reassign any transactions found to be incorrectly classified to their correct functional areas.
Corporate groups support the operational functions of SA Power Networks.  Corporate overheads (or shared costs) are allocated across operating activities only.  Each corporate group’s costs are allocated between standard control services, alternative control services, negotiated distribution services, unclassified or unregulated distribution services and non-distribution services based on allocations that best reflect the type of services provided.  Full detail of applicable corporate cost allocations is contained within SA Power Networks’ CAM, a copy of which has been provided as Attachment 3 to this document. SA Power Networks’ compliance with its approved CAM is also tested as part of the external audit review of the data reported in the financial regulatory templates.</t>
  </si>
  <si>
    <t>Electricity Act 1996 (SA)
Electricity (General) Regulations 2012 (SA)
Electricity (Principles of Vegetation Clearance) Regulations 2021 (SA)
Native Vegetation Act 1991 (SA)
Planning, Development and Infrastructure Act 2016 (SA)
Landscape South Australia Act 2019 (SA)</t>
  </si>
  <si>
    <t>Refer to SA Power Networks' submitted Basis of Preparation</t>
  </si>
  <si>
    <t>Refer to:</t>
  </si>
  <si>
    <t>4.3.2 RegAdj - Income</t>
  </si>
  <si>
    <t>4.3.2 RegAdj - Operating</t>
  </si>
  <si>
    <t>Cost Allocation</t>
  </si>
  <si>
    <t>4.6.1 Allocation</t>
  </si>
  <si>
    <t>4.6.1 Allocation %</t>
  </si>
  <si>
    <t>SCS $</t>
  </si>
  <si>
    <t>ACS $</t>
  </si>
  <si>
    <t>Total $</t>
  </si>
  <si>
    <t>Vegetation Management $</t>
  </si>
  <si>
    <t>Maintenance $</t>
  </si>
  <si>
    <t>Metering $</t>
  </si>
  <si>
    <t>Emergency Response $</t>
  </si>
  <si>
    <t>Non-Network $</t>
  </si>
  <si>
    <t>Export Services $</t>
  </si>
  <si>
    <t>Network Overheads $</t>
  </si>
  <si>
    <t>Corporate Overheads $</t>
  </si>
  <si>
    <t>Variance $</t>
  </si>
  <si>
    <t>Table 2.1.4 - Standard Control Services Opex $</t>
  </si>
  <si>
    <t>Network Overheads</t>
  </si>
  <si>
    <t>SA Power Networks has specific General Ledger accounts established in SAP to identify transfers to the distribution business from its affiliated entities, Enerven Energy Infrastructure Pty Ltd and Enerven Energy Solutions Pty Ltd (collectively referred to as Enerven). One account reports the transfer of direct costs from Enerven, while a second account reports the margin associated with those transfers. These General Ledger accounts were run against SA Power Networks' Functional Area structure for the year ended 30 June 2025. This enabled the reporting of related party margin.
In the year 24/25 SA Power Networks purchased services from CKI/HEI Distribution Holdings (Australia) Pty Ltd, on normal commercial terms and conditions. SA Power Networks does not consider CKI/HEI Electricity Distribution Services Pty Ltd (CHED Services) who are a wholly owned subsidiary of CKI/HEI Electricity Distribution Holdings (Australia) Pty Ltd a related party as defined by the RIO definitions. CHED Services provide some Call Centre services to SA Power Networks but are not controlled or influenced by the SA Power Networks Partnership but are merely another company owned by one of the shareholders.</t>
  </si>
  <si>
    <r>
      <t xml:space="preserve">The South Australian Government provide comprehensive vegetation clearance guidelines in the </t>
    </r>
    <r>
      <rPr>
        <i/>
        <sz val="11"/>
        <color theme="1"/>
        <rFont val="Calibri"/>
        <family val="2"/>
      </rPr>
      <t xml:space="preserve">Electricity (Principles of Vegetation Clearance) Regulations 2021 </t>
    </r>
    <r>
      <rPr>
        <sz val="11"/>
        <color theme="1"/>
        <rFont val="Calibri"/>
        <family val="2"/>
      </rPr>
      <t>(SA) which drives SA Power Networks vegetation management program. In addition SA Power Networks also has the following internal standards that support compliance with the Regulations: Reasonable Steps Framework, Vegetation management plan (cyclic programs within minimum 3 year prescribed timeframe (Annual for H/BFRA and 3 yearly for remainder)), Bushfire Risk Management Manual 08, NDA6 Vegetation Clearance, and NDA8 Emergency Vegetation Clearance, Potential Risk Tree - Hazard Tree Framework.</t>
    </r>
  </si>
  <si>
    <t>Worksheet 4.18.1 Operating Reconciliation provides a reconciliation of the non network operating expenditure that was recorded across more than one operating expenditure category. Row 41 represents the amounts reported across multiple  categories reported in template 2.12 with Row 43 representing the reported operating expenditure in a mutually exclusive/collectively exhaustive basis to meet the requirement for Opex by purpose in template 2.1.</t>
  </si>
  <si>
    <t>- Repex (over 10%): Increased expenditure to address failure risk at Northfield substation.
- Connections (over 10%): Significant increase in connection expenditure due to economic growth across the state in both commercial and residential. There has  been a substantial spend across the private and public sector with large projects such as Central Market, Women’s and Children’s and T2D (South RD) taking place.
- Non-Network (over 10%): Primarily attributed to the timing of property and IT projects.
- Capitalised Network Overheads (below 10%):  Actual overhead rate was lower than had been assumed at the time of our submission forecast.
- Capitalised Corporate Overheads: Represents an adjustment to total capital to report superannuation on a cash payments basis in accordance with SA Power Networks' Cost Allocation Method.</t>
  </si>
  <si>
    <t>SAPN-Group Strucuture-November 2025-Public</t>
  </si>
  <si>
    <t>SAPN-Group Organisational Structure-November 2025-Public</t>
  </si>
  <si>
    <t>SAPN-Annual Order 2024-25 - Template-November 2025-Public</t>
  </si>
  <si>
    <t>SAPN-Annual Order 2024-25 - Template-November 2025-Confidential</t>
  </si>
  <si>
    <t>SAPN-Annual Order 2024-25 - Basis of Preparation-November 2025-Public</t>
  </si>
  <si>
    <t>SAPN-Annual Order 2024-25 - Response Document-November 2025-Public</t>
  </si>
  <si>
    <t>SAPN-Annual Order 2024-25 - Deloitte Audit-November 2025</t>
  </si>
  <si>
    <t>SAPN-Annual Order 2024-25 - Deloitte Review-November 2025</t>
  </si>
  <si>
    <t>SAPN-Annual Order 2024-25 - Deloitte Assurance-November 2025</t>
  </si>
  <si>
    <t>SAPN-Annual Order 2024-25 - GHD Opinion Letter-November 2025</t>
  </si>
  <si>
    <t>SAPN-Annual Order 2024-25 - N2G Audit Compliance Certificate-November 2025</t>
  </si>
  <si>
    <t>SAPN-Annual Order 2024-25-Statutory Declaration-November 2025-Public</t>
  </si>
  <si>
    <t>SAPN-Annual Order 2024-25 - Confidentiality Template-November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</si>
</sst>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_(* \(#,##0\);_(* &quot;-&quot;_);_(@_)"/>
    <numFmt numFmtId="165" formatCode="_-* #,##0_-;[Red]\(#,##0\)_-;_-* &quot;-&quot;??_-;_-@_-"/>
    <numFmt numFmtId="166" formatCode="_-* #,##0_-;\-* #,##0_-;_-* &quot;-&quot;??_-;_-@_-"/>
    <numFmt numFmtId="167" formatCode="#,##0_ ;[Red]\-#,##0\ "/>
    <numFmt numFmtId="168" formatCode="0.0%"/>
    <numFmt numFmtId="169" formatCode="_(&quot;$&quot;* #,##0_);_(&quot;$&quot;* \(#,##0\);_(&quot;$&quot;* &quot;-&quot;??_);_(@_)"/>
    <numFmt numFmtId="170" formatCode="#,##0;\(#,##0\)"/>
  </numFmts>
  <fonts count="66">
    <font>
      <sz val="11"/>
      <color theme="1"/>
      <name val="Aptos Narrow"/>
      <family val="2"/>
      <scheme val="minor"/>
    </font>
    <font>
      <sz val="11"/>
      <color theme="1"/>
      <name val="Calibri"/>
      <family val="2"/>
    </font>
    <font>
      <b/>
      <sz val="14"/>
      <color theme="0"/>
      <name val="Calibri"/>
      <family val="2"/>
    </font>
    <font>
      <sz val="11"/>
      <color theme="0"/>
      <name val="Calibri"/>
      <family val="2"/>
    </font>
    <font>
      <b/>
      <sz val="11"/>
      <color theme="0"/>
      <name val="Calibri"/>
      <family val="2"/>
    </font>
    <font>
      <sz val="11"/>
      <name val="Calibri"/>
      <family val="2"/>
    </font>
    <font>
      <i/>
      <sz val="11"/>
      <color theme="1"/>
      <name val="Calibri"/>
      <family val="2"/>
    </font>
    <font>
      <b/>
      <sz val="11"/>
      <color theme="1"/>
      <name val="Calibri"/>
      <family val="2"/>
    </font>
    <font>
      <b/>
      <sz val="14"/>
      <color theme="1"/>
      <name val="Calibri"/>
      <family val="2"/>
    </font>
    <font>
      <b/>
      <sz val="14"/>
      <color rgb="FF000000"/>
      <name val="Calibri"/>
      <family val="2"/>
    </font>
    <font>
      <sz val="10"/>
      <name val="Times New Roman"/>
      <family val="1"/>
    </font>
    <font>
      <b/>
      <u/>
      <sz val="12"/>
      <color theme="1"/>
      <name val="Calibri"/>
      <family val="2"/>
    </font>
    <font>
      <i/>
      <sz val="11"/>
      <name val="Calibri"/>
      <family val="2"/>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4"/>
      <color theme="1"/>
      <name val="Aptos Narrow"/>
      <family val="2"/>
      <scheme val="minor"/>
    </font>
    <font>
      <b/>
      <sz val="14"/>
      <color indexed="9"/>
      <name val="Aptos Narrow"/>
      <family val="2"/>
      <scheme val="minor"/>
    </font>
    <font>
      <b/>
      <sz val="16"/>
      <color theme="0"/>
      <name val="Arial"/>
      <family val="2"/>
    </font>
    <font>
      <b/>
      <sz val="14"/>
      <color theme="0"/>
      <name val="Aptos Narrow"/>
      <family val="2"/>
      <scheme val="minor"/>
    </font>
    <font>
      <b/>
      <sz val="16"/>
      <color rgb="FFFFFFFF"/>
      <name val="Arial"/>
      <family val="2"/>
    </font>
    <font>
      <b/>
      <sz val="14"/>
      <color rgb="FFFFFFFF"/>
      <name val="Aptos Narrow"/>
      <family val="2"/>
      <scheme val="minor"/>
    </font>
    <font>
      <b/>
      <sz val="14"/>
      <color theme="1"/>
      <name val="Aptos Narrow"/>
      <family val="2"/>
      <scheme val="minor"/>
    </font>
    <font>
      <b/>
      <sz val="11"/>
      <color theme="0"/>
      <name val="Arial"/>
      <family val="2"/>
    </font>
    <font>
      <b/>
      <sz val="12"/>
      <color theme="0"/>
      <name val="Arial"/>
      <family val="2"/>
    </font>
    <font>
      <sz val="10"/>
      <color theme="1"/>
      <name val="Aptos Narrow"/>
      <family val="2"/>
      <scheme val="minor"/>
    </font>
    <font>
      <b/>
      <sz val="10"/>
      <color theme="0"/>
      <name val="Aptos Narrow"/>
      <family val="2"/>
      <scheme val="minor"/>
    </font>
    <font>
      <sz val="9"/>
      <color theme="0" tint="-0.34998626667073579"/>
      <name val="Aptos Narrow"/>
      <family val="2"/>
      <scheme val="minor"/>
    </font>
    <font>
      <b/>
      <sz val="10"/>
      <name val="Arial"/>
      <family val="2"/>
    </font>
    <font>
      <b/>
      <sz val="10"/>
      <name val="Aptos Narrow"/>
      <family val="2"/>
      <scheme val="minor"/>
    </font>
    <font>
      <b/>
      <sz val="10"/>
      <color theme="1"/>
      <name val="Aptos Narrow"/>
      <family val="2"/>
      <scheme val="minor"/>
    </font>
    <font>
      <sz val="11"/>
      <name val="Aptos Narrow"/>
      <family val="2"/>
      <scheme val="minor"/>
    </font>
    <font>
      <sz val="10"/>
      <name val="Aptos Narrow"/>
      <family val="2"/>
      <scheme val="minor"/>
    </font>
    <font>
      <b/>
      <sz val="10"/>
      <color indexed="8"/>
      <name val="Aptos Narrow"/>
      <family val="2"/>
      <scheme val="minor"/>
    </font>
    <font>
      <i/>
      <sz val="10"/>
      <color theme="1"/>
      <name val="Aptos Narrow"/>
      <family val="2"/>
      <scheme val="minor"/>
    </font>
    <font>
      <b/>
      <i/>
      <sz val="10"/>
      <color indexed="8"/>
      <name val="Aptos Narrow"/>
      <family val="2"/>
      <scheme val="minor"/>
    </font>
    <font>
      <sz val="10"/>
      <color indexed="8"/>
      <name val="Aptos Narrow"/>
      <family val="2"/>
      <scheme val="minor"/>
    </font>
    <font>
      <b/>
      <sz val="14"/>
      <color theme="3" tint="0.59996337778862885"/>
      <name val="Aptos Narrow"/>
      <family val="2"/>
      <scheme val="minor"/>
    </font>
    <font>
      <b/>
      <sz val="10"/>
      <color theme="3" tint="0.59996337778862885"/>
      <name val="Aptos Narrow"/>
      <family val="2"/>
      <scheme val="minor"/>
    </font>
    <font>
      <sz val="10"/>
      <name val="Palatino"/>
    </font>
    <font>
      <b/>
      <sz val="11"/>
      <name val="Aptos Narrow"/>
      <family val="2"/>
      <scheme val="minor"/>
    </font>
    <font>
      <sz val="10"/>
      <color rgb="FF000000"/>
      <name val="Arial"/>
      <family val="2"/>
    </font>
    <font>
      <b/>
      <u/>
      <sz val="11"/>
      <color theme="1"/>
      <name val="Calibri"/>
      <family val="2"/>
    </font>
    <font>
      <sz val="10"/>
      <name val="Arial"/>
      <family val="2"/>
    </font>
    <font>
      <b/>
      <u/>
      <sz val="11"/>
      <name val="Calibri"/>
      <family val="2"/>
    </font>
    <font>
      <i/>
      <sz val="10"/>
      <name val="Arial"/>
      <family val="2"/>
    </font>
    <font>
      <b/>
      <sz val="10"/>
      <color indexed="9"/>
      <name val="Aptos Narrow"/>
      <family val="2"/>
      <scheme val="minor"/>
    </font>
    <font>
      <b/>
      <sz val="10"/>
      <name val="Calibri"/>
      <family val="2"/>
    </font>
    <font>
      <sz val="10"/>
      <name val="Calibri"/>
      <family val="2"/>
    </font>
    <font>
      <sz val="10"/>
      <color rgb="FFFF0000"/>
      <name val="Aptos Narrow"/>
      <family val="2"/>
      <scheme val="minor"/>
    </font>
    <font>
      <sz val="12"/>
      <color theme="1"/>
      <name val="Aptos Narrow"/>
      <family val="2"/>
      <scheme val="minor"/>
    </font>
    <font>
      <sz val="8"/>
      <color theme="1"/>
      <name val="Aptos Narrow"/>
      <family val="2"/>
      <scheme val="minor"/>
    </font>
    <font>
      <b/>
      <sz val="18"/>
      <name val="Calibri"/>
      <family val="2"/>
    </font>
    <font>
      <b/>
      <sz val="14"/>
      <name val="Calibri"/>
      <family val="2"/>
    </font>
    <font>
      <b/>
      <sz val="11"/>
      <name val="Calibri"/>
      <family val="2"/>
    </font>
    <font>
      <b/>
      <sz val="12"/>
      <name val="Calibri"/>
      <family val="2"/>
    </font>
    <font>
      <b/>
      <sz val="18"/>
      <color theme="1"/>
      <name val="Calibri"/>
      <family val="2"/>
    </font>
    <font>
      <b/>
      <sz val="12"/>
      <color theme="1"/>
      <name val="Calibri"/>
      <family val="2"/>
    </font>
    <font>
      <b/>
      <sz val="22"/>
      <color rgb="FFFFC000"/>
      <name val="Calibri"/>
      <family val="2"/>
    </font>
    <font>
      <sz val="22"/>
      <color rgb="FFFFC000"/>
      <name val="Calibri"/>
      <family val="2"/>
    </font>
    <font>
      <b/>
      <sz val="14"/>
      <color theme="1"/>
      <name val="Calibri"/>
      <family val="2"/>
    </font>
    <font>
      <b/>
      <sz val="20"/>
      <color theme="1"/>
      <name val="Calibri"/>
      <family val="2"/>
    </font>
    <font>
      <sz val="11"/>
      <color theme="1"/>
      <name val="Calibri"/>
      <family val="2"/>
    </font>
    <font>
      <b/>
      <u/>
      <sz val="11"/>
      <color theme="0"/>
      <name val="Calibri"/>
      <family val="2"/>
    </font>
    <font>
      <b/>
      <sz val="10"/>
      <color rgb="FFFFFFFF"/>
      <name val="Calibri"/>
      <family val="2"/>
    </font>
  </fonts>
  <fills count="3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3"/>
        <bgColor rgb="FF0066CC"/>
      </patternFill>
    </fill>
    <fill>
      <patternFill patternType="solid">
        <fgColor theme="1"/>
        <bgColor indexed="64"/>
      </patternFill>
    </fill>
    <fill>
      <patternFill patternType="solid">
        <fgColor indexed="8"/>
        <bgColor indexed="64"/>
      </patternFill>
    </fill>
    <fill>
      <patternFill patternType="solid">
        <fgColor rgb="FF808080"/>
        <bgColor rgb="FF000000"/>
      </patternFill>
    </fill>
    <fill>
      <patternFill patternType="solid">
        <fgColor theme="0" tint="-0.499984740745262"/>
        <bgColor indexed="64"/>
      </patternFill>
    </fill>
    <fill>
      <patternFill patternType="solid">
        <fgColor theme="9" tint="0.39997558519241921"/>
        <bgColor indexed="64"/>
      </patternFill>
    </fill>
    <fill>
      <patternFill patternType="solid">
        <fgColor theme="1" tint="0.34998626667073579"/>
        <bgColor rgb="FF000000"/>
      </patternFill>
    </fill>
    <fill>
      <patternFill patternType="solid">
        <fgColor theme="9" tint="0.79998168889431442"/>
        <bgColor indexed="64"/>
      </patternFill>
    </fill>
    <fill>
      <patternFill patternType="solid">
        <fgColor theme="0" tint="-0.14999847407452621"/>
        <bgColor indexed="64"/>
      </patternFill>
    </fill>
    <fill>
      <patternFill patternType="solid">
        <fgColor rgb="FF2E3F51"/>
        <bgColor indexed="64"/>
      </patternFill>
    </fill>
    <fill>
      <patternFill patternType="solid">
        <fgColor rgb="FFFFFFFF"/>
        <bgColor auto="1"/>
      </patternFill>
    </fill>
    <fill>
      <patternFill patternType="solid">
        <fgColor rgb="FFBFBFBF"/>
        <bgColor rgb="FF000000"/>
      </patternFill>
    </fill>
    <fill>
      <patternFill patternType="solid">
        <fgColor rgb="FFFFFFCC"/>
        <bgColor rgb="FF000000"/>
      </patternFill>
    </fill>
    <fill>
      <patternFill patternType="solid">
        <fgColor theme="0" tint="-0.24994659260841701"/>
        <bgColor indexed="64"/>
      </patternFill>
    </fill>
    <fill>
      <patternFill patternType="solid">
        <fgColor theme="2"/>
        <bgColor indexed="64"/>
      </patternFill>
    </fill>
    <fill>
      <patternFill patternType="solid">
        <fgColor rgb="FFFFFFCC"/>
        <bgColor indexed="64"/>
      </patternFill>
    </fill>
    <fill>
      <patternFill patternType="solid">
        <fgColor rgb="FF25C6FF"/>
        <bgColor indexed="64"/>
      </patternFill>
    </fill>
    <fill>
      <patternFill patternType="solid">
        <fgColor rgb="FFF2F2F2"/>
        <bgColor indexed="64"/>
      </patternFill>
    </fill>
    <fill>
      <patternFill patternType="solid">
        <fgColor theme="3" tint="-0.249977111117893"/>
        <bgColor indexed="64"/>
      </patternFill>
    </fill>
    <fill>
      <patternFill patternType="solid">
        <fgColor rgb="FFE2E2E2"/>
        <bgColor indexed="64"/>
      </patternFill>
    </fill>
    <fill>
      <patternFill patternType="solid">
        <fgColor rgb="FFFFCCCC"/>
        <bgColor indexed="64"/>
      </patternFill>
    </fill>
    <fill>
      <patternFill patternType="solid">
        <fgColor theme="0"/>
        <bgColor rgb="FF000000"/>
      </patternFill>
    </fill>
    <fill>
      <patternFill patternType="solid">
        <fgColor rgb="FF303F51"/>
        <bgColor indexed="64"/>
      </patternFill>
    </fill>
    <fill>
      <patternFill patternType="solid">
        <fgColor theme="0" tint="-4.9989318521683403E-2"/>
        <bgColor rgb="FF000000"/>
      </patternFill>
    </fill>
    <fill>
      <patternFill patternType="solid">
        <fgColor indexed="9"/>
        <bgColor indexed="64"/>
      </patternFill>
    </fill>
    <fill>
      <patternFill patternType="solid">
        <fgColor theme="3" tint="0.89999084444715716"/>
        <bgColor indexed="64"/>
      </patternFill>
    </fill>
  </fills>
  <borders count="9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theme="0" tint="-0.1499679555650502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theme="0"/>
      </left>
      <right/>
      <top style="thin">
        <color theme="0"/>
      </top>
      <bottom style="thin">
        <color indexed="64"/>
      </bottom>
      <diagonal/>
    </border>
    <border>
      <left style="thin">
        <color indexed="64"/>
      </left>
      <right style="thin">
        <color theme="0"/>
      </right>
      <top/>
      <bottom/>
      <diagonal/>
    </border>
    <border>
      <left style="thin">
        <color theme="0"/>
      </left>
      <right style="thin">
        <color theme="0"/>
      </right>
      <top/>
      <bottom/>
      <diagonal/>
    </border>
    <border>
      <left style="thin">
        <color theme="0"/>
      </left>
      <right style="thin">
        <color indexed="64"/>
      </right>
      <top/>
      <bottom/>
      <diagonal/>
    </border>
    <border>
      <left/>
      <right style="thin">
        <color theme="0"/>
      </right>
      <top/>
      <bottom/>
      <diagonal/>
    </border>
    <border>
      <left style="thin">
        <color theme="0"/>
      </left>
      <right/>
      <top/>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medium">
        <color indexed="64"/>
      </left>
      <right style="thin">
        <color indexed="64"/>
      </right>
      <top style="medium">
        <color indexed="64"/>
      </top>
      <bottom style="thin">
        <color rgb="FFA6A6A6"/>
      </bottom>
      <diagonal/>
    </border>
    <border>
      <left/>
      <right/>
      <top style="medium">
        <color indexed="64"/>
      </top>
      <bottom style="medium">
        <color indexed="64"/>
      </bottom>
      <diagonal/>
    </border>
    <border>
      <left style="thin">
        <color theme="0" tint="-0.24994659260841701"/>
      </left>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theme="0"/>
      </bottom>
      <diagonal/>
    </border>
    <border>
      <left/>
      <right/>
      <top/>
      <bottom style="thin">
        <color theme="0"/>
      </bottom>
      <diagonal/>
    </border>
    <border>
      <left/>
      <right style="thin">
        <color indexed="64"/>
      </right>
      <top/>
      <bottom style="thin">
        <color theme="0"/>
      </bottom>
      <diagonal/>
    </border>
    <border>
      <left style="thin">
        <color indexed="64"/>
      </left>
      <right style="thin">
        <color indexed="64"/>
      </right>
      <top style="thin">
        <color theme="0"/>
      </top>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style="thin">
        <color indexed="64"/>
      </left>
      <right style="thin">
        <color theme="0" tint="-0.14996795556505021"/>
      </right>
      <top/>
      <bottom/>
      <diagonal/>
    </border>
    <border>
      <left style="thin">
        <color theme="0" tint="-0.14996795556505021"/>
      </left>
      <right style="thin">
        <color indexed="64"/>
      </right>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top style="thin">
        <color indexed="64"/>
      </top>
      <bottom style="double">
        <color indexed="64"/>
      </bottom>
      <diagonal/>
    </border>
    <border>
      <left style="thin">
        <color theme="0"/>
      </left>
      <right/>
      <top/>
      <bottom style="thin">
        <color indexed="64"/>
      </bottom>
      <diagonal/>
    </border>
    <border>
      <left/>
      <right/>
      <top/>
      <bottom style="thin">
        <color indexed="64"/>
      </bottom>
      <diagonal/>
    </border>
    <border>
      <left/>
      <right style="thin">
        <color theme="0"/>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tint="-0.14996795556505021"/>
      </left>
      <right/>
      <top style="thin">
        <color indexed="64"/>
      </top>
      <bottom/>
      <diagonal/>
    </border>
    <border>
      <left style="thin">
        <color theme="0" tint="-0.14996795556505021"/>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medium">
        <color auto="1"/>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theme="0" tint="-0.14996795556505021"/>
      </top>
      <bottom/>
      <diagonal/>
    </border>
    <border>
      <left style="medium">
        <color indexed="64"/>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rgb="FF000000"/>
      </right>
      <top style="thin">
        <color theme="0" tint="-0.499984740745262"/>
      </top>
      <bottom style="thin">
        <color rgb="FF000000"/>
      </bottom>
      <diagonal/>
    </border>
    <border>
      <left style="thin">
        <color rgb="FF000000"/>
      </left>
      <right style="thin">
        <color rgb="FF000000"/>
      </right>
      <top style="thin">
        <color theme="0" tint="-0.499984740745262"/>
      </top>
      <bottom style="thin">
        <color rgb="FF000000"/>
      </bottom>
      <diagonal/>
    </border>
    <border>
      <left style="thin">
        <color rgb="FF000000"/>
      </left>
      <right style="thin">
        <color theme="0" tint="-0.499984740745262"/>
      </right>
      <top style="thin">
        <color theme="0" tint="-0.499984740745262"/>
      </top>
      <bottom style="thin">
        <color rgb="FF000000"/>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24">
    <xf numFmtId="0" fontId="0" fillId="0" borderId="0"/>
    <xf numFmtId="0" fontId="10" fillId="0" borderId="0"/>
    <xf numFmtId="0" fontId="1" fillId="0" borderId="0"/>
    <xf numFmtId="43" fontId="13" fillId="0" borderId="0" applyFont="0" applyFill="0" applyBorder="0" applyAlignment="0" applyProtection="0"/>
    <xf numFmtId="9" fontId="13" fillId="0" borderId="0" applyFont="0" applyFill="0" applyBorder="0" applyAlignment="0" applyProtection="0"/>
    <xf numFmtId="0" fontId="19" fillId="6" borderId="0">
      <alignment vertical="center"/>
    </xf>
    <xf numFmtId="0" fontId="21" fillId="8" borderId="0" applyAlignment="0">
      <alignment horizontal="left" vertical="center"/>
    </xf>
    <xf numFmtId="0" fontId="19" fillId="9" borderId="0">
      <alignment vertical="center"/>
    </xf>
    <xf numFmtId="0" fontId="24" fillId="11" borderId="9" applyBorder="0">
      <alignment vertical="center"/>
    </xf>
    <xf numFmtId="0" fontId="25" fillId="6" borderId="9">
      <alignment vertical="center"/>
    </xf>
    <xf numFmtId="164" fontId="14" fillId="14" borderId="10">
      <alignment horizontal="centerContinuous" vertical="center" wrapText="1"/>
    </xf>
    <xf numFmtId="0" fontId="28" fillId="15" borderId="0">
      <alignment horizontal="right" indent="1" shrinkToFit="1"/>
    </xf>
    <xf numFmtId="0" fontId="29" fillId="16" borderId="9" applyBorder="0" applyProtection="0">
      <alignment vertical="center"/>
    </xf>
    <xf numFmtId="165" fontId="32" fillId="17" borderId="21" applyBorder="0">
      <alignment horizontal="right"/>
      <protection locked="0"/>
    </xf>
    <xf numFmtId="166" fontId="29" fillId="18" borderId="22" applyBorder="0">
      <alignment horizontal="right" vertical="center"/>
      <protection locked="0"/>
    </xf>
    <xf numFmtId="0" fontId="38" fillId="0" borderId="0">
      <alignment vertical="center"/>
    </xf>
    <xf numFmtId="0" fontId="40" fillId="21" borderId="0" applyNumberFormat="0" applyFont="0" applyBorder="0" applyAlignment="0" applyProtection="0"/>
    <xf numFmtId="49" fontId="41" fillId="22" borderId="0">
      <alignment horizontal="centerContinuous" vertical="center" wrapText="1"/>
    </xf>
    <xf numFmtId="0" fontId="42" fillId="25" borderId="0" applyNumberFormat="0" applyFont="0" applyBorder="0" applyAlignment="0" applyProtection="0"/>
    <xf numFmtId="0" fontId="40" fillId="0" borderId="0"/>
    <xf numFmtId="49" fontId="44" fillId="20" borderId="69" applyAlignment="0">
      <alignment horizontal="left" vertical="center" wrapText="1"/>
      <protection locked="0"/>
    </xf>
    <xf numFmtId="0" fontId="44" fillId="0" borderId="70">
      <alignment horizontal="left" vertical="center" wrapText="1" indent="1"/>
    </xf>
    <xf numFmtId="0" fontId="44" fillId="0" borderId="0"/>
    <xf numFmtId="44" fontId="13" fillId="0" borderId="0" applyFont="0" applyFill="0" applyBorder="0" applyAlignment="0" applyProtection="0"/>
  </cellStyleXfs>
  <cellXfs count="419">
    <xf numFmtId="0" fontId="0" fillId="0" borderId="0" xfId="0"/>
    <xf numFmtId="0" fontId="1" fillId="2" borderId="0" xfId="0" applyFont="1" applyFill="1" applyAlignment="1">
      <alignment horizontal="left" vertical="center" wrapText="1" indent="1"/>
    </xf>
    <xf numFmtId="0" fontId="1" fillId="2" borderId="0" xfId="0" applyFont="1" applyFill="1" applyAlignment="1">
      <alignment horizontal="left" vertical="center" wrapText="1"/>
    </xf>
    <xf numFmtId="0" fontId="5" fillId="2" borderId="3" xfId="0" applyFont="1" applyFill="1" applyBorder="1" applyAlignment="1">
      <alignment horizontal="left" vertical="center" wrapText="1" indent="1"/>
    </xf>
    <xf numFmtId="0" fontId="5" fillId="2" borderId="0" xfId="0" applyFont="1" applyFill="1" applyAlignment="1">
      <alignment horizontal="left" vertical="center" wrapText="1" indent="1"/>
    </xf>
    <xf numFmtId="0" fontId="5" fillId="2" borderId="0" xfId="0" applyFont="1" applyFill="1" applyAlignment="1">
      <alignment vertical="center" wrapText="1"/>
    </xf>
    <xf numFmtId="0" fontId="5" fillId="2" borderId="3" xfId="0" applyFont="1" applyFill="1" applyBorder="1" applyAlignment="1">
      <alignment horizontal="left" vertical="center" wrapText="1"/>
    </xf>
    <xf numFmtId="0" fontId="1" fillId="2" borderId="3" xfId="0" applyFont="1" applyFill="1" applyBorder="1" applyAlignment="1">
      <alignment horizontal="left" vertical="center" wrapText="1" indent="1"/>
    </xf>
    <xf numFmtId="0" fontId="1" fillId="2" borderId="3" xfId="0" applyFont="1" applyFill="1" applyBorder="1" applyAlignment="1">
      <alignment horizontal="left" vertical="center" wrapText="1"/>
    </xf>
    <xf numFmtId="0" fontId="1" fillId="0" borderId="3" xfId="0" applyFont="1" applyBorder="1" applyAlignment="1">
      <alignment horizontal="left" vertical="center" wrapText="1" indent="1"/>
    </xf>
    <xf numFmtId="0" fontId="1" fillId="0" borderId="0" xfId="0" applyFont="1" applyAlignment="1">
      <alignment horizontal="left" vertical="center" wrapText="1" indent="1"/>
    </xf>
    <xf numFmtId="0" fontId="1" fillId="0" borderId="0" xfId="0" applyFont="1" applyAlignment="1">
      <alignment horizontal="left" vertical="center" wrapText="1"/>
    </xf>
    <xf numFmtId="0" fontId="1" fillId="0" borderId="3" xfId="0" applyFont="1" applyBorder="1" applyAlignment="1">
      <alignment horizontal="left" vertical="center" wrapText="1"/>
    </xf>
    <xf numFmtId="0" fontId="1" fillId="3" borderId="4" xfId="0" applyFont="1" applyFill="1" applyBorder="1" applyAlignment="1">
      <alignment horizontal="left" vertical="center" wrapText="1"/>
    </xf>
    <xf numFmtId="0" fontId="1" fillId="0" borderId="5" xfId="0" applyFont="1" applyBorder="1" applyAlignment="1">
      <alignment horizontal="left" vertical="center" wrapText="1"/>
    </xf>
    <xf numFmtId="2" fontId="1" fillId="2" borderId="3" xfId="0" applyNumberFormat="1" applyFont="1" applyFill="1" applyBorder="1" applyAlignment="1">
      <alignment horizontal="left" vertical="center" wrapText="1" indent="1"/>
    </xf>
    <xf numFmtId="2" fontId="1" fillId="2" borderId="0" xfId="0" applyNumberFormat="1" applyFont="1" applyFill="1" applyAlignment="1">
      <alignment horizontal="left" vertical="center" wrapText="1" indent="1"/>
    </xf>
    <xf numFmtId="0" fontId="7" fillId="0" borderId="0" xfId="0" applyFont="1" applyAlignment="1">
      <alignment horizontal="left" vertical="center" wrapText="1"/>
    </xf>
    <xf numFmtId="0" fontId="1" fillId="0" borderId="6" xfId="0" applyFont="1" applyBorder="1" applyAlignment="1">
      <alignment horizontal="left" vertical="center" wrapText="1" indent="1"/>
    </xf>
    <xf numFmtId="0" fontId="1" fillId="0" borderId="7" xfId="0" applyFont="1" applyBorder="1" applyAlignment="1">
      <alignment horizontal="left" vertical="center" wrapText="1" inden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4" fillId="4" borderId="3" xfId="0" applyFont="1" applyFill="1" applyBorder="1" applyAlignment="1">
      <alignment horizontal="left" vertical="center" wrapText="1" indent="1"/>
    </xf>
    <xf numFmtId="0" fontId="4" fillId="4" borderId="0" xfId="0" applyFont="1" applyFill="1" applyAlignment="1">
      <alignment horizontal="left" vertical="center" wrapText="1" indent="1"/>
    </xf>
    <xf numFmtId="0" fontId="4" fillId="4" borderId="0" xfId="0" applyFont="1" applyFill="1" applyAlignment="1">
      <alignment vertical="center" wrapText="1"/>
    </xf>
    <xf numFmtId="0" fontId="2" fillId="4" borderId="8" xfId="0" applyFont="1" applyFill="1" applyBorder="1" applyAlignment="1">
      <alignment horizontal="center" vertical="center" wrapText="1"/>
    </xf>
    <xf numFmtId="0" fontId="1" fillId="3" borderId="0" xfId="0" applyFont="1" applyFill="1" applyAlignment="1">
      <alignment wrapText="1"/>
    </xf>
    <xf numFmtId="0" fontId="1" fillId="3" borderId="0" xfId="0" applyFont="1" applyFill="1" applyAlignment="1">
      <alignment horizontal="left" vertical="center" wrapText="1" indent="1"/>
    </xf>
    <xf numFmtId="0" fontId="1"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xf numFmtId="0" fontId="9" fillId="3" borderId="0" xfId="0" applyFont="1" applyFill="1"/>
    <xf numFmtId="0" fontId="0" fillId="3" borderId="0" xfId="0" applyFill="1" applyAlignment="1">
      <alignment wrapText="1"/>
    </xf>
    <xf numFmtId="0" fontId="0" fillId="3" borderId="0" xfId="0" applyFill="1" applyAlignment="1">
      <alignment horizontal="center" vertical="center"/>
    </xf>
    <xf numFmtId="0" fontId="0" fillId="3" borderId="0" xfId="0" applyFill="1" applyAlignment="1">
      <alignment vertical="center"/>
    </xf>
    <xf numFmtId="0" fontId="11" fillId="0" borderId="0" xfId="2" applyFont="1"/>
    <xf numFmtId="0" fontId="5" fillId="0" borderId="0" xfId="2" applyFont="1"/>
    <xf numFmtId="0" fontId="7" fillId="0" borderId="0" xfId="2" applyFont="1"/>
    <xf numFmtId="0" fontId="6" fillId="0" borderId="0" xfId="2" applyFont="1"/>
    <xf numFmtId="0" fontId="17" fillId="3" borderId="0" xfId="0" applyFont="1" applyFill="1"/>
    <xf numFmtId="0" fontId="18" fillId="7" borderId="0" xfId="0" applyFont="1" applyFill="1" applyAlignment="1">
      <alignment vertical="center"/>
    </xf>
    <xf numFmtId="0" fontId="20" fillId="6" borderId="0" xfId="5" applyFont="1">
      <alignment vertical="center"/>
    </xf>
    <xf numFmtId="0" fontId="18" fillId="7" borderId="0" xfId="0" applyFont="1" applyFill="1" applyAlignment="1">
      <alignment horizontal="left" vertical="center"/>
    </xf>
    <xf numFmtId="0" fontId="22" fillId="8" borderId="0" xfId="6" applyFont="1" applyAlignment="1">
      <alignment horizontal="left" vertical="center"/>
    </xf>
    <xf numFmtId="0" fontId="20" fillId="9" borderId="0" xfId="7" applyFont="1">
      <alignment vertical="center"/>
    </xf>
    <xf numFmtId="0" fontId="15" fillId="10" borderId="0" xfId="0" applyFont="1" applyFill="1" applyAlignment="1">
      <alignment vertical="center"/>
    </xf>
    <xf numFmtId="0" fontId="23" fillId="10" borderId="0" xfId="0" applyFont="1" applyFill="1" applyAlignment="1">
      <alignment vertical="center"/>
    </xf>
    <xf numFmtId="0" fontId="0" fillId="12" borderId="0" xfId="8" applyFont="1" applyFill="1" applyBorder="1">
      <alignment vertical="center"/>
    </xf>
    <xf numFmtId="0" fontId="15" fillId="3" borderId="0" xfId="0" applyFont="1" applyFill="1"/>
    <xf numFmtId="0" fontId="14" fillId="6" borderId="0" xfId="9" applyFont="1" applyBorder="1">
      <alignment vertical="center"/>
    </xf>
    <xf numFmtId="0" fontId="0" fillId="6" borderId="0" xfId="0" applyFill="1"/>
    <xf numFmtId="0" fontId="15" fillId="13" borderId="0" xfId="0" applyFont="1" applyFill="1" applyAlignment="1">
      <alignment vertical="center"/>
    </xf>
    <xf numFmtId="0" fontId="26" fillId="3" borderId="0" xfId="0" applyFont="1" applyFill="1"/>
    <xf numFmtId="0" fontId="28" fillId="3" borderId="0" xfId="11" applyFill="1">
      <alignment horizontal="right" indent="1" shrinkToFit="1"/>
    </xf>
    <xf numFmtId="0" fontId="30" fillId="3" borderId="0" xfId="12" applyFont="1" applyFill="1" applyBorder="1" applyAlignment="1"/>
    <xf numFmtId="0" fontId="31" fillId="3" borderId="0" xfId="0" applyFont="1" applyFill="1" applyAlignment="1">
      <alignment horizontal="center"/>
    </xf>
    <xf numFmtId="164" fontId="27" fillId="14" borderId="14" xfId="10" applyFont="1" applyBorder="1">
      <alignment horizontal="centerContinuous" vertical="center" wrapText="1"/>
    </xf>
    <xf numFmtId="164" fontId="27" fillId="14" borderId="12" xfId="10" applyFont="1" applyBorder="1">
      <alignment horizontal="centerContinuous" vertical="center" wrapText="1"/>
    </xf>
    <xf numFmtId="164" fontId="27" fillId="14" borderId="15" xfId="10" applyFont="1" applyBorder="1">
      <alignment horizontal="centerContinuous" vertical="center" wrapText="1"/>
    </xf>
    <xf numFmtId="164" fontId="30" fillId="3" borderId="16" xfId="10" applyFont="1" applyFill="1" applyBorder="1" applyAlignment="1">
      <alignment horizontal="center" vertical="center" wrapText="1"/>
    </xf>
    <xf numFmtId="164" fontId="30" fillId="3" borderId="17" xfId="10" applyFont="1" applyFill="1" applyBorder="1" applyAlignment="1">
      <alignment horizontal="center" vertical="center" wrapText="1"/>
    </xf>
    <xf numFmtId="164" fontId="30" fillId="3" borderId="18" xfId="10" applyFont="1" applyFill="1" applyBorder="1" applyAlignment="1">
      <alignment horizontal="center" vertical="center" wrapText="1"/>
    </xf>
    <xf numFmtId="0" fontId="26" fillId="3" borderId="19" xfId="0" applyFont="1" applyFill="1" applyBorder="1"/>
    <xf numFmtId="0" fontId="26" fillId="0" borderId="20" xfId="0" applyFont="1" applyBorder="1" applyAlignment="1">
      <alignment horizontal="center"/>
    </xf>
    <xf numFmtId="165" fontId="33" fillId="17" borderId="20" xfId="13" applyFont="1" applyBorder="1">
      <alignment horizontal="right"/>
      <protection locked="0"/>
    </xf>
    <xf numFmtId="166" fontId="34" fillId="19" borderId="23" xfId="14" applyFont="1" applyFill="1" applyBorder="1">
      <alignment horizontal="right" vertical="center"/>
      <protection locked="0"/>
    </xf>
    <xf numFmtId="166" fontId="34" fillId="19" borderId="19" xfId="14" applyFont="1" applyFill="1" applyBorder="1">
      <alignment horizontal="right" vertical="center"/>
      <protection locked="0"/>
    </xf>
    <xf numFmtId="165" fontId="33" fillId="17" borderId="24" xfId="13" applyFont="1" applyBorder="1">
      <alignment horizontal="right"/>
      <protection locked="0"/>
    </xf>
    <xf numFmtId="0" fontId="26" fillId="3" borderId="25" xfId="0" applyFont="1" applyFill="1" applyBorder="1"/>
    <xf numFmtId="0" fontId="26" fillId="0" borderId="26" xfId="0" applyFont="1" applyBorder="1" applyAlignment="1">
      <alignment horizontal="center"/>
    </xf>
    <xf numFmtId="165" fontId="33" fillId="17" borderId="26" xfId="13" applyFont="1" applyBorder="1">
      <alignment horizontal="right"/>
      <protection locked="0"/>
    </xf>
    <xf numFmtId="166" fontId="34" fillId="19" borderId="27" xfId="14" applyFont="1" applyFill="1" applyBorder="1">
      <alignment horizontal="right" vertical="center"/>
      <protection locked="0"/>
    </xf>
    <xf numFmtId="166" fontId="34" fillId="19" borderId="25" xfId="14" applyFont="1" applyFill="1" applyBorder="1">
      <alignment horizontal="right" vertical="center"/>
      <protection locked="0"/>
    </xf>
    <xf numFmtId="165" fontId="33" fillId="17" borderId="28" xfId="13" applyFont="1" applyBorder="1">
      <alignment horizontal="right"/>
      <protection locked="0"/>
    </xf>
    <xf numFmtId="166" fontId="34" fillId="19" borderId="26" xfId="14" applyFont="1" applyFill="1" applyBorder="1">
      <alignment horizontal="right" vertical="center"/>
      <protection locked="0"/>
    </xf>
    <xf numFmtId="0" fontId="35" fillId="3" borderId="25" xfId="0" applyFont="1" applyFill="1" applyBorder="1" applyAlignment="1">
      <alignment horizontal="left" indent="2"/>
    </xf>
    <xf numFmtId="0" fontId="26" fillId="0" borderId="25" xfId="0" applyFont="1" applyBorder="1" applyAlignment="1">
      <alignment horizontal="center"/>
    </xf>
    <xf numFmtId="0" fontId="26" fillId="0" borderId="28" xfId="0" applyFont="1" applyBorder="1" applyAlignment="1">
      <alignment horizontal="center"/>
    </xf>
    <xf numFmtId="165" fontId="26" fillId="0" borderId="25" xfId="0" applyNumberFormat="1" applyFont="1" applyBorder="1" applyAlignment="1">
      <alignment horizontal="center"/>
    </xf>
    <xf numFmtId="166" fontId="26" fillId="0" borderId="26" xfId="3" applyNumberFormat="1" applyFont="1" applyBorder="1" applyAlignment="1">
      <alignment horizontal="center"/>
    </xf>
    <xf numFmtId="166" fontId="34" fillId="19" borderId="28" xfId="14" applyFont="1" applyFill="1" applyBorder="1">
      <alignment horizontal="right" vertical="center"/>
      <protection locked="0"/>
    </xf>
    <xf numFmtId="0" fontId="35" fillId="20" borderId="25" xfId="0" applyFont="1" applyFill="1" applyBorder="1" applyAlignment="1">
      <alignment horizontal="left" indent="2"/>
    </xf>
    <xf numFmtId="0" fontId="35" fillId="20" borderId="29" xfId="0" applyFont="1" applyFill="1" applyBorder="1" applyAlignment="1">
      <alignment horizontal="left" indent="2"/>
    </xf>
    <xf numFmtId="0" fontId="26" fillId="0" borderId="30" xfId="0" applyFont="1" applyBorder="1" applyAlignment="1">
      <alignment horizontal="center"/>
    </xf>
    <xf numFmtId="165" fontId="33" fillId="17" borderId="30" xfId="13" applyFont="1" applyBorder="1">
      <alignment horizontal="right"/>
      <protection locked="0"/>
    </xf>
    <xf numFmtId="166" fontId="34" fillId="19" borderId="31" xfId="14" applyFont="1" applyFill="1" applyBorder="1">
      <alignment horizontal="right" vertical="center"/>
      <protection locked="0"/>
    </xf>
    <xf numFmtId="166" fontId="34" fillId="19" borderId="29" xfId="14" applyFont="1" applyFill="1" applyBorder="1">
      <alignment horizontal="right" vertical="center"/>
      <protection locked="0"/>
    </xf>
    <xf numFmtId="165" fontId="33" fillId="17" borderId="32" xfId="13" applyFont="1" applyBorder="1">
      <alignment horizontal="right"/>
      <protection locked="0"/>
    </xf>
    <xf numFmtId="166" fontId="36" fillId="2" borderId="0" xfId="14" applyFont="1" applyFill="1" applyBorder="1">
      <alignment horizontal="right" vertical="center"/>
      <protection locked="0"/>
    </xf>
    <xf numFmtId="166" fontId="37" fillId="2" borderId="0" xfId="14" applyFont="1" applyFill="1" applyBorder="1" applyAlignment="1">
      <alignment horizontal="center" vertical="center"/>
      <protection locked="0"/>
    </xf>
    <xf numFmtId="166" fontId="34" fillId="2" borderId="0" xfId="14" applyFont="1" applyFill="1" applyBorder="1">
      <alignment horizontal="right" vertical="center"/>
      <protection locked="0"/>
    </xf>
    <xf numFmtId="0" fontId="16" fillId="3" borderId="0" xfId="0" applyFont="1" applyFill="1" applyAlignment="1">
      <alignment horizontal="right" indent="1"/>
    </xf>
    <xf numFmtId="0" fontId="39" fillId="3" borderId="0" xfId="15" applyFont="1" applyFill="1">
      <alignment vertical="center"/>
    </xf>
    <xf numFmtId="0" fontId="30" fillId="3" borderId="0" xfId="12" quotePrefix="1" applyFont="1" applyFill="1" applyBorder="1" applyAlignment="1"/>
    <xf numFmtId="164" fontId="30" fillId="0" borderId="16" xfId="10" applyFont="1" applyFill="1" applyBorder="1" applyAlignment="1">
      <alignment horizontal="center" vertical="center" wrapText="1"/>
    </xf>
    <xf numFmtId="166" fontId="34" fillId="19" borderId="20" xfId="14" applyFont="1" applyFill="1" applyBorder="1">
      <alignment horizontal="right" vertical="center"/>
      <protection locked="0"/>
    </xf>
    <xf numFmtId="0" fontId="26" fillId="0" borderId="36" xfId="0" applyFont="1" applyBorder="1"/>
    <xf numFmtId="0" fontId="26" fillId="0" borderId="0" xfId="0" applyFont="1"/>
    <xf numFmtId="0" fontId="26" fillId="0" borderId="37" xfId="0" applyFont="1" applyBorder="1"/>
    <xf numFmtId="1" fontId="26" fillId="0" borderId="36" xfId="0" applyNumberFormat="1" applyFont="1" applyBorder="1"/>
    <xf numFmtId="1" fontId="26" fillId="0" borderId="0" xfId="0" applyNumberFormat="1" applyFont="1"/>
    <xf numFmtId="0" fontId="31" fillId="10" borderId="0" xfId="0" applyFont="1" applyFill="1" applyAlignment="1">
      <alignment vertical="center"/>
    </xf>
    <xf numFmtId="0" fontId="26" fillId="12" borderId="0" xfId="8" applyFont="1" applyFill="1" applyBorder="1">
      <alignment vertical="center"/>
    </xf>
    <xf numFmtId="0" fontId="0" fillId="3" borderId="0" xfId="8" applyFont="1" applyFill="1" applyBorder="1">
      <alignment vertical="center"/>
    </xf>
    <xf numFmtId="0" fontId="26" fillId="3" borderId="0" xfId="8" applyFont="1" applyFill="1" applyBorder="1">
      <alignment vertical="center"/>
    </xf>
    <xf numFmtId="49" fontId="30" fillId="3" borderId="48" xfId="17" applyFont="1" applyFill="1" applyBorder="1" applyAlignment="1">
      <alignment horizontal="center" vertical="center" wrapText="1"/>
    </xf>
    <xf numFmtId="0" fontId="30" fillId="3" borderId="49" xfId="18" applyFont="1" applyFill="1" applyBorder="1" applyAlignment="1">
      <alignment horizontal="center" vertical="center" wrapText="1"/>
    </xf>
    <xf numFmtId="0" fontId="30" fillId="3" borderId="50" xfId="18" applyFont="1" applyFill="1" applyBorder="1" applyAlignment="1">
      <alignment horizontal="center" vertical="center" wrapText="1"/>
    </xf>
    <xf numFmtId="166" fontId="34" fillId="20" borderId="20" xfId="14" applyFont="1" applyFill="1" applyBorder="1">
      <alignment horizontal="right" vertical="center"/>
      <protection locked="0"/>
    </xf>
    <xf numFmtId="165" fontId="33" fillId="26" borderId="26" xfId="13" applyFont="1" applyFill="1" applyBorder="1">
      <alignment horizontal="right"/>
      <protection locked="0"/>
    </xf>
    <xf numFmtId="166" fontId="34" fillId="20" borderId="26" xfId="14" applyFont="1" applyFill="1" applyBorder="1">
      <alignment horizontal="right" vertical="center"/>
      <protection locked="0"/>
    </xf>
    <xf numFmtId="166" fontId="34" fillId="20" borderId="28" xfId="14" applyFont="1" applyFill="1" applyBorder="1">
      <alignment horizontal="right" vertical="center"/>
      <protection locked="0"/>
    </xf>
    <xf numFmtId="0" fontId="35" fillId="3" borderId="29" xfId="0" applyFont="1" applyFill="1" applyBorder="1" applyAlignment="1">
      <alignment horizontal="left" indent="2"/>
    </xf>
    <xf numFmtId="166" fontId="34" fillId="19" borderId="30" xfId="14" applyFont="1" applyFill="1" applyBorder="1">
      <alignment horizontal="right" vertical="center"/>
      <protection locked="0"/>
    </xf>
    <xf numFmtId="166" fontId="34" fillId="20" borderId="30" xfId="14" applyFont="1" applyFill="1" applyBorder="1">
      <alignment horizontal="right" vertical="center"/>
      <protection locked="0"/>
    </xf>
    <xf numFmtId="0" fontId="26" fillId="3" borderId="19" xfId="0" applyFont="1" applyFill="1" applyBorder="1" applyAlignment="1">
      <alignment horizontal="left"/>
    </xf>
    <xf numFmtId="0" fontId="26" fillId="3" borderId="25" xfId="0" applyFont="1" applyFill="1" applyBorder="1" applyAlignment="1">
      <alignment horizontal="left"/>
    </xf>
    <xf numFmtId="0" fontId="26" fillId="3" borderId="29" xfId="0" applyFont="1" applyFill="1" applyBorder="1" applyAlignment="1">
      <alignment horizontal="left"/>
    </xf>
    <xf numFmtId="0" fontId="28" fillId="15" borderId="0" xfId="11">
      <alignment horizontal="right" indent="1" shrinkToFit="1"/>
    </xf>
    <xf numFmtId="164" fontId="27" fillId="14" borderId="56" xfId="16" applyNumberFormat="1" applyFont="1" applyFill="1" applyBorder="1" applyAlignment="1">
      <alignment horizontal="center" vertical="center" wrapText="1"/>
    </xf>
    <xf numFmtId="164" fontId="27" fillId="14" borderId="57" xfId="16" applyNumberFormat="1" applyFont="1" applyFill="1" applyBorder="1" applyAlignment="1">
      <alignment horizontal="center" vertical="center" wrapText="1"/>
    </xf>
    <xf numFmtId="165" fontId="33" fillId="17" borderId="58" xfId="13" applyFont="1" applyBorder="1">
      <alignment horizontal="right"/>
      <protection locked="0"/>
    </xf>
    <xf numFmtId="165" fontId="33" fillId="17" borderId="59" xfId="13" applyFont="1" applyBorder="1">
      <alignment horizontal="right"/>
      <protection locked="0"/>
    </xf>
    <xf numFmtId="166" fontId="34" fillId="19" borderId="58" xfId="14" applyFont="1" applyFill="1" applyBorder="1">
      <alignment horizontal="right" vertical="center"/>
      <protection locked="0"/>
    </xf>
    <xf numFmtId="166" fontId="34" fillId="19" borderId="59" xfId="14" applyFont="1" applyFill="1" applyBorder="1">
      <alignment horizontal="right" vertical="center"/>
      <protection locked="0"/>
    </xf>
    <xf numFmtId="0" fontId="26" fillId="3" borderId="29" xfId="0" applyFont="1" applyFill="1" applyBorder="1"/>
    <xf numFmtId="0" fontId="43" fillId="3" borderId="0" xfId="0" applyFont="1" applyFill="1" applyAlignment="1">
      <alignment horizontal="center"/>
    </xf>
    <xf numFmtId="0" fontId="43" fillId="3" borderId="0" xfId="0" applyFont="1" applyFill="1"/>
    <xf numFmtId="0" fontId="44" fillId="3" borderId="0" xfId="0" applyFont="1" applyFill="1" applyAlignment="1">
      <alignment vertical="center"/>
    </xf>
    <xf numFmtId="0" fontId="29" fillId="3" borderId="0" xfId="0" applyFont="1" applyFill="1" applyAlignment="1">
      <alignment horizontal="center" vertical="center"/>
    </xf>
    <xf numFmtId="0" fontId="32" fillId="3" borderId="0" xfId="0" applyFont="1" applyFill="1"/>
    <xf numFmtId="0" fontId="45" fillId="3" borderId="0" xfId="0" applyFont="1" applyFill="1" applyAlignment="1">
      <alignment horizontal="center"/>
    </xf>
    <xf numFmtId="0" fontId="45" fillId="3" borderId="0" xfId="0" applyFont="1" applyFill="1"/>
    <xf numFmtId="0" fontId="44" fillId="3" borderId="0" xfId="0" applyFont="1" applyFill="1" applyAlignment="1">
      <alignment horizontal="center" vertical="center"/>
    </xf>
    <xf numFmtId="167" fontId="44" fillId="3" borderId="0" xfId="0" applyNumberFormat="1" applyFont="1" applyFill="1" applyAlignment="1">
      <alignment vertical="center"/>
    </xf>
    <xf numFmtId="167" fontId="29" fillId="3" borderId="0" xfId="0" applyNumberFormat="1" applyFont="1" applyFill="1" applyAlignment="1">
      <alignment vertical="center"/>
    </xf>
    <xf numFmtId="0" fontId="44" fillId="3" borderId="60" xfId="0" applyFont="1" applyFill="1" applyBorder="1" applyAlignment="1">
      <alignment vertical="center"/>
    </xf>
    <xf numFmtId="0" fontId="29" fillId="3" borderId="60" xfId="0" applyFont="1" applyFill="1" applyBorder="1" applyAlignment="1">
      <alignment vertical="center"/>
    </xf>
    <xf numFmtId="167" fontId="29" fillId="3" borderId="60" xfId="0" applyNumberFormat="1" applyFont="1" applyFill="1" applyBorder="1" applyAlignment="1">
      <alignment vertical="center"/>
    </xf>
    <xf numFmtId="167" fontId="32" fillId="3" borderId="0" xfId="0" applyNumberFormat="1" applyFont="1" applyFill="1"/>
    <xf numFmtId="0" fontId="0" fillId="3" borderId="0" xfId="0" applyFill="1" applyAlignment="1">
      <alignment horizontal="right" indent="1"/>
    </xf>
    <xf numFmtId="0" fontId="27" fillId="6" borderId="0" xfId="15" applyFont="1" applyFill="1">
      <alignment vertical="center"/>
    </xf>
    <xf numFmtId="0" fontId="0" fillId="6" borderId="0" xfId="0" applyFill="1" applyAlignment="1">
      <alignment horizontal="right" indent="1"/>
    </xf>
    <xf numFmtId="0" fontId="48" fillId="26" borderId="0" xfId="12" applyFont="1" applyFill="1" applyBorder="1" applyAlignment="1"/>
    <xf numFmtId="49" fontId="30" fillId="3" borderId="48" xfId="17" applyFont="1" applyFill="1" applyBorder="1">
      <alignment horizontal="centerContinuous" vertical="center" wrapText="1"/>
    </xf>
    <xf numFmtId="49" fontId="49" fillId="20" borderId="19" xfId="20" applyFont="1" applyBorder="1">
      <alignment horizontal="left" vertical="center" wrapText="1"/>
      <protection locked="0"/>
    </xf>
    <xf numFmtId="0" fontId="26" fillId="3" borderId="20" xfId="0" applyFont="1" applyFill="1" applyBorder="1" applyAlignment="1">
      <alignment horizontal="center"/>
    </xf>
    <xf numFmtId="165" fontId="50" fillId="17" borderId="26" xfId="13" applyFont="1" applyBorder="1">
      <alignment horizontal="right"/>
      <protection locked="0"/>
    </xf>
    <xf numFmtId="166" fontId="29" fillId="19" borderId="20" xfId="14" applyFill="1" applyBorder="1" applyProtection="1">
      <alignment horizontal="right" vertical="center"/>
    </xf>
    <xf numFmtId="49" fontId="49" fillId="20" borderId="25" xfId="20" applyFont="1" applyBorder="1">
      <alignment horizontal="left" vertical="center" wrapText="1"/>
      <protection locked="0"/>
    </xf>
    <xf numFmtId="0" fontId="26" fillId="3" borderId="26" xfId="0" applyFont="1" applyFill="1" applyBorder="1" applyAlignment="1">
      <alignment horizontal="center"/>
    </xf>
    <xf numFmtId="166" fontId="29" fillId="19" borderId="26" xfId="14" applyFill="1" applyBorder="1" applyProtection="1">
      <alignment horizontal="right" vertical="center"/>
    </xf>
    <xf numFmtId="49" fontId="49" fillId="20" borderId="29" xfId="20" applyFont="1" applyBorder="1">
      <alignment horizontal="left" vertical="center" wrapText="1"/>
      <protection locked="0"/>
    </xf>
    <xf numFmtId="0" fontId="26" fillId="3" borderId="30" xfId="0" applyFont="1" applyFill="1" applyBorder="1" applyAlignment="1">
      <alignment horizontal="center"/>
    </xf>
    <xf numFmtId="166" fontId="29" fillId="19" borderId="30" xfId="14" applyFill="1" applyBorder="1" applyProtection="1">
      <alignment horizontal="right" vertical="center"/>
    </xf>
    <xf numFmtId="0" fontId="49" fillId="2" borderId="0" xfId="21" applyFont="1" applyFill="1" applyBorder="1">
      <alignment horizontal="left" vertical="center" wrapText="1" indent="1"/>
    </xf>
    <xf numFmtId="0" fontId="49" fillId="2" borderId="0" xfId="21" applyFont="1" applyFill="1" applyBorder="1" applyAlignment="1">
      <alignment horizontal="center" vertical="center" wrapText="1"/>
    </xf>
    <xf numFmtId="165" fontId="33" fillId="28" borderId="0" xfId="13" applyFont="1" applyFill="1" applyBorder="1">
      <alignment horizontal="right"/>
      <protection locked="0"/>
    </xf>
    <xf numFmtId="0" fontId="0" fillId="3" borderId="0" xfId="0" applyFill="1" applyAlignment="1">
      <alignment vertical="center" wrapText="1"/>
    </xf>
    <xf numFmtId="0" fontId="51" fillId="3" borderId="0" xfId="0" applyFont="1" applyFill="1"/>
    <xf numFmtId="0" fontId="52" fillId="3" borderId="0" xfId="0" applyFont="1" applyFill="1" applyAlignment="1">
      <alignment vertical="top" wrapText="1"/>
    </xf>
    <xf numFmtId="0" fontId="5" fillId="3" borderId="0" xfId="0" applyFont="1" applyFill="1"/>
    <xf numFmtId="0" fontId="55" fillId="0" borderId="74" xfId="0" applyFont="1" applyBorder="1" applyAlignment="1">
      <alignment horizontal="center" wrapText="1"/>
    </xf>
    <xf numFmtId="0" fontId="55" fillId="0" borderId="75" xfId="0" applyFont="1" applyBorder="1" applyAlignment="1">
      <alignment horizontal="center" wrapText="1"/>
    </xf>
    <xf numFmtId="0" fontId="56" fillId="29" borderId="65" xfId="0" applyFont="1" applyFill="1" applyBorder="1" applyAlignment="1">
      <alignment horizontal="center" vertical="center" wrapText="1"/>
    </xf>
    <xf numFmtId="0" fontId="56" fillId="29" borderId="65" xfId="0" applyFont="1" applyFill="1" applyBorder="1" applyAlignment="1">
      <alignment horizontal="left" vertical="center" wrapText="1"/>
    </xf>
    <xf numFmtId="0" fontId="56" fillId="29" borderId="66" xfId="0" applyFont="1" applyFill="1" applyBorder="1" applyAlignment="1">
      <alignment horizontal="left" vertical="center" wrapText="1"/>
    </xf>
    <xf numFmtId="0" fontId="56" fillId="29" borderId="36" xfId="0" applyFont="1" applyFill="1" applyBorder="1" applyAlignment="1">
      <alignment horizontal="left" vertical="center" wrapText="1"/>
    </xf>
    <xf numFmtId="0" fontId="56" fillId="29" borderId="0" xfId="0" applyFont="1" applyFill="1" applyAlignment="1">
      <alignment horizontal="center" vertical="center" wrapText="1"/>
    </xf>
    <xf numFmtId="0" fontId="56" fillId="29" borderId="0" xfId="0" applyFont="1" applyFill="1" applyAlignment="1">
      <alignment horizontal="left" vertical="center" wrapText="1"/>
    </xf>
    <xf numFmtId="0" fontId="56" fillId="29" borderId="37" xfId="0" applyFont="1" applyFill="1" applyBorder="1" applyAlignment="1">
      <alignment horizontal="left" vertical="center" wrapText="1"/>
    </xf>
    <xf numFmtId="0" fontId="5" fillId="29" borderId="36" xfId="0" applyFont="1" applyFill="1" applyBorder="1" applyAlignment="1">
      <alignment vertical="center" wrapText="1"/>
    </xf>
    <xf numFmtId="168" fontId="5" fillId="29" borderId="71" xfId="4" applyNumberFormat="1" applyFont="1" applyFill="1" applyBorder="1" applyAlignment="1" applyProtection="1">
      <alignment horizontal="center" vertical="center" wrapText="1"/>
    </xf>
    <xf numFmtId="0" fontId="5" fillId="29" borderId="66" xfId="0" applyFont="1" applyFill="1" applyBorder="1" applyAlignment="1" applyProtection="1">
      <alignment horizontal="center" vertical="center" wrapText="1"/>
      <protection locked="0"/>
    </xf>
    <xf numFmtId="164" fontId="5" fillId="13" borderId="71" xfId="22" applyNumberFormat="1" applyFont="1" applyFill="1" applyBorder="1" applyAlignment="1">
      <alignment vertical="center"/>
    </xf>
    <xf numFmtId="164" fontId="5" fillId="3" borderId="71" xfId="22" applyNumberFormat="1" applyFont="1" applyFill="1" applyBorder="1" applyAlignment="1">
      <alignment vertical="center"/>
    </xf>
    <xf numFmtId="168" fontId="5" fillId="29" borderId="76" xfId="4" applyNumberFormat="1" applyFont="1" applyFill="1" applyBorder="1" applyAlignment="1" applyProtection="1">
      <alignment horizontal="center" vertical="center" wrapText="1"/>
    </xf>
    <xf numFmtId="0" fontId="5" fillId="29" borderId="0" xfId="0" applyFont="1" applyFill="1" applyAlignment="1" applyProtection="1">
      <alignment horizontal="center" vertical="center" wrapText="1"/>
      <protection locked="0"/>
    </xf>
    <xf numFmtId="164" fontId="5" fillId="13" borderId="76" xfId="22" applyNumberFormat="1" applyFont="1" applyFill="1" applyBorder="1" applyAlignment="1">
      <alignment vertical="center"/>
    </xf>
    <xf numFmtId="164" fontId="5" fillId="3" borderId="76" xfId="22" applyNumberFormat="1" applyFont="1" applyFill="1" applyBorder="1" applyAlignment="1">
      <alignment vertical="center"/>
    </xf>
    <xf numFmtId="0" fontId="5" fillId="0" borderId="36" xfId="0" applyFont="1" applyBorder="1" applyAlignment="1">
      <alignment vertical="center" wrapText="1"/>
    </xf>
    <xf numFmtId="0" fontId="5" fillId="29" borderId="37" xfId="0" applyFont="1" applyFill="1" applyBorder="1" applyAlignment="1" applyProtection="1">
      <alignment horizontal="center" vertical="center" wrapText="1"/>
      <protection locked="0"/>
    </xf>
    <xf numFmtId="168" fontId="5" fillId="29" borderId="47" xfId="4" applyNumberFormat="1" applyFont="1" applyFill="1" applyBorder="1" applyAlignment="1" applyProtection="1">
      <alignment horizontal="center" vertical="center" wrapText="1"/>
    </xf>
    <xf numFmtId="0" fontId="5" fillId="29" borderId="47" xfId="0" applyFont="1" applyFill="1" applyBorder="1" applyAlignment="1">
      <alignment horizontal="center" vertical="center" wrapText="1"/>
    </xf>
    <xf numFmtId="37" fontId="5" fillId="13" borderId="47" xfId="0" applyNumberFormat="1" applyFont="1" applyFill="1" applyBorder="1" applyAlignment="1">
      <alignment vertical="center"/>
    </xf>
    <xf numFmtId="37" fontId="5" fillId="3" borderId="76" xfId="0" applyNumberFormat="1" applyFont="1" applyFill="1" applyBorder="1" applyAlignment="1">
      <alignment vertical="center"/>
    </xf>
    <xf numFmtId="0" fontId="56" fillId="29" borderId="36" xfId="0" applyFont="1" applyFill="1" applyBorder="1" applyAlignment="1">
      <alignment vertical="center" wrapText="1"/>
    </xf>
    <xf numFmtId="168" fontId="5" fillId="29" borderId="0" xfId="4" applyNumberFormat="1" applyFont="1" applyFill="1" applyBorder="1" applyAlignment="1" applyProtection="1">
      <alignment horizontal="center" vertical="center" wrapText="1"/>
    </xf>
    <xf numFmtId="0" fontId="5" fillId="29" borderId="37" xfId="0" applyFont="1" applyFill="1" applyBorder="1" applyAlignment="1">
      <alignment horizontal="center" vertical="center" wrapText="1"/>
    </xf>
    <xf numFmtId="164" fontId="55" fillId="13" borderId="77" xfId="22" applyNumberFormat="1" applyFont="1" applyFill="1" applyBorder="1" applyAlignment="1">
      <alignment vertical="center"/>
    </xf>
    <xf numFmtId="37" fontId="5" fillId="0" borderId="76" xfId="0" applyNumberFormat="1" applyFont="1" applyBorder="1" applyAlignment="1">
      <alignment vertical="center"/>
    </xf>
    <xf numFmtId="9" fontId="5" fillId="29" borderId="0" xfId="4" applyFont="1" applyFill="1" applyBorder="1" applyAlignment="1" applyProtection="1">
      <alignment horizontal="center" vertical="center" wrapText="1"/>
    </xf>
    <xf numFmtId="0" fontId="5" fillId="3" borderId="36" xfId="0" applyFont="1" applyFill="1" applyBorder="1" applyAlignment="1">
      <alignment vertical="center" wrapText="1"/>
    </xf>
    <xf numFmtId="0" fontId="5" fillId="3" borderId="0" xfId="0" applyFont="1" applyFill="1" applyAlignment="1">
      <alignment vertical="center"/>
    </xf>
    <xf numFmtId="0" fontId="55" fillId="3" borderId="0" xfId="0" applyFont="1" applyFill="1" applyAlignment="1">
      <alignment horizontal="center" wrapText="1"/>
    </xf>
    <xf numFmtId="0" fontId="55" fillId="3" borderId="37" xfId="0" applyFont="1" applyFill="1" applyBorder="1" applyAlignment="1">
      <alignment horizontal="center" wrapText="1"/>
    </xf>
    <xf numFmtId="0" fontId="54" fillId="29" borderId="36" xfId="0" applyFont="1" applyFill="1" applyBorder="1" applyAlignment="1">
      <alignment horizontal="left" vertical="center"/>
    </xf>
    <xf numFmtId="0" fontId="56" fillId="29" borderId="78" xfId="0" applyFont="1" applyFill="1" applyBorder="1" applyAlignment="1">
      <alignment horizontal="left" vertical="center" wrapText="1"/>
    </xf>
    <xf numFmtId="164" fontId="5" fillId="0" borderId="71" xfId="22" applyNumberFormat="1" applyFont="1" applyBorder="1" applyAlignment="1">
      <alignment vertical="center"/>
    </xf>
    <xf numFmtId="37" fontId="5" fillId="29" borderId="76" xfId="0" applyNumberFormat="1" applyFont="1" applyFill="1" applyBorder="1" applyAlignment="1">
      <alignment vertical="center"/>
    </xf>
    <xf numFmtId="0" fontId="56" fillId="29" borderId="36" xfId="0" applyFont="1" applyFill="1" applyBorder="1" applyAlignment="1">
      <alignment vertical="center"/>
    </xf>
    <xf numFmtId="0" fontId="5" fillId="29" borderId="0" xfId="0" applyFont="1" applyFill="1" applyAlignment="1">
      <alignment horizontal="center" vertical="center" wrapText="1"/>
    </xf>
    <xf numFmtId="164" fontId="55" fillId="3" borderId="0" xfId="22" applyNumberFormat="1" applyFont="1" applyFill="1" applyAlignment="1">
      <alignment vertical="center"/>
    </xf>
    <xf numFmtId="164" fontId="55" fillId="3" borderId="37" xfId="22" applyNumberFormat="1" applyFont="1" applyFill="1" applyBorder="1" applyAlignment="1">
      <alignment vertical="center"/>
    </xf>
    <xf numFmtId="0" fontId="56" fillId="3" borderId="0" xfId="0" applyFont="1" applyFill="1" applyAlignment="1">
      <alignment horizontal="left" vertical="center" wrapText="1"/>
    </xf>
    <xf numFmtId="0" fontId="56" fillId="3" borderId="37" xfId="0" applyFont="1" applyFill="1" applyBorder="1" applyAlignment="1">
      <alignment horizontal="left" vertical="center" wrapText="1"/>
    </xf>
    <xf numFmtId="0" fontId="5" fillId="29" borderId="76" xfId="0" applyFont="1" applyFill="1" applyBorder="1" applyAlignment="1">
      <alignment horizontal="center" vertical="center" wrapText="1"/>
    </xf>
    <xf numFmtId="37" fontId="5" fillId="13" borderId="76" xfId="0" applyNumberFormat="1" applyFont="1" applyFill="1" applyBorder="1" applyAlignment="1">
      <alignment vertical="center"/>
    </xf>
    <xf numFmtId="0" fontId="55" fillId="29" borderId="36" xfId="0" applyFont="1" applyFill="1" applyBorder="1" applyAlignment="1">
      <alignment vertical="center" wrapText="1"/>
    </xf>
    <xf numFmtId="0" fontId="5" fillId="29" borderId="65" xfId="0" applyFont="1" applyFill="1" applyBorder="1" applyAlignment="1" applyProtection="1">
      <alignment horizontal="center" vertical="center" wrapText="1"/>
      <protection locked="0"/>
    </xf>
    <xf numFmtId="37" fontId="5" fillId="29" borderId="0" xfId="0" applyNumberFormat="1" applyFont="1" applyFill="1" applyAlignment="1">
      <alignment vertical="center"/>
    </xf>
    <xf numFmtId="37" fontId="5" fillId="29" borderId="37" xfId="0" applyNumberFormat="1" applyFont="1" applyFill="1" applyBorder="1" applyAlignment="1">
      <alignment vertical="center"/>
    </xf>
    <xf numFmtId="168" fontId="5" fillId="3" borderId="71" xfId="4" applyNumberFormat="1" applyFont="1" applyFill="1" applyBorder="1" applyAlignment="1" applyProtection="1">
      <alignment horizontal="center" vertical="center" wrapText="1"/>
    </xf>
    <xf numFmtId="0" fontId="5" fillId="3" borderId="66" xfId="0" applyFont="1" applyFill="1" applyBorder="1" applyAlignment="1" applyProtection="1">
      <alignment horizontal="center" vertical="center" wrapText="1"/>
      <protection locked="0"/>
    </xf>
    <xf numFmtId="168" fontId="5" fillId="3" borderId="76" xfId="4" applyNumberFormat="1" applyFont="1" applyFill="1" applyBorder="1" applyAlignment="1" applyProtection="1">
      <alignment horizontal="center" vertical="center" wrapText="1"/>
    </xf>
    <xf numFmtId="0" fontId="5" fillId="3" borderId="0" xfId="0" applyFont="1" applyFill="1" applyAlignment="1" applyProtection="1">
      <alignment horizontal="center" vertical="center" wrapText="1"/>
      <protection locked="0"/>
    </xf>
    <xf numFmtId="0" fontId="5" fillId="29" borderId="79" xfId="0" applyFont="1" applyFill="1" applyBorder="1" applyAlignment="1">
      <alignment vertical="center" wrapText="1"/>
    </xf>
    <xf numFmtId="9" fontId="5" fillId="29" borderId="62" xfId="4" applyFont="1" applyFill="1" applyBorder="1" applyAlignment="1">
      <alignment horizontal="center" vertical="center" wrapText="1"/>
    </xf>
    <xf numFmtId="0" fontId="5" fillId="29" borderId="62" xfId="0" applyFont="1" applyFill="1" applyBorder="1" applyAlignment="1">
      <alignment vertical="center" wrapText="1"/>
    </xf>
    <xf numFmtId="37" fontId="5" fillId="29" borderId="62" xfId="0" applyNumberFormat="1" applyFont="1" applyFill="1" applyBorder="1" applyAlignment="1">
      <alignment vertical="center"/>
    </xf>
    <xf numFmtId="168" fontId="5" fillId="29" borderId="78" xfId="4" applyNumberFormat="1" applyFont="1" applyFill="1" applyBorder="1" applyAlignment="1">
      <alignment vertical="center"/>
    </xf>
    <xf numFmtId="0" fontId="5" fillId="29" borderId="62" xfId="0" applyFont="1" applyFill="1" applyBorder="1" applyAlignment="1">
      <alignment vertical="center"/>
    </xf>
    <xf numFmtId="9" fontId="5" fillId="29" borderId="62" xfId="4" applyFont="1" applyFill="1" applyBorder="1" applyAlignment="1">
      <alignment horizontal="center" vertical="center"/>
    </xf>
    <xf numFmtId="168" fontId="5" fillId="29" borderId="65" xfId="4" applyNumberFormat="1" applyFont="1" applyFill="1" applyBorder="1" applyAlignment="1">
      <alignment vertical="center"/>
    </xf>
    <xf numFmtId="0" fontId="55" fillId="0" borderId="72" xfId="0" applyFont="1" applyBorder="1" applyAlignment="1">
      <alignment vertical="center"/>
    </xf>
    <xf numFmtId="0" fontId="5" fillId="29" borderId="62" xfId="0" applyFont="1" applyFill="1" applyBorder="1" applyAlignment="1">
      <alignment horizontal="center" vertical="center"/>
    </xf>
    <xf numFmtId="164" fontId="55" fillId="13" borderId="75" xfId="22" applyNumberFormat="1" applyFont="1" applyFill="1" applyBorder="1" applyAlignment="1">
      <alignment vertical="center"/>
    </xf>
    <xf numFmtId="0" fontId="5" fillId="29" borderId="0" xfId="0" applyFont="1" applyFill="1" applyAlignment="1">
      <alignment vertical="center"/>
    </xf>
    <xf numFmtId="0" fontId="55" fillId="29" borderId="0" xfId="0" applyFont="1" applyFill="1" applyAlignment="1">
      <alignment vertical="center"/>
    </xf>
    <xf numFmtId="168" fontId="55" fillId="29" borderId="0" xfId="4" applyNumberFormat="1" applyFont="1" applyFill="1" applyBorder="1" applyAlignment="1">
      <alignment vertical="center"/>
    </xf>
    <xf numFmtId="0" fontId="55" fillId="3" borderId="72" xfId="0" applyFont="1" applyFill="1" applyBorder="1" applyAlignment="1">
      <alignment vertical="center"/>
    </xf>
    <xf numFmtId="0" fontId="5" fillId="3" borderId="73" xfId="0" applyFont="1" applyFill="1" applyBorder="1" applyAlignment="1">
      <alignment vertical="center"/>
    </xf>
    <xf numFmtId="0" fontId="55" fillId="3" borderId="79" xfId="0" applyFont="1" applyFill="1" applyBorder="1" applyAlignment="1">
      <alignment vertical="center"/>
    </xf>
    <xf numFmtId="0" fontId="5" fillId="3" borderId="62" xfId="0" applyFont="1" applyFill="1" applyBorder="1" applyAlignment="1">
      <alignment vertical="center"/>
    </xf>
    <xf numFmtId="0" fontId="55" fillId="29" borderId="0" xfId="0" applyFont="1" applyFill="1" applyAlignment="1" applyProtection="1">
      <alignment vertical="center"/>
      <protection hidden="1"/>
    </xf>
    <xf numFmtId="168" fontId="55" fillId="29" borderId="0" xfId="4" applyNumberFormat="1" applyFont="1" applyFill="1" applyAlignment="1">
      <alignment vertical="center"/>
    </xf>
    <xf numFmtId="0" fontId="55" fillId="29" borderId="72" xfId="0" applyFont="1" applyFill="1" applyBorder="1" applyAlignment="1">
      <alignment vertical="center"/>
    </xf>
    <xf numFmtId="0" fontId="5" fillId="29" borderId="74" xfId="0" applyFont="1" applyFill="1" applyBorder="1" applyAlignment="1">
      <alignment vertical="center"/>
    </xf>
    <xf numFmtId="0" fontId="5" fillId="3" borderId="36" xfId="0" applyFont="1" applyFill="1" applyBorder="1" applyAlignment="1">
      <alignment vertical="center"/>
    </xf>
    <xf numFmtId="0" fontId="5" fillId="3" borderId="37" xfId="0" applyFont="1" applyFill="1" applyBorder="1" applyAlignment="1">
      <alignment vertical="center"/>
    </xf>
    <xf numFmtId="0" fontId="56" fillId="29" borderId="64" xfId="0" applyFont="1" applyFill="1" applyBorder="1" applyAlignment="1">
      <alignment horizontal="left" vertical="center" wrapText="1"/>
    </xf>
    <xf numFmtId="0" fontId="56" fillId="29" borderId="64" xfId="0" applyFont="1" applyFill="1" applyBorder="1" applyAlignment="1">
      <alignment horizontal="left" vertical="center"/>
    </xf>
    <xf numFmtId="164" fontId="5" fillId="30" borderId="76" xfId="22" applyNumberFormat="1" applyFont="1" applyFill="1" applyBorder="1" applyAlignment="1">
      <alignment vertical="center"/>
    </xf>
    <xf numFmtId="0" fontId="1" fillId="3" borderId="0" xfId="0" applyFont="1" applyFill="1"/>
    <xf numFmtId="0" fontId="56" fillId="29" borderId="74" xfId="0" applyFont="1" applyFill="1" applyBorder="1" applyAlignment="1">
      <alignment horizontal="center" wrapText="1"/>
    </xf>
    <xf numFmtId="0" fontId="56" fillId="29" borderId="75" xfId="0" applyFont="1" applyFill="1" applyBorder="1" applyAlignment="1">
      <alignment horizontal="center" wrapText="1"/>
    </xf>
    <xf numFmtId="9" fontId="5" fillId="0" borderId="74" xfId="4" applyFont="1" applyFill="1" applyBorder="1" applyAlignment="1">
      <alignment vertical="center"/>
    </xf>
    <xf numFmtId="9" fontId="5" fillId="13" borderId="74" xfId="4" applyFont="1" applyFill="1" applyBorder="1" applyAlignment="1">
      <alignment vertical="center"/>
    </xf>
    <xf numFmtId="0" fontId="1" fillId="3" borderId="37" xfId="0" applyFont="1" applyFill="1" applyBorder="1" applyAlignment="1">
      <alignment vertical="center"/>
    </xf>
    <xf numFmtId="0" fontId="1" fillId="0" borderId="0" xfId="2"/>
    <xf numFmtId="0" fontId="1" fillId="0" borderId="0" xfId="2" quotePrefix="1"/>
    <xf numFmtId="0" fontId="1" fillId="0" borderId="0" xfId="2" applyAlignment="1">
      <alignment horizontal="center" wrapText="1"/>
    </xf>
    <xf numFmtId="0" fontId="62" fillId="3" borderId="0" xfId="0" applyFont="1" applyFill="1"/>
    <xf numFmtId="0" fontId="5" fillId="3" borderId="0" xfId="0" applyFont="1" applyFill="1" applyAlignment="1">
      <alignment horizontal="left" vertical="center" wrapText="1" indent="1"/>
    </xf>
    <xf numFmtId="0" fontId="5" fillId="3" borderId="0" xfId="0" applyFont="1" applyFill="1" applyAlignment="1">
      <alignment horizontal="left" vertical="center" wrapText="1"/>
    </xf>
    <xf numFmtId="0" fontId="5" fillId="3" borderId="0" xfId="0" applyFont="1" applyFill="1" applyAlignment="1">
      <alignment wrapText="1"/>
    </xf>
    <xf numFmtId="0" fontId="4" fillId="4" borderId="84" xfId="0" applyFont="1" applyFill="1" applyBorder="1" applyAlignment="1">
      <alignment vertical="center" wrapText="1"/>
    </xf>
    <xf numFmtId="0" fontId="5" fillId="2" borderId="84" xfId="0" applyFont="1" applyFill="1" applyBorder="1" applyAlignment="1">
      <alignment horizontal="left" vertical="center" wrapText="1"/>
    </xf>
    <xf numFmtId="0" fontId="1" fillId="2" borderId="84" xfId="0" applyFont="1" applyFill="1" applyBorder="1" applyAlignment="1">
      <alignment horizontal="left" vertical="center" wrapText="1"/>
    </xf>
    <xf numFmtId="0" fontId="1" fillId="0" borderId="84" xfId="0" applyFont="1" applyBorder="1" applyAlignment="1">
      <alignment horizontal="left" vertical="center" wrapText="1"/>
    </xf>
    <xf numFmtId="0" fontId="1" fillId="3" borderId="85" xfId="0" applyFont="1" applyFill="1" applyBorder="1" applyAlignment="1">
      <alignment horizontal="left" vertical="center" wrapText="1"/>
    </xf>
    <xf numFmtId="0" fontId="1" fillId="0" borderId="84" xfId="0" quotePrefix="1" applyFont="1" applyBorder="1" applyAlignment="1">
      <alignment horizontal="left" vertical="center" wrapText="1"/>
    </xf>
    <xf numFmtId="0" fontId="1" fillId="0" borderId="86" xfId="0" applyFont="1" applyBorder="1" applyAlignment="1">
      <alignment horizontal="left" vertical="center" wrapText="1"/>
    </xf>
    <xf numFmtId="0" fontId="6" fillId="0" borderId="84" xfId="0" applyFont="1" applyBorder="1" applyAlignment="1">
      <alignment horizontal="left" vertical="center" wrapText="1"/>
    </xf>
    <xf numFmtId="0" fontId="64" fillId="4" borderId="64" xfId="0" applyFont="1" applyFill="1" applyBorder="1"/>
    <xf numFmtId="0" fontId="3" fillId="4" borderId="65" xfId="0" applyFont="1" applyFill="1" applyBorder="1"/>
    <xf numFmtId="0" fontId="3" fillId="4" borderId="66" xfId="0" applyFont="1" applyFill="1" applyBorder="1"/>
    <xf numFmtId="44" fontId="4" fillId="4" borderId="0" xfId="23" applyFont="1" applyFill="1" applyBorder="1" applyAlignment="1">
      <alignment horizontal="center" vertical="center"/>
    </xf>
    <xf numFmtId="44" fontId="4" fillId="4" borderId="37" xfId="23" applyFont="1" applyFill="1" applyBorder="1" applyAlignment="1">
      <alignment horizontal="center" vertical="center"/>
    </xf>
    <xf numFmtId="0" fontId="3" fillId="4" borderId="37" xfId="0" applyFont="1" applyFill="1" applyBorder="1"/>
    <xf numFmtId="0" fontId="3" fillId="3" borderId="0" xfId="0" applyFont="1" applyFill="1"/>
    <xf numFmtId="0" fontId="3" fillId="4" borderId="76" xfId="0" applyFont="1" applyFill="1" applyBorder="1"/>
    <xf numFmtId="44" fontId="4" fillId="4" borderId="36" xfId="23" applyFont="1" applyFill="1" applyBorder="1" applyAlignment="1">
      <alignment horizontal="center"/>
    </xf>
    <xf numFmtId="44" fontId="4" fillId="4" borderId="0" xfId="23" applyFont="1" applyFill="1" applyBorder="1" applyAlignment="1">
      <alignment horizontal="center"/>
    </xf>
    <xf numFmtId="44" fontId="4" fillId="4" borderId="37" xfId="23" applyFont="1" applyFill="1" applyBorder="1" applyAlignment="1">
      <alignment horizontal="center"/>
    </xf>
    <xf numFmtId="44" fontId="4" fillId="4" borderId="76" xfId="23" applyFont="1" applyFill="1" applyBorder="1" applyAlignment="1">
      <alignment horizontal="center" vertical="center"/>
    </xf>
    <xf numFmtId="44" fontId="4" fillId="4" borderId="76" xfId="23" applyFont="1" applyFill="1" applyBorder="1" applyAlignment="1">
      <alignment horizontal="center"/>
    </xf>
    <xf numFmtId="44" fontId="4" fillId="4" borderId="47" xfId="23" applyFont="1" applyFill="1" applyBorder="1" applyAlignment="1">
      <alignment horizontal="center" vertical="center"/>
    </xf>
    <xf numFmtId="0" fontId="5" fillId="3" borderId="64" xfId="0" applyFont="1" applyFill="1" applyBorder="1"/>
    <xf numFmtId="0" fontId="5" fillId="3" borderId="36" xfId="0" applyFont="1" applyFill="1" applyBorder="1"/>
    <xf numFmtId="0" fontId="55" fillId="3" borderId="81" xfId="0" applyFont="1" applyFill="1" applyBorder="1"/>
    <xf numFmtId="0" fontId="1" fillId="3" borderId="0" xfId="0" applyFont="1" applyFill="1" applyAlignment="1">
      <alignment horizontal="center"/>
    </xf>
    <xf numFmtId="0" fontId="1" fillId="3" borderId="64" xfId="0" applyFont="1" applyFill="1" applyBorder="1"/>
    <xf numFmtId="0" fontId="1" fillId="3" borderId="36" xfId="0" applyFont="1" applyFill="1" applyBorder="1"/>
    <xf numFmtId="0" fontId="7" fillId="3" borderId="81" xfId="0" applyFont="1" applyFill="1" applyBorder="1"/>
    <xf numFmtId="169" fontId="1" fillId="3" borderId="0" xfId="0" applyNumberFormat="1" applyFont="1" applyFill="1"/>
    <xf numFmtId="170" fontId="5" fillId="3" borderId="65" xfId="23" applyNumberFormat="1" applyFont="1" applyFill="1" applyBorder="1"/>
    <xf numFmtId="170" fontId="5" fillId="2" borderId="66" xfId="23" applyNumberFormat="1" applyFont="1" applyFill="1" applyBorder="1"/>
    <xf numFmtId="170" fontId="1" fillId="3" borderId="0" xfId="0" applyNumberFormat="1" applyFont="1" applyFill="1"/>
    <xf numFmtId="170" fontId="1" fillId="3" borderId="36" xfId="0" applyNumberFormat="1" applyFont="1" applyFill="1" applyBorder="1"/>
    <xf numFmtId="170" fontId="1" fillId="3" borderId="37" xfId="0" applyNumberFormat="1" applyFont="1" applyFill="1" applyBorder="1"/>
    <xf numFmtId="170" fontId="5" fillId="30" borderId="37" xfId="0" applyNumberFormat="1" applyFont="1" applyFill="1" applyBorder="1"/>
    <xf numFmtId="170" fontId="5" fillId="19" borderId="76" xfId="0" applyNumberFormat="1" applyFont="1" applyFill="1" applyBorder="1"/>
    <xf numFmtId="170" fontId="1" fillId="3" borderId="36" xfId="23" applyNumberFormat="1" applyFont="1" applyFill="1" applyBorder="1"/>
    <xf numFmtId="170" fontId="1" fillId="3" borderId="0" xfId="23" applyNumberFormat="1" applyFont="1" applyFill="1" applyBorder="1"/>
    <xf numFmtId="170" fontId="5" fillId="30" borderId="76" xfId="0" applyNumberFormat="1" applyFont="1" applyFill="1" applyBorder="1"/>
    <xf numFmtId="170" fontId="5" fillId="3" borderId="0" xfId="23" applyNumberFormat="1" applyFont="1" applyFill="1" applyBorder="1"/>
    <xf numFmtId="170" fontId="5" fillId="2" borderId="37" xfId="23" applyNumberFormat="1" applyFont="1" applyFill="1" applyBorder="1"/>
    <xf numFmtId="170" fontId="5" fillId="3" borderId="0" xfId="0" applyNumberFormat="1" applyFont="1" applyFill="1"/>
    <xf numFmtId="170" fontId="55" fillId="3" borderId="80" xfId="23" applyNumberFormat="1" applyFont="1" applyFill="1" applyBorder="1"/>
    <xf numFmtId="170" fontId="55" fillId="2" borderId="83" xfId="23" applyNumberFormat="1" applyFont="1" applyFill="1" applyBorder="1"/>
    <xf numFmtId="170" fontId="55" fillId="3" borderId="81" xfId="23" applyNumberFormat="1" applyFont="1" applyFill="1" applyBorder="1"/>
    <xf numFmtId="170" fontId="55" fillId="3" borderId="83" xfId="23" applyNumberFormat="1" applyFont="1" applyFill="1" applyBorder="1"/>
    <xf numFmtId="170" fontId="55" fillId="30" borderId="83" xfId="23" applyNumberFormat="1" applyFont="1" applyFill="1" applyBorder="1"/>
    <xf numFmtId="170" fontId="55" fillId="19" borderId="82" xfId="23" applyNumberFormat="1" applyFont="1" applyFill="1" applyBorder="1"/>
    <xf numFmtId="170" fontId="55" fillId="30" borderId="82" xfId="23" applyNumberFormat="1" applyFont="1" applyFill="1" applyBorder="1"/>
    <xf numFmtId="170" fontId="1" fillId="3" borderId="64" xfId="0" applyNumberFormat="1" applyFont="1" applyFill="1" applyBorder="1"/>
    <xf numFmtId="170" fontId="1" fillId="3" borderId="65" xfId="0" applyNumberFormat="1" applyFont="1" applyFill="1" applyBorder="1"/>
    <xf numFmtId="170" fontId="1" fillId="3" borderId="65" xfId="23" applyNumberFormat="1" applyFont="1" applyFill="1" applyBorder="1"/>
    <xf numFmtId="170" fontId="1" fillId="30" borderId="71" xfId="0" applyNumberFormat="1" applyFont="1" applyFill="1" applyBorder="1"/>
    <xf numFmtId="170" fontId="1" fillId="30" borderId="76" xfId="0" applyNumberFormat="1" applyFont="1" applyFill="1" applyBorder="1"/>
    <xf numFmtId="170" fontId="7" fillId="3" borderId="80" xfId="0" applyNumberFormat="1" applyFont="1" applyFill="1" applyBorder="1"/>
    <xf numFmtId="170" fontId="7" fillId="3" borderId="80" xfId="23" applyNumberFormat="1" applyFont="1" applyFill="1" applyBorder="1"/>
    <xf numFmtId="170" fontId="7" fillId="2" borderId="83" xfId="23" applyNumberFormat="1" applyFont="1" applyFill="1" applyBorder="1"/>
    <xf numFmtId="170" fontId="1" fillId="3" borderId="80" xfId="0" applyNumberFormat="1" applyFont="1" applyFill="1" applyBorder="1"/>
    <xf numFmtId="170" fontId="5" fillId="3" borderId="0" xfId="23" applyNumberFormat="1" applyFont="1" applyFill="1"/>
    <xf numFmtId="44" fontId="4" fillId="4" borderId="79" xfId="23" applyFont="1" applyFill="1" applyBorder="1" applyAlignment="1">
      <alignment horizontal="center" wrapText="1"/>
    </xf>
    <xf numFmtId="44" fontId="4" fillId="4" borderId="62" xfId="23" applyFont="1" applyFill="1" applyBorder="1" applyAlignment="1">
      <alignment horizontal="center" wrapText="1"/>
    </xf>
    <xf numFmtId="44" fontId="4" fillId="4" borderId="78" xfId="23" applyFont="1" applyFill="1" applyBorder="1" applyAlignment="1">
      <alignment horizontal="center" wrapText="1"/>
    </xf>
    <xf numFmtId="44" fontId="4" fillId="4" borderId="78" xfId="23" applyFont="1" applyFill="1" applyBorder="1" applyAlignment="1">
      <alignment horizontal="center" vertical="center" wrapText="1"/>
    </xf>
    <xf numFmtId="44" fontId="4" fillId="4" borderId="79" xfId="23" applyFont="1" applyFill="1" applyBorder="1" applyAlignment="1">
      <alignment horizontal="center" vertical="top" wrapText="1"/>
    </xf>
    <xf numFmtId="44" fontId="4" fillId="4" borderId="62" xfId="23" applyFont="1" applyFill="1" applyBorder="1" applyAlignment="1">
      <alignment horizontal="center" vertical="top" wrapText="1"/>
    </xf>
    <xf numFmtId="44" fontId="4" fillId="4" borderId="47" xfId="23" applyFont="1" applyFill="1" applyBorder="1" applyAlignment="1">
      <alignment horizontal="center" vertical="top" wrapText="1"/>
    </xf>
    <xf numFmtId="0" fontId="1" fillId="3" borderId="87" xfId="0" applyFont="1" applyFill="1" applyBorder="1" applyAlignment="1">
      <alignment horizontal="left" vertical="center" wrapText="1" indent="1"/>
    </xf>
    <xf numFmtId="0" fontId="1" fillId="3" borderId="87" xfId="0" applyFont="1" applyFill="1" applyBorder="1" applyAlignment="1">
      <alignment horizontal="left" vertical="center" wrapText="1"/>
    </xf>
    <xf numFmtId="0" fontId="63" fillId="3" borderId="87" xfId="0" applyFont="1" applyFill="1" applyBorder="1" applyAlignment="1">
      <alignment horizontal="left" vertical="center" wrapText="1" indent="1"/>
    </xf>
    <xf numFmtId="0" fontId="63" fillId="3" borderId="87" xfId="0" applyFont="1" applyFill="1" applyBorder="1" applyAlignment="1">
      <alignment horizontal="left" vertical="center" wrapText="1"/>
    </xf>
    <xf numFmtId="0" fontId="65" fillId="5" borderId="88" xfId="0" applyFont="1" applyFill="1" applyBorder="1" applyAlignment="1">
      <alignment horizontal="center" vertical="center" wrapText="1"/>
    </xf>
    <xf numFmtId="0" fontId="65" fillId="5" borderId="89" xfId="0" applyFont="1" applyFill="1" applyBorder="1" applyAlignment="1">
      <alignment horizontal="left" vertical="center" wrapText="1"/>
    </xf>
    <xf numFmtId="0" fontId="65" fillId="5" borderId="90" xfId="0" applyFont="1" applyFill="1" applyBorder="1" applyAlignment="1">
      <alignment horizontal="left" vertical="center" wrapText="1"/>
    </xf>
    <xf numFmtId="0" fontId="0" fillId="3" borderId="91" xfId="0" applyFill="1" applyBorder="1" applyAlignment="1">
      <alignment horizontal="center" vertical="center"/>
    </xf>
    <xf numFmtId="0" fontId="0" fillId="3" borderId="92" xfId="0" applyFill="1" applyBorder="1" applyAlignment="1">
      <alignment vertical="center"/>
    </xf>
    <xf numFmtId="0" fontId="0" fillId="3" borderId="93" xfId="0" applyFill="1" applyBorder="1" applyAlignment="1">
      <alignment horizontal="center" vertical="center"/>
    </xf>
    <xf numFmtId="0" fontId="0" fillId="3" borderId="94" xfId="0" applyFill="1" applyBorder="1"/>
    <xf numFmtId="0" fontId="0" fillId="3" borderId="95" xfId="0" applyFill="1" applyBorder="1" applyAlignment="1">
      <alignment vertical="center"/>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3" fontId="59" fillId="3" borderId="0" xfId="1" applyNumberFormat="1" applyFont="1" applyFill="1" applyAlignment="1">
      <alignment horizontal="left" vertical="center" wrapText="1"/>
    </xf>
    <xf numFmtId="0" fontId="60" fillId="3" borderId="0" xfId="2" applyFont="1" applyFill="1" applyAlignment="1">
      <alignment vertical="center" wrapText="1"/>
    </xf>
    <xf numFmtId="0" fontId="1" fillId="3" borderId="0" xfId="2" applyFill="1"/>
    <xf numFmtId="0" fontId="7" fillId="0" borderId="0" xfId="2" applyFont="1" applyAlignment="1">
      <alignment horizontal="left"/>
    </xf>
    <xf numFmtId="0" fontId="61" fillId="0" borderId="0" xfId="2" applyFont="1" applyAlignment="1">
      <alignment horizontal="center"/>
    </xf>
    <xf numFmtId="164" fontId="27" fillId="14" borderId="11" xfId="10" applyFont="1" applyBorder="1" applyAlignment="1">
      <alignment horizontal="center" vertical="center" wrapText="1"/>
    </xf>
    <xf numFmtId="164" fontId="27" fillId="14" borderId="12" xfId="10" applyFont="1" applyBorder="1" applyAlignment="1">
      <alignment horizontal="center" vertical="center" wrapText="1"/>
    </xf>
    <xf numFmtId="164" fontId="27" fillId="14" borderId="13" xfId="10" applyFont="1" applyBorder="1" applyAlignment="1">
      <alignment horizontal="center" vertical="center" wrapText="1"/>
    </xf>
    <xf numFmtId="164" fontId="27" fillId="14" borderId="33" xfId="10" applyFont="1" applyBorder="1" applyAlignment="1">
      <alignment horizontal="center" vertical="center" wrapText="1"/>
    </xf>
    <xf numFmtId="164" fontId="27" fillId="14" borderId="34" xfId="10" applyFont="1" applyBorder="1" applyAlignment="1">
      <alignment horizontal="center" vertical="center" wrapText="1"/>
    </xf>
    <xf numFmtId="164" fontId="27" fillId="14" borderId="35" xfId="10" applyFont="1" applyBorder="1" applyAlignment="1">
      <alignment horizontal="center" vertical="center" wrapText="1"/>
    </xf>
    <xf numFmtId="164" fontId="27" fillId="14" borderId="38" xfId="16" applyNumberFormat="1" applyFont="1" applyFill="1" applyBorder="1" applyAlignment="1">
      <alignment horizontal="center" vertical="center" wrapText="1"/>
    </xf>
    <xf numFmtId="164" fontId="27" fillId="14" borderId="39" xfId="16" applyNumberFormat="1" applyFont="1" applyFill="1" applyBorder="1" applyAlignment="1">
      <alignment horizontal="center" vertical="center" wrapText="1"/>
    </xf>
    <xf numFmtId="164" fontId="27" fillId="14" borderId="40" xfId="16" applyNumberFormat="1" applyFont="1" applyFill="1" applyBorder="1" applyAlignment="1">
      <alignment horizontal="center" vertical="center" wrapText="1"/>
    </xf>
    <xf numFmtId="49" fontId="27" fillId="23" borderId="41" xfId="17" applyFont="1" applyFill="1" applyBorder="1" applyAlignment="1">
      <alignment horizontal="center" vertical="center" wrapText="1"/>
    </xf>
    <xf numFmtId="49" fontId="27" fillId="23" borderId="47" xfId="17" applyFont="1" applyFill="1" applyBorder="1" applyAlignment="1">
      <alignment horizontal="center" vertical="center" wrapText="1"/>
    </xf>
    <xf numFmtId="49" fontId="30" fillId="24" borderId="42" xfId="17" applyFont="1" applyFill="1" applyBorder="1" applyAlignment="1">
      <alignment horizontal="center" vertical="center" wrapText="1"/>
    </xf>
    <xf numFmtId="49" fontId="30" fillId="24" borderId="43" xfId="17" applyFont="1" applyFill="1" applyBorder="1" applyAlignment="1">
      <alignment horizontal="center" vertical="center" wrapText="1"/>
    </xf>
    <xf numFmtId="49" fontId="30" fillId="24" borderId="44" xfId="17" applyFont="1" applyFill="1" applyBorder="1" applyAlignment="1">
      <alignment horizontal="center" vertical="center" wrapText="1"/>
    </xf>
    <xf numFmtId="49" fontId="30" fillId="3" borderId="45" xfId="17" applyFont="1" applyFill="1" applyBorder="1" applyAlignment="1">
      <alignment horizontal="center" vertical="center" wrapText="1"/>
    </xf>
    <xf numFmtId="49" fontId="30" fillId="3" borderId="51" xfId="17" applyFont="1" applyFill="1" applyBorder="1" applyAlignment="1">
      <alignment horizontal="center" vertical="center" wrapText="1"/>
    </xf>
    <xf numFmtId="49" fontId="30" fillId="3" borderId="46" xfId="17" applyFont="1" applyFill="1" applyBorder="1" applyAlignment="1">
      <alignment horizontal="center" vertical="center" wrapText="1"/>
    </xf>
    <xf numFmtId="49" fontId="30" fillId="3" borderId="52" xfId="17" applyFont="1" applyFill="1" applyBorder="1" applyAlignment="1">
      <alignment horizontal="center" vertical="center" wrapText="1"/>
    </xf>
    <xf numFmtId="164" fontId="27" fillId="14" borderId="53" xfId="16" applyNumberFormat="1" applyFont="1" applyFill="1" applyBorder="1" applyAlignment="1">
      <alignment horizontal="center" vertical="center" wrapText="1"/>
    </xf>
    <xf numFmtId="164" fontId="27" fillId="14" borderId="54" xfId="16" applyNumberFormat="1" applyFont="1" applyFill="1" applyBorder="1" applyAlignment="1">
      <alignment horizontal="center" vertical="center" wrapText="1"/>
    </xf>
    <xf numFmtId="164" fontId="27" fillId="14" borderId="55" xfId="16" applyNumberFormat="1" applyFont="1" applyFill="1" applyBorder="1" applyAlignment="1">
      <alignment horizontal="center" vertical="center" wrapText="1"/>
    </xf>
    <xf numFmtId="0" fontId="44" fillId="3" borderId="0" xfId="0" applyFont="1" applyFill="1" applyAlignment="1">
      <alignment vertical="center" wrapText="1"/>
    </xf>
    <xf numFmtId="0" fontId="32" fillId="3" borderId="0" xfId="0" applyFont="1" applyFill="1" applyAlignment="1">
      <alignment vertical="center" wrapText="1"/>
    </xf>
    <xf numFmtId="164" fontId="27" fillId="14" borderId="24" xfId="10" applyFont="1" applyBorder="1" applyAlignment="1">
      <alignment horizontal="center" vertical="center" wrapText="1"/>
    </xf>
    <xf numFmtId="164" fontId="27" fillId="14" borderId="28" xfId="10" applyFont="1" applyBorder="1" applyAlignment="1">
      <alignment horizontal="center" vertical="center" wrapText="1"/>
    </xf>
    <xf numFmtId="164" fontId="27" fillId="14" borderId="18" xfId="10" applyFont="1" applyBorder="1" applyAlignment="1">
      <alignment horizontal="center" vertical="center" wrapText="1"/>
    </xf>
    <xf numFmtId="49" fontId="27" fillId="23" borderId="0" xfId="17" applyFont="1" applyFill="1" applyAlignment="1">
      <alignment horizontal="center" vertical="center" wrapText="1"/>
    </xf>
    <xf numFmtId="164" fontId="27" fillId="14" borderId="61" xfId="16" applyNumberFormat="1" applyFont="1" applyFill="1" applyBorder="1" applyAlignment="1">
      <alignment horizontal="center" vertical="center" wrapText="1"/>
    </xf>
    <xf numFmtId="164" fontId="27" fillId="14" borderId="62" xfId="16" applyNumberFormat="1" applyFont="1" applyFill="1" applyBorder="1" applyAlignment="1">
      <alignment horizontal="center" vertical="center" wrapText="1"/>
    </xf>
    <xf numFmtId="164" fontId="27" fillId="14" borderId="0" xfId="16" applyNumberFormat="1" applyFont="1" applyFill="1" applyBorder="1" applyAlignment="1">
      <alignment horizontal="center" vertical="center" wrapText="1"/>
    </xf>
    <xf numFmtId="164" fontId="27" fillId="14" borderId="63" xfId="16" applyNumberFormat="1" applyFont="1" applyFill="1" applyBorder="1" applyAlignment="1">
      <alignment horizontal="center" vertical="center" wrapText="1"/>
    </xf>
    <xf numFmtId="49" fontId="30" fillId="24" borderId="64" xfId="17" applyFont="1" applyFill="1" applyBorder="1" applyAlignment="1">
      <alignment horizontal="center" vertical="center" wrapText="1"/>
    </xf>
    <xf numFmtId="49" fontId="30" fillId="24" borderId="65" xfId="17" applyFont="1" applyFill="1" applyBorder="1" applyAlignment="1">
      <alignment horizontal="center" vertical="center" wrapText="1"/>
    </xf>
    <xf numFmtId="49" fontId="30" fillId="24" borderId="66" xfId="17" applyFont="1" applyFill="1" applyBorder="1" applyAlignment="1">
      <alignment horizontal="center" vertical="center" wrapText="1"/>
    </xf>
    <xf numFmtId="0" fontId="0" fillId="3" borderId="0" xfId="0" applyFill="1" applyAlignment="1">
      <alignment vertical="center" wrapText="1"/>
    </xf>
    <xf numFmtId="164" fontId="47" fillId="27" borderId="19" xfId="19" applyNumberFormat="1" applyFont="1" applyFill="1" applyBorder="1" applyAlignment="1">
      <alignment horizontal="center" vertical="center" wrapText="1"/>
    </xf>
    <xf numFmtId="164" fontId="47" fillId="27" borderId="25" xfId="19" applyNumberFormat="1" applyFont="1" applyFill="1" applyBorder="1" applyAlignment="1">
      <alignment horizontal="center" vertical="center" wrapText="1"/>
    </xf>
    <xf numFmtId="164" fontId="47" fillId="27" borderId="16" xfId="19" applyNumberFormat="1" applyFont="1" applyFill="1" applyBorder="1" applyAlignment="1">
      <alignment horizontal="center" vertical="center" wrapText="1"/>
    </xf>
    <xf numFmtId="164" fontId="47" fillId="27" borderId="20" xfId="19" applyNumberFormat="1" applyFont="1" applyFill="1" applyBorder="1" applyAlignment="1">
      <alignment horizontal="center" vertical="center" wrapText="1"/>
    </xf>
    <xf numFmtId="164" fontId="47" fillId="27" borderId="26" xfId="19" applyNumberFormat="1" applyFont="1" applyFill="1" applyBorder="1" applyAlignment="1">
      <alignment horizontal="center" vertical="center" wrapText="1"/>
    </xf>
    <xf numFmtId="164" fontId="47" fillId="27" borderId="17" xfId="19" applyNumberFormat="1" applyFont="1" applyFill="1" applyBorder="1" applyAlignment="1">
      <alignment horizontal="center" vertical="center" wrapText="1"/>
    </xf>
    <xf numFmtId="164" fontId="27" fillId="14" borderId="20" xfId="10" applyFont="1" applyBorder="1" applyAlignment="1">
      <alignment horizontal="center" vertical="center" wrapText="1"/>
    </xf>
    <xf numFmtId="164" fontId="27" fillId="14" borderId="26" xfId="10" applyFont="1" applyBorder="1" applyAlignment="1">
      <alignment horizontal="center" vertical="center" wrapText="1"/>
    </xf>
    <xf numFmtId="164" fontId="27" fillId="14" borderId="17" xfId="10" applyFont="1" applyBorder="1" applyAlignment="1">
      <alignment horizontal="center" vertical="center" wrapText="1"/>
    </xf>
    <xf numFmtId="49" fontId="30" fillId="3" borderId="64" xfId="17" applyFont="1" applyFill="1" applyBorder="1" applyAlignment="1">
      <alignment horizontal="center" vertical="center" wrapText="1"/>
    </xf>
    <xf numFmtId="49" fontId="30" fillId="3" borderId="36" xfId="17" applyFont="1" applyFill="1" applyBorder="1" applyAlignment="1">
      <alignment horizontal="center" vertical="center" wrapText="1"/>
    </xf>
    <xf numFmtId="49" fontId="30" fillId="3" borderId="67" xfId="17" applyFont="1" applyFill="1" applyBorder="1" applyAlignment="1">
      <alignment horizontal="center" vertical="center" wrapText="1"/>
    </xf>
    <xf numFmtId="49" fontId="30" fillId="3" borderId="68" xfId="17" applyFont="1" applyFill="1" applyBorder="1" applyAlignment="1">
      <alignment horizontal="center" vertical="center" wrapText="1"/>
    </xf>
    <xf numFmtId="0" fontId="53" fillId="3" borderId="0" xfId="0" applyFont="1" applyFill="1" applyAlignment="1">
      <alignment horizontal="center"/>
    </xf>
    <xf numFmtId="0" fontId="5" fillId="3" borderId="36" xfId="0" applyFont="1" applyFill="1" applyBorder="1" applyAlignment="1">
      <alignment vertical="center"/>
    </xf>
    <xf numFmtId="0" fontId="5" fillId="3" borderId="37" xfId="0" applyFont="1" applyFill="1" applyBorder="1" applyAlignment="1">
      <alignment vertical="center"/>
    </xf>
    <xf numFmtId="0" fontId="5" fillId="0" borderId="64" xfId="0" applyFont="1" applyBorder="1" applyAlignment="1">
      <alignment vertical="center"/>
    </xf>
    <xf numFmtId="0" fontId="5" fillId="0" borderId="66" xfId="0" applyFont="1" applyBorder="1" applyAlignment="1">
      <alignment vertical="center"/>
    </xf>
    <xf numFmtId="0" fontId="5" fillId="29" borderId="36" xfId="0" applyFont="1" applyFill="1" applyBorder="1" applyAlignment="1">
      <alignment vertical="center"/>
    </xf>
    <xf numFmtId="0" fontId="5" fillId="0" borderId="37" xfId="0" applyFont="1" applyBorder="1" applyAlignment="1">
      <alignment vertical="center"/>
    </xf>
    <xf numFmtId="0" fontId="56" fillId="3" borderId="0" xfId="0" applyFont="1" applyFill="1" applyAlignment="1">
      <alignment horizontal="center"/>
    </xf>
    <xf numFmtId="0" fontId="55" fillId="0" borderId="71"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7" xfId="0" applyFont="1" applyBorder="1" applyAlignment="1">
      <alignment vertical="center"/>
    </xf>
    <xf numFmtId="0" fontId="55" fillId="0" borderId="71" xfId="0" applyFont="1" applyBorder="1" applyAlignment="1">
      <alignment horizontal="center" vertical="center"/>
    </xf>
    <xf numFmtId="0" fontId="55" fillId="29" borderId="72" xfId="0" applyFont="1" applyFill="1" applyBorder="1" applyAlignment="1">
      <alignment horizontal="center" vertical="center"/>
    </xf>
    <xf numFmtId="0" fontId="55" fillId="29" borderId="73" xfId="0" applyFont="1" applyFill="1" applyBorder="1" applyAlignment="1">
      <alignment horizontal="center" vertical="center"/>
    </xf>
    <xf numFmtId="0" fontId="55" fillId="29" borderId="74" xfId="0" applyFont="1" applyFill="1" applyBorder="1" applyAlignment="1">
      <alignment horizontal="center" vertical="center"/>
    </xf>
    <xf numFmtId="0" fontId="5" fillId="29" borderId="79" xfId="0" applyFont="1" applyFill="1" applyBorder="1" applyAlignment="1">
      <alignment horizontal="left" vertical="center"/>
    </xf>
    <xf numFmtId="0" fontId="5" fillId="29" borderId="78" xfId="0" applyFont="1" applyFill="1" applyBorder="1" applyAlignment="1">
      <alignment horizontal="left" vertical="center"/>
    </xf>
    <xf numFmtId="0" fontId="1" fillId="3" borderId="37" xfId="0" applyFont="1" applyFill="1" applyBorder="1" applyAlignment="1">
      <alignment vertical="center"/>
    </xf>
    <xf numFmtId="0" fontId="1" fillId="0" borderId="37" xfId="0" applyFont="1" applyBorder="1" applyAlignment="1">
      <alignment vertical="center"/>
    </xf>
    <xf numFmtId="0" fontId="58" fillId="3" borderId="0" xfId="0" applyFont="1" applyFill="1" applyAlignment="1">
      <alignment horizontal="center"/>
    </xf>
    <xf numFmtId="0" fontId="57" fillId="3" borderId="0" xfId="0" applyFont="1" applyFill="1" applyAlignment="1">
      <alignment horizontal="center"/>
    </xf>
    <xf numFmtId="0" fontId="56" fillId="29" borderId="72" xfId="0" applyFont="1" applyFill="1" applyBorder="1" applyAlignment="1">
      <alignment vertical="center" wrapText="1"/>
    </xf>
    <xf numFmtId="0" fontId="49" fillId="0" borderId="74" xfId="0" applyFont="1" applyBorder="1" applyAlignment="1">
      <alignment vertical="center" wrapText="1"/>
    </xf>
    <xf numFmtId="0" fontId="5" fillId="0" borderId="36" xfId="0" applyFont="1" applyBorder="1" applyAlignment="1">
      <alignment vertical="center"/>
    </xf>
    <xf numFmtId="44" fontId="4" fillId="4" borderId="36" xfId="23" applyFont="1" applyFill="1" applyBorder="1" applyAlignment="1">
      <alignment horizontal="center" vertical="center"/>
    </xf>
    <xf numFmtId="44" fontId="4" fillId="4" borderId="0" xfId="23" applyFont="1" applyFill="1" applyBorder="1" applyAlignment="1">
      <alignment horizontal="center" vertical="center"/>
    </xf>
    <xf numFmtId="44" fontId="4" fillId="4" borderId="37" xfId="23" applyFont="1" applyFill="1" applyBorder="1" applyAlignment="1">
      <alignment horizontal="center" vertical="center"/>
    </xf>
    <xf numFmtId="0" fontId="64" fillId="4" borderId="36" xfId="0" applyFont="1" applyFill="1" applyBorder="1" applyAlignment="1">
      <alignment horizontal="center" vertical="center"/>
    </xf>
  </cellXfs>
  <cellStyles count="24">
    <cellStyle name="AER_Confidential" xfId="18" xr:uid="{AD627826-8ABA-4D71-B018-E87C9660B7E2}"/>
    <cellStyle name="AER_Protected" xfId="16" xr:uid="{46FD1C38-8CCE-482B-90F9-C31C04E091E8}"/>
    <cellStyle name="Comma" xfId="3" builtinId="3"/>
    <cellStyle name="Currency" xfId="23" builtinId="4"/>
    <cellStyle name="dms_1 2" xfId="9" xr:uid="{EA320F88-3E54-4441-A04B-3BF5AEEEA8BF}"/>
    <cellStyle name="dms_2" xfId="8" xr:uid="{C2648FDD-1486-4520-9676-22693EE5106F}"/>
    <cellStyle name="dms_3" xfId="12" xr:uid="{DAEE0B3B-DE6A-4091-BAA9-1BA1F9231783}"/>
    <cellStyle name="dms_4" xfId="15" xr:uid="{180A4517-EF3D-421D-B6B6-0980BE38FED7}"/>
    <cellStyle name="dms_BH" xfId="10" xr:uid="{3D04EECE-3E04-41FA-87E1-861C0E0819A2}"/>
    <cellStyle name="dms_Blue_HDR" xfId="17" xr:uid="{5D38A64E-3B45-41E3-93D2-79B69D47F771}"/>
    <cellStyle name="dms_Code" xfId="11" xr:uid="{4923B557-CE5B-4C9E-BA31-807F5EB3279C}"/>
    <cellStyle name="dms_H1" xfId="5" xr:uid="{C1F94341-91BA-41B3-B046-9C973CEEADDC}"/>
    <cellStyle name="dms_H2" xfId="7" xr:uid="{3BD85443-9BBE-4279-BE6F-310C17D252FE}"/>
    <cellStyle name="dms_NUM" xfId="13" xr:uid="{8EAD0D6D-1B95-47A2-8A4C-483E5ADA26C4}"/>
    <cellStyle name="dms_Row_Locked" xfId="21" xr:uid="{2FAB0498-966F-4045-8A49-8837B685BDA5}"/>
    <cellStyle name="dms_Row1" xfId="20" xr:uid="{1DA438A7-2854-4EE1-BBCC-D316A4F86120}"/>
    <cellStyle name="dms_T1" xfId="14" xr:uid="{274A5425-6A87-43EA-8FAC-3064D4EE3B20}"/>
    <cellStyle name="Normal" xfId="0" builtinId="0"/>
    <cellStyle name="Normal 2" xfId="2" xr:uid="{A01AF0B4-CA3C-45EA-AE47-65AD426FA51B}"/>
    <cellStyle name="Normal_AppendixB" xfId="19" xr:uid="{43922CDC-9768-4AFB-B6FB-F9DFEEBB1751}"/>
    <cellStyle name="Normal_Regulatory Accounts - Balance Sheet Schedules" xfId="22" xr:uid="{A5B5575D-990D-44C8-B983-F8B9B778F456}"/>
    <cellStyle name="Normal_Utilities Accounts-Jun00" xfId="1" xr:uid="{D69AEF6F-AC21-405B-854B-6D54E5204BFA}"/>
    <cellStyle name="Percent" xfId="4" builtinId="5"/>
    <cellStyle name="RIN_TL2" xfId="6" xr:uid="{1CF84479-D4F5-4218-92FC-EC433EF1D551}"/>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212912</xdr:colOff>
      <xdr:row>0</xdr:row>
      <xdr:rowOff>224117</xdr:rowOff>
    </xdr:from>
    <xdr:to>
      <xdr:col>2</xdr:col>
      <xdr:colOff>27081</xdr:colOff>
      <xdr:row>0</xdr:row>
      <xdr:rowOff>1151218</xdr:rowOff>
    </xdr:to>
    <xdr:pic>
      <xdr:nvPicPr>
        <xdr:cNvPr id="2" name="Picture 1">
          <a:extLst>
            <a:ext uri="{FF2B5EF4-FFF2-40B4-BE49-F238E27FC236}">
              <a16:creationId xmlns:a16="http://schemas.microsoft.com/office/drawing/2014/main" id="{BC964020-1DC6-4969-928F-AFFB98396C54}"/>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9285" t="24321" r="10064" b="9947"/>
        <a:stretch>
          <a:fillRect/>
        </a:stretch>
      </xdr:blipFill>
      <xdr:spPr>
        <a:xfrm>
          <a:off x="212912" y="224117"/>
          <a:ext cx="1536700" cy="9302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0</xdr:row>
      <xdr:rowOff>180975</xdr:rowOff>
    </xdr:from>
    <xdr:to>
      <xdr:col>1</xdr:col>
      <xdr:colOff>790575</xdr:colOff>
      <xdr:row>5</xdr:row>
      <xdr:rowOff>111126</xdr:rowOff>
    </xdr:to>
    <xdr:pic>
      <xdr:nvPicPr>
        <xdr:cNvPr id="2" name="Picture 1">
          <a:extLst>
            <a:ext uri="{FF2B5EF4-FFF2-40B4-BE49-F238E27FC236}">
              <a16:creationId xmlns:a16="http://schemas.microsoft.com/office/drawing/2014/main" id="{11E07F76-9B87-49B2-84AA-66164F39950B}"/>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9285" t="24321" r="10064" b="9947"/>
        <a:stretch>
          <a:fillRect/>
        </a:stretch>
      </xdr:blipFill>
      <xdr:spPr>
        <a:xfrm>
          <a:off x="292100" y="177800"/>
          <a:ext cx="1590675" cy="8953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257175</xdr:colOff>
      <xdr:row>0</xdr:row>
      <xdr:rowOff>190500</xdr:rowOff>
    </xdr:from>
    <xdr:to>
      <xdr:col>3</xdr:col>
      <xdr:colOff>577850</xdr:colOff>
      <xdr:row>4</xdr:row>
      <xdr:rowOff>158751</xdr:rowOff>
    </xdr:to>
    <xdr:pic>
      <xdr:nvPicPr>
        <xdr:cNvPr id="6" name="Picture 1">
          <a:extLst>
            <a:ext uri="{FF2B5EF4-FFF2-40B4-BE49-F238E27FC236}">
              <a16:creationId xmlns:a16="http://schemas.microsoft.com/office/drawing/2014/main" id="{BA9A8317-BB04-4230-AD20-4808505612F8}"/>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838200" y="190500"/>
          <a:ext cx="1543050" cy="9302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348316</xdr:colOff>
      <xdr:row>5</xdr:row>
      <xdr:rowOff>25401</xdr:rowOff>
    </xdr:to>
    <xdr:pic>
      <xdr:nvPicPr>
        <xdr:cNvPr id="3" name="Picture 1">
          <a:extLst>
            <a:ext uri="{FF2B5EF4-FFF2-40B4-BE49-F238E27FC236}">
              <a16:creationId xmlns:a16="http://schemas.microsoft.com/office/drawing/2014/main" id="{C3E8928F-E117-491E-939E-DD9199802B42}"/>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525" y="0"/>
          <a:ext cx="1618316" cy="9302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209550</xdr:colOff>
      <xdr:row>0</xdr:row>
      <xdr:rowOff>95250</xdr:rowOff>
    </xdr:from>
    <xdr:to>
      <xdr:col>2</xdr:col>
      <xdr:colOff>551516</xdr:colOff>
      <xdr:row>5</xdr:row>
      <xdr:rowOff>168276</xdr:rowOff>
    </xdr:to>
    <xdr:pic>
      <xdr:nvPicPr>
        <xdr:cNvPr id="4" name="Picture 1">
          <a:extLst>
            <a:ext uri="{FF2B5EF4-FFF2-40B4-BE49-F238E27FC236}">
              <a16:creationId xmlns:a16="http://schemas.microsoft.com/office/drawing/2014/main" id="{D5D8B80E-F73B-41A0-8C6D-C27ED2299944}"/>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09550" y="95250"/>
          <a:ext cx="1618316" cy="9779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28575</xdr:colOff>
      <xdr:row>0</xdr:row>
      <xdr:rowOff>133350</xdr:rowOff>
    </xdr:from>
    <xdr:to>
      <xdr:col>2</xdr:col>
      <xdr:colOff>1571625</xdr:colOff>
      <xdr:row>5</xdr:row>
      <xdr:rowOff>6351</xdr:rowOff>
    </xdr:to>
    <xdr:pic>
      <xdr:nvPicPr>
        <xdr:cNvPr id="2" name="Picture 1">
          <a:extLst>
            <a:ext uri="{FF2B5EF4-FFF2-40B4-BE49-F238E27FC236}">
              <a16:creationId xmlns:a16="http://schemas.microsoft.com/office/drawing/2014/main" id="{364C5B57-1940-4650-975C-2B4DD7B805CC}"/>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9285" t="24321" r="10064" b="9947"/>
        <a:stretch>
          <a:fillRect/>
        </a:stretch>
      </xdr:blipFill>
      <xdr:spPr>
        <a:xfrm>
          <a:off x="1247775" y="133350"/>
          <a:ext cx="1543050" cy="9302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85725</xdr:colOff>
      <xdr:row>2</xdr:row>
      <xdr:rowOff>133350</xdr:rowOff>
    </xdr:from>
    <xdr:to>
      <xdr:col>1</xdr:col>
      <xdr:colOff>1628775</xdr:colOff>
      <xdr:row>7</xdr:row>
      <xdr:rowOff>6351</xdr:rowOff>
    </xdr:to>
    <xdr:pic>
      <xdr:nvPicPr>
        <xdr:cNvPr id="2" name="Picture 1">
          <a:extLst>
            <a:ext uri="{FF2B5EF4-FFF2-40B4-BE49-F238E27FC236}">
              <a16:creationId xmlns:a16="http://schemas.microsoft.com/office/drawing/2014/main" id="{E71DDDBB-5D9F-4A3E-8651-73862B71D583}"/>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9285" t="24321" r="10064" b="9947"/>
        <a:stretch>
          <a:fillRect/>
        </a:stretch>
      </xdr:blipFill>
      <xdr:spPr>
        <a:xfrm>
          <a:off x="695325" y="514350"/>
          <a:ext cx="1543050" cy="9302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161925</xdr:rowOff>
    </xdr:from>
    <xdr:to>
      <xdr:col>2</xdr:col>
      <xdr:colOff>654050</xdr:colOff>
      <xdr:row>5</xdr:row>
      <xdr:rowOff>25401</xdr:rowOff>
    </xdr:to>
    <xdr:pic>
      <xdr:nvPicPr>
        <xdr:cNvPr id="3" name="Picture 1">
          <a:extLst>
            <a:ext uri="{FF2B5EF4-FFF2-40B4-BE49-F238E27FC236}">
              <a16:creationId xmlns:a16="http://schemas.microsoft.com/office/drawing/2014/main" id="{BBF9410B-E242-4254-993D-0A093798A2CC}"/>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3375" y="161925"/>
          <a:ext cx="1543050" cy="9302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8CC92-E7FC-4192-8DBC-6B6E15EA21A8}">
  <dimension ref="B1:G92"/>
  <sheetViews>
    <sheetView tabSelected="1" zoomScale="85" zoomScaleNormal="85" workbookViewId="0"/>
  </sheetViews>
  <sheetFormatPr defaultColWidth="9.28515625" defaultRowHeight="15"/>
  <cols>
    <col min="1" max="1" width="17.85546875" style="255" customWidth="1"/>
    <col min="2" max="2" width="8" style="253" bestFit="1" customWidth="1"/>
    <col min="3" max="4" width="8" style="253" customWidth="1"/>
    <col min="5" max="5" width="73.5703125" style="254" customWidth="1"/>
    <col min="6" max="6" width="73.42578125" style="254" customWidth="1"/>
    <col min="7" max="7" width="148.42578125" style="254" customWidth="1"/>
    <col min="8" max="16384" width="9.28515625" style="255"/>
  </cols>
  <sheetData>
    <row r="1" spans="2:7" s="26" customFormat="1" ht="107.25" customHeight="1" thickBot="1">
      <c r="B1" s="27"/>
      <c r="C1" s="27"/>
      <c r="D1" s="27"/>
      <c r="E1" s="29" t="s">
        <v>196</v>
      </c>
      <c r="F1" s="28"/>
      <c r="G1" s="28"/>
    </row>
    <row r="2" spans="2:7" s="26" customFormat="1" ht="23.65" customHeight="1">
      <c r="B2" s="335" t="s">
        <v>0</v>
      </c>
      <c r="C2" s="336"/>
      <c r="D2" s="336"/>
      <c r="E2" s="336"/>
      <c r="F2" s="337"/>
      <c r="G2" s="25" t="s">
        <v>194</v>
      </c>
    </row>
    <row r="3" spans="2:7" s="26" customFormat="1" ht="23.65" customHeight="1">
      <c r="B3" s="22" t="s">
        <v>1</v>
      </c>
      <c r="C3" s="23"/>
      <c r="D3" s="23"/>
      <c r="E3" s="23" t="s">
        <v>2</v>
      </c>
      <c r="F3" s="24"/>
      <c r="G3" s="256"/>
    </row>
    <row r="4" spans="2:7" s="26" customFormat="1" ht="29.65" customHeight="1">
      <c r="B4" s="3" t="s">
        <v>3</v>
      </c>
      <c r="C4" s="4"/>
      <c r="D4" s="4"/>
      <c r="E4" s="5" t="s">
        <v>4</v>
      </c>
      <c r="F4" s="6"/>
      <c r="G4" s="257"/>
    </row>
    <row r="5" spans="2:7" s="26" customFormat="1" ht="30">
      <c r="B5" s="7"/>
      <c r="C5" s="1"/>
      <c r="D5" s="1" t="s">
        <v>5</v>
      </c>
      <c r="E5" s="2" t="s">
        <v>6</v>
      </c>
      <c r="F5" s="8"/>
      <c r="G5" s="258"/>
    </row>
    <row r="6" spans="2:7" s="26" customFormat="1" ht="30">
      <c r="B6" s="9"/>
      <c r="C6" s="10"/>
      <c r="D6" s="10" t="s">
        <v>7</v>
      </c>
      <c r="E6" s="11" t="s">
        <v>8</v>
      </c>
      <c r="F6" s="12" t="s">
        <v>9</v>
      </c>
      <c r="G6" s="259" t="s">
        <v>10</v>
      </c>
    </row>
    <row r="7" spans="2:7" s="26" customFormat="1" ht="60">
      <c r="B7" s="9"/>
      <c r="C7" s="10"/>
      <c r="D7" s="10"/>
      <c r="E7" s="11"/>
      <c r="F7" s="13" t="s">
        <v>11</v>
      </c>
      <c r="G7" s="260" t="s">
        <v>204</v>
      </c>
    </row>
    <row r="8" spans="2:7" s="26" customFormat="1">
      <c r="B8" s="3">
        <v>4.2</v>
      </c>
      <c r="C8" s="4"/>
      <c r="D8" s="4"/>
      <c r="E8" s="5" t="s">
        <v>12</v>
      </c>
      <c r="F8" s="6"/>
      <c r="G8" s="257"/>
    </row>
    <row r="9" spans="2:7" s="26" customFormat="1" ht="210" customHeight="1">
      <c r="B9" s="9"/>
      <c r="C9" s="10"/>
      <c r="D9" s="10" t="s">
        <v>13</v>
      </c>
      <c r="E9" s="11" t="s">
        <v>14</v>
      </c>
      <c r="F9" s="12" t="s">
        <v>15</v>
      </c>
      <c r="G9" s="259" t="s">
        <v>592</v>
      </c>
    </row>
    <row r="10" spans="2:7" s="26" customFormat="1" ht="45">
      <c r="B10" s="9"/>
      <c r="C10" s="10"/>
      <c r="D10" s="10" t="s">
        <v>16</v>
      </c>
      <c r="E10" s="11" t="s">
        <v>17</v>
      </c>
      <c r="F10" s="12" t="s">
        <v>18</v>
      </c>
      <c r="G10" s="259"/>
    </row>
    <row r="11" spans="2:7" s="26" customFormat="1" ht="60">
      <c r="B11" s="9"/>
      <c r="C11" s="10"/>
      <c r="D11" s="10" t="s">
        <v>19</v>
      </c>
      <c r="E11" s="11" t="s">
        <v>20</v>
      </c>
      <c r="F11" s="12"/>
      <c r="G11" s="259"/>
    </row>
    <row r="12" spans="2:7" s="26" customFormat="1">
      <c r="B12" s="7">
        <v>4.3</v>
      </c>
      <c r="C12" s="1"/>
      <c r="D12" s="1"/>
      <c r="E12" s="2" t="s">
        <v>21</v>
      </c>
      <c r="F12" s="8"/>
      <c r="G12" s="258"/>
    </row>
    <row r="13" spans="2:7" s="26" customFormat="1" ht="75">
      <c r="B13" s="9"/>
      <c r="C13" s="10"/>
      <c r="D13" s="10" t="s">
        <v>22</v>
      </c>
      <c r="E13" s="14" t="s">
        <v>23</v>
      </c>
      <c r="F13" s="12"/>
      <c r="G13" s="259"/>
    </row>
    <row r="14" spans="2:7" s="26" customFormat="1" ht="81.75" customHeight="1">
      <c r="B14" s="9"/>
      <c r="C14" s="10"/>
      <c r="D14" s="10" t="s">
        <v>24</v>
      </c>
      <c r="E14" s="11" t="s">
        <v>25</v>
      </c>
      <c r="F14" s="12" t="s">
        <v>26</v>
      </c>
      <c r="G14" s="259" t="s">
        <v>593</v>
      </c>
    </row>
    <row r="15" spans="2:7" s="26" customFormat="1" ht="60">
      <c r="B15" s="9"/>
      <c r="C15" s="10"/>
      <c r="D15" s="10" t="s">
        <v>27</v>
      </c>
      <c r="E15" s="11" t="s">
        <v>28</v>
      </c>
      <c r="F15" s="12"/>
      <c r="G15" s="259"/>
    </row>
    <row r="16" spans="2:7" s="26" customFormat="1">
      <c r="B16" s="7">
        <v>4.4000000000000004</v>
      </c>
      <c r="C16" s="1"/>
      <c r="D16" s="1"/>
      <c r="E16" s="2" t="s">
        <v>29</v>
      </c>
      <c r="F16" s="8"/>
      <c r="G16" s="258"/>
    </row>
    <row r="17" spans="2:7" s="26" customFormat="1" ht="45">
      <c r="B17" s="9"/>
      <c r="C17" s="10"/>
      <c r="D17" s="10" t="s">
        <v>30</v>
      </c>
      <c r="E17" s="11" t="s">
        <v>31</v>
      </c>
      <c r="F17" s="12"/>
      <c r="G17" s="259" t="s">
        <v>182</v>
      </c>
    </row>
    <row r="18" spans="2:7" s="26" customFormat="1" ht="75">
      <c r="B18" s="9"/>
      <c r="C18" s="10"/>
      <c r="D18" s="10" t="s">
        <v>32</v>
      </c>
      <c r="E18" s="11" t="s">
        <v>33</v>
      </c>
      <c r="F18" s="12" t="s">
        <v>34</v>
      </c>
      <c r="G18" s="259" t="s">
        <v>182</v>
      </c>
    </row>
    <row r="19" spans="2:7" s="26" customFormat="1">
      <c r="B19" s="7">
        <v>4.5</v>
      </c>
      <c r="C19" s="1"/>
      <c r="D19" s="1"/>
      <c r="E19" s="2" t="s">
        <v>35</v>
      </c>
      <c r="F19" s="8"/>
      <c r="G19" s="258"/>
    </row>
    <row r="20" spans="2:7" s="26" customFormat="1" ht="219.6" customHeight="1">
      <c r="B20" s="9"/>
      <c r="C20" s="10"/>
      <c r="D20" s="10" t="s">
        <v>36</v>
      </c>
      <c r="E20" s="11" t="s">
        <v>37</v>
      </c>
      <c r="F20" s="12" t="s">
        <v>38</v>
      </c>
      <c r="G20" s="259" t="s">
        <v>39</v>
      </c>
    </row>
    <row r="21" spans="2:7" s="26" customFormat="1" ht="106.5" customHeight="1">
      <c r="B21" s="9"/>
      <c r="C21" s="10"/>
      <c r="D21" s="10" t="s">
        <v>40</v>
      </c>
      <c r="E21" s="11" t="s">
        <v>41</v>
      </c>
      <c r="F21" s="12" t="s">
        <v>42</v>
      </c>
      <c r="G21" s="259" t="s">
        <v>43</v>
      </c>
    </row>
    <row r="22" spans="2:7" s="26" customFormat="1">
      <c r="B22" s="7">
        <v>4.5999999999999996</v>
      </c>
      <c r="C22" s="1"/>
      <c r="D22" s="1"/>
      <c r="E22" s="2" t="s">
        <v>44</v>
      </c>
      <c r="F22" s="8"/>
      <c r="G22" s="258"/>
    </row>
    <row r="23" spans="2:7" s="26" customFormat="1" ht="366.75" customHeight="1">
      <c r="B23" s="9"/>
      <c r="C23" s="10"/>
      <c r="D23" s="10" t="s">
        <v>45</v>
      </c>
      <c r="E23" s="11" t="s">
        <v>46</v>
      </c>
      <c r="F23" s="12" t="s">
        <v>38</v>
      </c>
      <c r="G23" s="259" t="s">
        <v>594</v>
      </c>
    </row>
    <row r="24" spans="2:7" s="26" customFormat="1" ht="105" customHeight="1">
      <c r="B24" s="9"/>
      <c r="C24" s="10"/>
      <c r="D24" s="10" t="s">
        <v>47</v>
      </c>
      <c r="E24" s="11" t="s">
        <v>48</v>
      </c>
      <c r="F24" s="12" t="s">
        <v>42</v>
      </c>
      <c r="G24" s="259" t="s">
        <v>49</v>
      </c>
    </row>
    <row r="25" spans="2:7" s="26" customFormat="1">
      <c r="B25" s="7">
        <v>4.7</v>
      </c>
      <c r="C25" s="1"/>
      <c r="D25" s="1"/>
      <c r="E25" s="2" t="s">
        <v>50</v>
      </c>
      <c r="F25" s="8"/>
      <c r="G25" s="258"/>
    </row>
    <row r="26" spans="2:7" s="26" customFormat="1" ht="321.60000000000002" customHeight="1">
      <c r="B26" s="9"/>
      <c r="C26" s="10"/>
      <c r="D26" s="10" t="s">
        <v>51</v>
      </c>
      <c r="E26" s="11" t="s">
        <v>52</v>
      </c>
      <c r="F26" s="12"/>
      <c r="G26" s="259" t="s">
        <v>193</v>
      </c>
    </row>
    <row r="27" spans="2:7" s="26" customFormat="1" ht="100.5" customHeight="1">
      <c r="B27" s="9"/>
      <c r="C27" s="10"/>
      <c r="D27" s="10" t="s">
        <v>53</v>
      </c>
      <c r="E27" s="11" t="s">
        <v>54</v>
      </c>
      <c r="F27" s="12"/>
      <c r="G27" s="259" t="s">
        <v>195</v>
      </c>
    </row>
    <row r="28" spans="2:7" s="26" customFormat="1" ht="110.1" customHeight="1">
      <c r="B28" s="9"/>
      <c r="C28" s="10"/>
      <c r="D28" s="10" t="s">
        <v>55</v>
      </c>
      <c r="E28" s="11" t="s">
        <v>56</v>
      </c>
      <c r="F28" s="12"/>
      <c r="G28" s="261" t="s">
        <v>657</v>
      </c>
    </row>
    <row r="29" spans="2:7" s="26" customFormat="1" ht="30">
      <c r="B29" s="9"/>
      <c r="C29" s="10"/>
      <c r="D29" s="10" t="s">
        <v>57</v>
      </c>
      <c r="E29" s="11" t="s">
        <v>58</v>
      </c>
      <c r="F29" s="12"/>
      <c r="G29" s="259" t="s">
        <v>192</v>
      </c>
    </row>
    <row r="30" spans="2:7" s="26" customFormat="1">
      <c r="B30" s="7">
        <v>4.8</v>
      </c>
      <c r="C30" s="1"/>
      <c r="D30" s="1"/>
      <c r="E30" s="2" t="s">
        <v>59</v>
      </c>
      <c r="F30" s="8"/>
      <c r="G30" s="258"/>
    </row>
    <row r="31" spans="2:7" s="26" customFormat="1" ht="409.5">
      <c r="B31" s="9"/>
      <c r="C31" s="10"/>
      <c r="D31" s="10" t="s">
        <v>60</v>
      </c>
      <c r="E31" s="11" t="s">
        <v>61</v>
      </c>
      <c r="F31" s="12"/>
      <c r="G31" s="259" t="s">
        <v>631</v>
      </c>
    </row>
    <row r="32" spans="2:7" s="26" customFormat="1" ht="45">
      <c r="B32" s="9"/>
      <c r="C32" s="10"/>
      <c r="D32" s="10" t="s">
        <v>62</v>
      </c>
      <c r="E32" s="11" t="s">
        <v>63</v>
      </c>
      <c r="F32" s="12"/>
      <c r="G32" s="259" t="s">
        <v>64</v>
      </c>
    </row>
    <row r="33" spans="2:7" s="26" customFormat="1" ht="75">
      <c r="B33" s="9"/>
      <c r="C33" s="10"/>
      <c r="D33" s="10" t="s">
        <v>65</v>
      </c>
      <c r="E33" s="11" t="s">
        <v>66</v>
      </c>
      <c r="F33" s="12"/>
      <c r="G33" s="259" t="s">
        <v>67</v>
      </c>
    </row>
    <row r="34" spans="2:7" s="26" customFormat="1">
      <c r="B34" s="7">
        <v>4.9000000000000004</v>
      </c>
      <c r="C34" s="1"/>
      <c r="D34" s="1"/>
      <c r="E34" s="2" t="s">
        <v>68</v>
      </c>
      <c r="F34" s="8"/>
      <c r="G34" s="258"/>
    </row>
    <row r="35" spans="2:7" s="26" customFormat="1" ht="45">
      <c r="B35" s="9"/>
      <c r="C35" s="10"/>
      <c r="D35" s="10" t="s">
        <v>69</v>
      </c>
      <c r="E35" s="11" t="s">
        <v>70</v>
      </c>
      <c r="F35" s="12"/>
      <c r="G35" s="259" t="s">
        <v>590</v>
      </c>
    </row>
    <row r="36" spans="2:7" s="26" customFormat="1" ht="60">
      <c r="B36" s="9"/>
      <c r="C36" s="10"/>
      <c r="D36" s="10" t="s">
        <v>71</v>
      </c>
      <c r="E36" s="11" t="s">
        <v>72</v>
      </c>
      <c r="F36" s="12" t="s">
        <v>73</v>
      </c>
      <c r="G36" s="259" t="s">
        <v>74</v>
      </c>
    </row>
    <row r="37" spans="2:7" s="26" customFormat="1" ht="135">
      <c r="B37" s="9"/>
      <c r="C37" s="10"/>
      <c r="D37" s="10" t="s">
        <v>75</v>
      </c>
      <c r="E37" s="11" t="s">
        <v>76</v>
      </c>
      <c r="F37" s="12" t="s">
        <v>77</v>
      </c>
      <c r="G37" s="259" t="s">
        <v>74</v>
      </c>
    </row>
    <row r="38" spans="2:7" s="26" customFormat="1" ht="45">
      <c r="B38" s="9"/>
      <c r="C38" s="10"/>
      <c r="D38" s="10" t="s">
        <v>78</v>
      </c>
      <c r="E38" s="11" t="s">
        <v>79</v>
      </c>
      <c r="F38" s="12"/>
      <c r="G38" s="259" t="s">
        <v>74</v>
      </c>
    </row>
    <row r="39" spans="2:7" s="26" customFormat="1" ht="20.100000000000001" customHeight="1">
      <c r="B39" s="9"/>
      <c r="C39" s="10"/>
      <c r="D39" s="10" t="s">
        <v>80</v>
      </c>
      <c r="E39" s="11" t="s">
        <v>81</v>
      </c>
      <c r="F39" s="12"/>
      <c r="G39" s="259" t="s">
        <v>74</v>
      </c>
    </row>
    <row r="40" spans="2:7" s="26" customFormat="1">
      <c r="B40" s="15">
        <v>4.0999999999999996</v>
      </c>
      <c r="C40" s="16"/>
      <c r="D40" s="1"/>
      <c r="E40" s="2" t="s">
        <v>82</v>
      </c>
      <c r="F40" s="8"/>
      <c r="G40" s="258"/>
    </row>
    <row r="41" spans="2:7" s="26" customFormat="1" ht="60">
      <c r="B41" s="9"/>
      <c r="C41" s="10"/>
      <c r="D41" s="10" t="s">
        <v>83</v>
      </c>
      <c r="E41" s="11" t="s">
        <v>84</v>
      </c>
      <c r="F41" s="12"/>
      <c r="G41" s="259" t="s">
        <v>589</v>
      </c>
    </row>
    <row r="42" spans="2:7" s="26" customFormat="1" ht="45">
      <c r="B42" s="9"/>
      <c r="C42" s="10"/>
      <c r="D42" s="10" t="s">
        <v>85</v>
      </c>
      <c r="E42" s="11" t="s">
        <v>86</v>
      </c>
      <c r="F42" s="12" t="s">
        <v>87</v>
      </c>
      <c r="G42" s="259" t="s">
        <v>88</v>
      </c>
    </row>
    <row r="43" spans="2:7" s="26" customFormat="1" ht="45">
      <c r="B43" s="9"/>
      <c r="C43" s="10"/>
      <c r="D43" s="10" t="s">
        <v>89</v>
      </c>
      <c r="E43" s="11" t="s">
        <v>90</v>
      </c>
      <c r="F43" s="12"/>
      <c r="G43" s="259" t="s">
        <v>88</v>
      </c>
    </row>
    <row r="44" spans="2:7" s="26" customFormat="1">
      <c r="B44" s="9"/>
      <c r="C44" s="10"/>
      <c r="D44" s="10" t="s">
        <v>91</v>
      </c>
      <c r="E44" s="11" t="s">
        <v>92</v>
      </c>
      <c r="F44" s="12"/>
      <c r="G44" s="259" t="s">
        <v>88</v>
      </c>
    </row>
    <row r="45" spans="2:7" s="26" customFormat="1">
      <c r="B45" s="15">
        <v>4.1100000000000003</v>
      </c>
      <c r="C45" s="16"/>
      <c r="D45" s="1"/>
      <c r="E45" s="2" t="s">
        <v>93</v>
      </c>
      <c r="F45" s="8"/>
      <c r="G45" s="258"/>
    </row>
    <row r="46" spans="2:7" s="26" customFormat="1" ht="45">
      <c r="B46" s="9"/>
      <c r="C46" s="10"/>
      <c r="D46" s="10" t="s">
        <v>94</v>
      </c>
      <c r="E46" s="11" t="s">
        <v>95</v>
      </c>
      <c r="F46" s="12"/>
      <c r="G46" s="259" t="s">
        <v>96</v>
      </c>
    </row>
    <row r="47" spans="2:7" s="26" customFormat="1" ht="44.1" customHeight="1">
      <c r="B47" s="9"/>
      <c r="C47" s="10"/>
      <c r="D47" s="10" t="s">
        <v>97</v>
      </c>
      <c r="E47" s="11" t="s">
        <v>98</v>
      </c>
      <c r="F47" s="12"/>
      <c r="G47" s="259"/>
    </row>
    <row r="48" spans="2:7" s="26" customFormat="1">
      <c r="B48" s="7">
        <v>4.12</v>
      </c>
      <c r="C48" s="1"/>
      <c r="D48" s="1"/>
      <c r="E48" s="2" t="s">
        <v>99</v>
      </c>
      <c r="F48" s="8"/>
      <c r="G48" s="258"/>
    </row>
    <row r="49" spans="2:7" s="26" customFormat="1" ht="118.15" customHeight="1">
      <c r="B49" s="9"/>
      <c r="C49" s="10"/>
      <c r="D49" s="10" t="s">
        <v>100</v>
      </c>
      <c r="E49" s="11" t="s">
        <v>101</v>
      </c>
      <c r="F49" s="12"/>
      <c r="G49" s="259" t="s">
        <v>591</v>
      </c>
    </row>
    <row r="50" spans="2:7" s="26" customFormat="1" ht="45">
      <c r="B50" s="9"/>
      <c r="C50" s="10"/>
      <c r="D50" s="10" t="s">
        <v>102</v>
      </c>
      <c r="E50" s="11" t="s">
        <v>103</v>
      </c>
      <c r="F50" s="12"/>
      <c r="G50" s="259" t="s">
        <v>104</v>
      </c>
    </row>
    <row r="51" spans="2:7" s="26" customFormat="1">
      <c r="B51" s="7">
        <v>4.13</v>
      </c>
      <c r="C51" s="1"/>
      <c r="D51" s="1"/>
      <c r="E51" s="2" t="s">
        <v>105</v>
      </c>
      <c r="F51" s="8"/>
      <c r="G51" s="258"/>
    </row>
    <row r="52" spans="2:7" s="26" customFormat="1" ht="60" customHeight="1">
      <c r="B52" s="9"/>
      <c r="C52" s="10"/>
      <c r="D52" s="10" t="s">
        <v>106</v>
      </c>
      <c r="E52" s="11" t="s">
        <v>107</v>
      </c>
      <c r="F52" s="12" t="s">
        <v>108</v>
      </c>
      <c r="G52" s="259" t="s">
        <v>191</v>
      </c>
    </row>
    <row r="53" spans="2:7" s="26" customFormat="1">
      <c r="B53" s="7">
        <v>4.1399999999999997</v>
      </c>
      <c r="C53" s="1"/>
      <c r="D53" s="1"/>
      <c r="E53" s="2" t="s">
        <v>109</v>
      </c>
      <c r="F53" s="8"/>
      <c r="G53" s="258"/>
    </row>
    <row r="54" spans="2:7" s="26" customFormat="1" ht="135">
      <c r="B54" s="9"/>
      <c r="C54" s="10"/>
      <c r="D54" s="10" t="s">
        <v>110</v>
      </c>
      <c r="E54" s="11" t="s">
        <v>111</v>
      </c>
      <c r="F54" s="12"/>
      <c r="G54" s="259" t="s">
        <v>654</v>
      </c>
    </row>
    <row r="55" spans="2:7" s="26" customFormat="1">
      <c r="B55" s="7">
        <v>4.1500000000000004</v>
      </c>
      <c r="C55" s="1"/>
      <c r="D55" s="1"/>
      <c r="E55" s="2" t="s">
        <v>112</v>
      </c>
      <c r="F55" s="8"/>
      <c r="G55" s="258"/>
    </row>
    <row r="56" spans="2:7" s="26" customFormat="1" ht="135">
      <c r="B56" s="9"/>
      <c r="C56" s="10"/>
      <c r="D56" s="10" t="s">
        <v>113</v>
      </c>
      <c r="E56" s="11" t="s">
        <v>114</v>
      </c>
      <c r="F56" s="12" t="s">
        <v>115</v>
      </c>
      <c r="G56" s="259" t="s">
        <v>116</v>
      </c>
    </row>
    <row r="57" spans="2:7" s="26" customFormat="1" ht="105">
      <c r="B57" s="9"/>
      <c r="C57" s="10"/>
      <c r="D57" s="10" t="s">
        <v>117</v>
      </c>
      <c r="E57" s="11" t="s">
        <v>118</v>
      </c>
      <c r="F57" s="12" t="s">
        <v>119</v>
      </c>
      <c r="G57" s="259" t="s">
        <v>120</v>
      </c>
    </row>
    <row r="58" spans="2:7" s="26" customFormat="1" ht="45">
      <c r="B58" s="9"/>
      <c r="C58" s="10"/>
      <c r="D58" s="10" t="s">
        <v>121</v>
      </c>
      <c r="E58" s="11" t="s">
        <v>122</v>
      </c>
      <c r="F58" s="12"/>
      <c r="G58" s="259" t="s">
        <v>120</v>
      </c>
    </row>
    <row r="59" spans="2:7" s="26" customFormat="1" ht="75">
      <c r="B59" s="9"/>
      <c r="C59" s="10"/>
      <c r="D59" s="10" t="s">
        <v>123</v>
      </c>
      <c r="E59" s="11" t="s">
        <v>124</v>
      </c>
      <c r="F59" s="12"/>
      <c r="G59" s="259" t="s">
        <v>120</v>
      </c>
    </row>
    <row r="60" spans="2:7" s="26" customFormat="1">
      <c r="B60" s="7">
        <v>4.16</v>
      </c>
      <c r="C60" s="1"/>
      <c r="D60" s="1"/>
      <c r="E60" s="2" t="s">
        <v>125</v>
      </c>
      <c r="F60" s="8"/>
      <c r="G60" s="258"/>
    </row>
    <row r="61" spans="2:7" s="26" customFormat="1" ht="45">
      <c r="B61" s="9"/>
      <c r="C61" s="10"/>
      <c r="D61" s="10" t="s">
        <v>126</v>
      </c>
      <c r="E61" s="11" t="s">
        <v>127</v>
      </c>
      <c r="F61" s="12"/>
      <c r="G61" s="259" t="s">
        <v>189</v>
      </c>
    </row>
    <row r="62" spans="2:7" s="26" customFormat="1" ht="30">
      <c r="B62" s="9"/>
      <c r="C62" s="10"/>
      <c r="D62" s="10" t="s">
        <v>128</v>
      </c>
      <c r="E62" s="11" t="s">
        <v>129</v>
      </c>
      <c r="F62" s="12"/>
      <c r="G62" s="259" t="s">
        <v>190</v>
      </c>
    </row>
    <row r="63" spans="2:7" s="26" customFormat="1">
      <c r="B63" s="7">
        <v>4.17</v>
      </c>
      <c r="C63" s="1"/>
      <c r="D63" s="1"/>
      <c r="E63" s="2" t="s">
        <v>130</v>
      </c>
      <c r="F63" s="8"/>
      <c r="G63" s="258"/>
    </row>
    <row r="64" spans="2:7" s="26" customFormat="1" ht="90">
      <c r="B64" s="9"/>
      <c r="C64" s="10"/>
      <c r="D64" s="10" t="s">
        <v>131</v>
      </c>
      <c r="E64" s="11" t="s">
        <v>132</v>
      </c>
      <c r="F64" s="12"/>
      <c r="G64" s="263" t="s">
        <v>632</v>
      </c>
    </row>
    <row r="65" spans="2:7" s="26" customFormat="1" ht="77.45" customHeight="1">
      <c r="B65" s="9"/>
      <c r="C65" s="10"/>
      <c r="D65" s="10" t="s">
        <v>133</v>
      </c>
      <c r="E65" s="11" t="s">
        <v>134</v>
      </c>
      <c r="F65" s="12"/>
      <c r="G65" s="259" t="s">
        <v>655</v>
      </c>
    </row>
    <row r="66" spans="2:7" s="26" customFormat="1" ht="45">
      <c r="B66" s="9"/>
      <c r="C66" s="10"/>
      <c r="D66" s="10" t="s">
        <v>135</v>
      </c>
      <c r="E66" s="11" t="s">
        <v>136</v>
      </c>
      <c r="F66" s="12"/>
      <c r="G66" s="259" t="s">
        <v>183</v>
      </c>
    </row>
    <row r="67" spans="2:7" s="26" customFormat="1">
      <c r="B67" s="7">
        <v>4.18</v>
      </c>
      <c r="C67" s="1"/>
      <c r="D67" s="1"/>
      <c r="E67" s="2" t="s">
        <v>137</v>
      </c>
      <c r="F67" s="8"/>
      <c r="G67" s="258"/>
    </row>
    <row r="68" spans="2:7" s="26" customFormat="1" ht="106.5" customHeight="1">
      <c r="B68" s="9"/>
      <c r="C68" s="10"/>
      <c r="D68" s="10" t="s">
        <v>138</v>
      </c>
      <c r="E68" s="11" t="s">
        <v>139</v>
      </c>
      <c r="F68" s="12"/>
      <c r="G68" s="259" t="s">
        <v>656</v>
      </c>
    </row>
    <row r="69" spans="2:7" s="26" customFormat="1">
      <c r="B69" s="7">
        <v>4.1900000000000004</v>
      </c>
      <c r="C69" s="1"/>
      <c r="D69" s="1"/>
      <c r="E69" s="2"/>
      <c r="F69" s="8"/>
      <c r="G69" s="258"/>
    </row>
    <row r="70" spans="2:7" s="26" customFormat="1" ht="60">
      <c r="B70" s="9"/>
      <c r="C70" s="10"/>
      <c r="D70" s="10" t="s">
        <v>140</v>
      </c>
      <c r="E70" s="11" t="s">
        <v>141</v>
      </c>
      <c r="F70" s="12" t="s">
        <v>142</v>
      </c>
      <c r="G70" s="259"/>
    </row>
    <row r="71" spans="2:7" s="26" customFormat="1">
      <c r="B71" s="15">
        <v>4.2</v>
      </c>
      <c r="C71" s="16"/>
      <c r="D71" s="1"/>
      <c r="E71" s="2" t="s">
        <v>143</v>
      </c>
      <c r="F71" s="8"/>
      <c r="G71" s="258"/>
    </row>
    <row r="72" spans="2:7" s="26" customFormat="1" ht="69.599999999999994" customHeight="1">
      <c r="B72" s="9"/>
      <c r="C72" s="10"/>
      <c r="D72" s="10" t="s">
        <v>144</v>
      </c>
      <c r="E72" s="11" t="s">
        <v>145</v>
      </c>
      <c r="F72" s="12"/>
      <c r="G72" s="259" t="s">
        <v>633</v>
      </c>
    </row>
    <row r="73" spans="2:7" s="26" customFormat="1" ht="57.95" customHeight="1">
      <c r="B73" s="9"/>
      <c r="C73" s="10"/>
      <c r="D73" s="10" t="s">
        <v>146</v>
      </c>
      <c r="E73" s="11" t="s">
        <v>147</v>
      </c>
      <c r="F73" s="12"/>
      <c r="G73" s="259" t="s">
        <v>184</v>
      </c>
    </row>
    <row r="74" spans="2:7" s="26" customFormat="1" ht="51.95" customHeight="1">
      <c r="B74" s="9"/>
      <c r="C74" s="10"/>
      <c r="D74" s="10" t="s">
        <v>148</v>
      </c>
      <c r="E74" s="11" t="s">
        <v>149</v>
      </c>
      <c r="F74" s="12"/>
      <c r="G74" s="259" t="s">
        <v>185</v>
      </c>
    </row>
    <row r="75" spans="2:7" s="26" customFormat="1" ht="45">
      <c r="B75" s="9"/>
      <c r="C75" s="10"/>
      <c r="D75" s="10" t="s">
        <v>150</v>
      </c>
      <c r="E75" s="11" t="s">
        <v>151</v>
      </c>
      <c r="F75" s="12"/>
      <c r="G75" s="259" t="s">
        <v>185</v>
      </c>
    </row>
    <row r="76" spans="2:7" s="26" customFormat="1">
      <c r="B76" s="15">
        <v>4.21</v>
      </c>
      <c r="C76" s="16"/>
      <c r="D76" s="1"/>
      <c r="E76" s="2" t="s">
        <v>152</v>
      </c>
      <c r="F76" s="8"/>
      <c r="G76" s="258"/>
    </row>
    <row r="77" spans="2:7" s="26" customFormat="1" ht="180">
      <c r="B77" s="9"/>
      <c r="C77" s="10"/>
      <c r="D77" s="10" t="s">
        <v>153</v>
      </c>
      <c r="E77" s="11" t="s">
        <v>154</v>
      </c>
      <c r="F77" s="12" t="s">
        <v>155</v>
      </c>
      <c r="G77" s="259" t="s">
        <v>633</v>
      </c>
    </row>
    <row r="78" spans="2:7" s="26" customFormat="1" ht="120.6" customHeight="1">
      <c r="B78" s="9"/>
      <c r="C78" s="10"/>
      <c r="D78" s="10"/>
      <c r="E78" s="11"/>
      <c r="F78" s="12" t="s">
        <v>156</v>
      </c>
      <c r="G78" s="259" t="s">
        <v>633</v>
      </c>
    </row>
    <row r="79" spans="2:7" s="26" customFormat="1">
      <c r="B79" s="15">
        <v>4.22</v>
      </c>
      <c r="C79" s="16"/>
      <c r="D79" s="1"/>
      <c r="E79" s="2" t="s">
        <v>157</v>
      </c>
      <c r="F79" s="8"/>
      <c r="G79" s="258"/>
    </row>
    <row r="80" spans="2:7" s="26" customFormat="1">
      <c r="B80" s="9"/>
      <c r="C80" s="10"/>
      <c r="D80" s="10"/>
      <c r="E80" s="17" t="s">
        <v>158</v>
      </c>
      <c r="F80" s="12"/>
      <c r="G80" s="259"/>
    </row>
    <row r="81" spans="2:7" s="26" customFormat="1" ht="90">
      <c r="B81" s="9"/>
      <c r="C81" s="10"/>
      <c r="D81" s="10" t="s">
        <v>159</v>
      </c>
      <c r="E81" s="11" t="s">
        <v>160</v>
      </c>
      <c r="F81" s="12"/>
      <c r="G81" s="259" t="s">
        <v>186</v>
      </c>
    </row>
    <row r="82" spans="2:7" s="26" customFormat="1" ht="30">
      <c r="B82" s="9"/>
      <c r="C82" s="10"/>
      <c r="D82" s="10" t="s">
        <v>161</v>
      </c>
      <c r="E82" s="11" t="s">
        <v>162</v>
      </c>
      <c r="F82" s="12"/>
      <c r="G82" s="259"/>
    </row>
    <row r="83" spans="2:7" s="26" customFormat="1" ht="30">
      <c r="B83" s="9"/>
      <c r="C83" s="10"/>
      <c r="D83" s="10" t="s">
        <v>163</v>
      </c>
      <c r="E83" s="11" t="s">
        <v>164</v>
      </c>
      <c r="F83" s="12"/>
      <c r="G83" s="259"/>
    </row>
    <row r="84" spans="2:7" s="26" customFormat="1">
      <c r="B84" s="9"/>
      <c r="C84" s="10"/>
      <c r="D84" s="10"/>
      <c r="E84" s="17" t="s">
        <v>165</v>
      </c>
      <c r="F84" s="12"/>
      <c r="G84" s="259"/>
    </row>
    <row r="85" spans="2:7" s="26" customFormat="1" ht="90">
      <c r="B85" s="9"/>
      <c r="C85" s="10"/>
      <c r="D85" s="10" t="s">
        <v>166</v>
      </c>
      <c r="E85" s="11" t="s">
        <v>167</v>
      </c>
      <c r="F85" s="12"/>
      <c r="G85" s="259" t="s">
        <v>187</v>
      </c>
    </row>
    <row r="86" spans="2:7" s="26" customFormat="1" ht="30">
      <c r="B86" s="9"/>
      <c r="C86" s="10"/>
      <c r="D86" s="10" t="s">
        <v>168</v>
      </c>
      <c r="E86" s="11" t="s">
        <v>169</v>
      </c>
      <c r="F86" s="12"/>
      <c r="G86" s="259"/>
    </row>
    <row r="87" spans="2:7" s="26" customFormat="1" ht="30">
      <c r="B87" s="9"/>
      <c r="C87" s="10"/>
      <c r="D87" s="10" t="s">
        <v>170</v>
      </c>
      <c r="E87" s="11" t="s">
        <v>171</v>
      </c>
      <c r="F87" s="12"/>
      <c r="G87" s="259"/>
    </row>
    <row r="88" spans="2:7" s="26" customFormat="1">
      <c r="B88" s="7">
        <v>4.2300000000000004</v>
      </c>
      <c r="C88" s="1"/>
      <c r="D88" s="1"/>
      <c r="E88" s="2" t="s">
        <v>172</v>
      </c>
      <c r="F88" s="8"/>
      <c r="G88" s="258"/>
    </row>
    <row r="89" spans="2:7" s="26" customFormat="1" ht="90">
      <c r="B89" s="9"/>
      <c r="C89" s="10"/>
      <c r="D89" s="10" t="s">
        <v>173</v>
      </c>
      <c r="E89" s="11" t="s">
        <v>174</v>
      </c>
      <c r="F89" s="12" t="s">
        <v>175</v>
      </c>
      <c r="G89" s="259" t="s">
        <v>181</v>
      </c>
    </row>
    <row r="90" spans="2:7" s="26" customFormat="1">
      <c r="B90" s="15">
        <v>4.24</v>
      </c>
      <c r="C90" s="16"/>
      <c r="D90" s="1"/>
      <c r="E90" s="2" t="s">
        <v>176</v>
      </c>
      <c r="F90" s="8"/>
      <c r="G90" s="258"/>
    </row>
    <row r="91" spans="2:7" s="26" customFormat="1" ht="45">
      <c r="B91" s="9"/>
      <c r="C91" s="10"/>
      <c r="D91" s="10" t="s">
        <v>177</v>
      </c>
      <c r="E91" s="11" t="s">
        <v>178</v>
      </c>
      <c r="F91" s="12"/>
      <c r="G91" s="259" t="s">
        <v>633</v>
      </c>
    </row>
    <row r="92" spans="2:7" s="26" customFormat="1" ht="30.75" thickBot="1">
      <c r="B92" s="18"/>
      <c r="C92" s="19"/>
      <c r="D92" s="19" t="s">
        <v>179</v>
      </c>
      <c r="E92" s="20" t="s">
        <v>180</v>
      </c>
      <c r="F92" s="21"/>
      <c r="G92" s="262" t="s">
        <v>188</v>
      </c>
    </row>
  </sheetData>
  <mergeCells count="1">
    <mergeCell ref="B2:F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CF0F9-80B3-4EF1-B121-29FDFAF63DED}">
  <sheetPr>
    <tabColor theme="3" tint="0.89999084444715716"/>
  </sheetPr>
  <dimension ref="C4:AB48"/>
  <sheetViews>
    <sheetView tabSelected="1" workbookViewId="0"/>
  </sheetViews>
  <sheetFormatPr defaultColWidth="8.7109375" defaultRowHeight="15"/>
  <cols>
    <col min="1" max="2" width="8.7109375" style="243"/>
    <col min="3" max="3" width="12.85546875" style="243" customWidth="1"/>
    <col min="4" max="4" width="69.42578125" style="243" bestFit="1" customWidth="1"/>
    <col min="5" max="7" width="16.28515625" style="243" bestFit="1" customWidth="1"/>
    <col min="8" max="8" width="9.140625" style="243" bestFit="1" customWidth="1"/>
    <col min="9" max="9" width="17.85546875" style="243" customWidth="1"/>
    <col min="10" max="10" width="15.28515625" style="243" bestFit="1" customWidth="1"/>
    <col min="11" max="11" width="10.7109375" style="243" bestFit="1" customWidth="1"/>
    <col min="12" max="12" width="15.28515625" style="243" bestFit="1" customWidth="1"/>
    <col min="13" max="13" width="16" style="243" bestFit="1" customWidth="1"/>
    <col min="14" max="14" width="16" style="243" customWidth="1"/>
    <col min="15" max="15" width="16" style="243" bestFit="1" customWidth="1"/>
    <col min="16" max="17" width="16.28515625" style="243" bestFit="1" customWidth="1"/>
    <col min="18" max="18" width="3.7109375" style="243" customWidth="1"/>
    <col min="19" max="19" width="15.28515625" style="243" bestFit="1" customWidth="1"/>
    <col min="20" max="20" width="9.140625" style="243" bestFit="1" customWidth="1"/>
    <col min="21" max="21" width="15.140625" style="243" bestFit="1" customWidth="1"/>
    <col min="22" max="22" width="14.7109375" style="243" bestFit="1" customWidth="1"/>
    <col min="23" max="23" width="14.140625" style="243" bestFit="1" customWidth="1"/>
    <col min="24" max="24" width="15.140625" style="243" bestFit="1" customWidth="1"/>
    <col min="25" max="25" width="14" style="243" bestFit="1" customWidth="1"/>
    <col min="26" max="26" width="14.140625" style="243" bestFit="1" customWidth="1"/>
    <col min="27" max="27" width="15.140625" style="243" bestFit="1" customWidth="1"/>
    <col min="28" max="28" width="16.140625" style="243" bestFit="1" customWidth="1"/>
    <col min="29" max="29" width="14.85546875" style="243" bestFit="1" customWidth="1"/>
    <col min="30" max="16384" width="8.7109375" style="243"/>
  </cols>
  <sheetData>
    <row r="4" spans="4:28" ht="26.25">
      <c r="D4" s="252" t="s">
        <v>595</v>
      </c>
    </row>
    <row r="8" spans="4:28">
      <c r="D8" s="264"/>
      <c r="E8" s="265"/>
      <c r="F8" s="265"/>
      <c r="G8" s="266"/>
      <c r="I8" s="415"/>
      <c r="J8" s="416"/>
      <c r="K8" s="416"/>
      <c r="L8" s="416"/>
      <c r="M8" s="416"/>
      <c r="N8" s="416"/>
      <c r="O8" s="416"/>
      <c r="P8" s="417"/>
      <c r="Q8" s="269"/>
      <c r="R8" s="270"/>
      <c r="S8" s="271"/>
      <c r="T8" s="270"/>
      <c r="U8" s="415" t="s">
        <v>652</v>
      </c>
      <c r="V8" s="416"/>
      <c r="W8" s="416"/>
      <c r="X8" s="416"/>
      <c r="Y8" s="416"/>
      <c r="Z8" s="416"/>
      <c r="AA8" s="416"/>
      <c r="AB8" s="271"/>
    </row>
    <row r="9" spans="4:28">
      <c r="D9" s="418"/>
      <c r="E9" s="416"/>
      <c r="F9" s="416"/>
      <c r="G9" s="417"/>
      <c r="I9" s="272"/>
      <c r="J9" s="273"/>
      <c r="K9" s="273"/>
      <c r="L9" s="273"/>
      <c r="M9" s="273"/>
      <c r="N9" s="273"/>
      <c r="O9" s="273"/>
      <c r="P9" s="274"/>
      <c r="Q9" s="268"/>
      <c r="R9" s="270"/>
      <c r="S9" s="275"/>
      <c r="T9" s="270"/>
      <c r="U9" s="272" t="s">
        <v>596</v>
      </c>
      <c r="V9" s="273" t="s">
        <v>597</v>
      </c>
      <c r="W9" s="273" t="s">
        <v>598</v>
      </c>
      <c r="X9" s="273" t="s">
        <v>599</v>
      </c>
      <c r="Y9" s="273" t="s">
        <v>600</v>
      </c>
      <c r="Z9" s="273" t="s">
        <v>601</v>
      </c>
      <c r="AA9" s="273" t="s">
        <v>601</v>
      </c>
      <c r="AB9" s="276" t="s">
        <v>602</v>
      </c>
    </row>
    <row r="10" spans="4:28" ht="30">
      <c r="D10" s="418" t="s">
        <v>603</v>
      </c>
      <c r="E10" s="267" t="s">
        <v>640</v>
      </c>
      <c r="F10" s="267" t="s">
        <v>641</v>
      </c>
      <c r="G10" s="268" t="s">
        <v>642</v>
      </c>
      <c r="I10" s="316" t="s">
        <v>643</v>
      </c>
      <c r="J10" s="317" t="s">
        <v>644</v>
      </c>
      <c r="K10" s="317" t="s">
        <v>645</v>
      </c>
      <c r="L10" s="317" t="s">
        <v>646</v>
      </c>
      <c r="M10" s="317" t="s">
        <v>647</v>
      </c>
      <c r="N10" s="317" t="s">
        <v>648</v>
      </c>
      <c r="O10" s="317" t="s">
        <v>649</v>
      </c>
      <c r="P10" s="318" t="s">
        <v>650</v>
      </c>
      <c r="Q10" s="319" t="s">
        <v>642</v>
      </c>
      <c r="R10" s="270"/>
      <c r="S10" s="277" t="s">
        <v>651</v>
      </c>
      <c r="T10" s="270"/>
      <c r="U10" s="320" t="s">
        <v>605</v>
      </c>
      <c r="V10" s="321" t="s">
        <v>349</v>
      </c>
      <c r="W10" s="321" t="s">
        <v>350</v>
      </c>
      <c r="X10" s="321" t="s">
        <v>606</v>
      </c>
      <c r="Y10" s="321" t="s">
        <v>604</v>
      </c>
      <c r="Z10" s="321" t="s">
        <v>653</v>
      </c>
      <c r="AA10" s="321" t="s">
        <v>245</v>
      </c>
      <c r="AB10" s="322" t="s">
        <v>642</v>
      </c>
    </row>
    <row r="11" spans="4:28">
      <c r="D11" s="278" t="s">
        <v>440</v>
      </c>
      <c r="E11" s="286">
        <v>47963514.104336239</v>
      </c>
      <c r="F11" s="286">
        <v>0</v>
      </c>
      <c r="G11" s="287">
        <f t="shared" ref="G11:G35" si="0">SUM(E11:F11)</f>
        <v>47963514.104336239</v>
      </c>
      <c r="H11" s="288"/>
      <c r="I11" s="289">
        <v>46302482.444388226</v>
      </c>
      <c r="J11" s="288">
        <v>0</v>
      </c>
      <c r="K11" s="288">
        <v>0</v>
      </c>
      <c r="L11" s="288">
        <v>0</v>
      </c>
      <c r="M11" s="288">
        <v>0</v>
      </c>
      <c r="N11" s="288">
        <v>0</v>
      </c>
      <c r="O11" s="288">
        <v>1661031.659948017</v>
      </c>
      <c r="P11" s="290">
        <v>0</v>
      </c>
      <c r="Q11" s="291">
        <f t="shared" ref="Q11:Q35" si="1">SUM(I11:P11)</f>
        <v>47963514.104336239</v>
      </c>
      <c r="R11" s="288"/>
      <c r="S11" s="292">
        <v>0</v>
      </c>
      <c r="T11" s="288"/>
      <c r="U11" s="293">
        <v>0</v>
      </c>
      <c r="V11" s="294">
        <v>0</v>
      </c>
      <c r="W11" s="294">
        <v>0</v>
      </c>
      <c r="X11" s="294">
        <v>0</v>
      </c>
      <c r="Y11" s="294">
        <v>0</v>
      </c>
      <c r="Z11" s="294">
        <v>0</v>
      </c>
      <c r="AA11" s="294">
        <v>0</v>
      </c>
      <c r="AB11" s="295">
        <f t="shared" ref="AB11:AB35" si="2">SUM(T11:AA11)</f>
        <v>0</v>
      </c>
    </row>
    <row r="12" spans="4:28">
      <c r="D12" s="279" t="s">
        <v>607</v>
      </c>
      <c r="E12" s="296">
        <v>15636350.593354153</v>
      </c>
      <c r="F12" s="315">
        <v>0</v>
      </c>
      <c r="G12" s="297">
        <f t="shared" si="0"/>
        <v>15636350.593354153</v>
      </c>
      <c r="H12" s="288"/>
      <c r="I12" s="289">
        <v>0</v>
      </c>
      <c r="J12" s="288">
        <v>15109304.339768149</v>
      </c>
      <c r="K12" s="288">
        <v>0</v>
      </c>
      <c r="L12" s="288">
        <v>0</v>
      </c>
      <c r="M12" s="288">
        <v>0</v>
      </c>
      <c r="N12" s="288">
        <v>0</v>
      </c>
      <c r="O12" s="288">
        <v>527046.25358600426</v>
      </c>
      <c r="P12" s="290">
        <v>0</v>
      </c>
      <c r="Q12" s="291">
        <f t="shared" si="1"/>
        <v>15636350.593354153</v>
      </c>
      <c r="R12" s="288"/>
      <c r="S12" s="292">
        <v>0</v>
      </c>
      <c r="T12" s="288"/>
      <c r="U12" s="293">
        <v>0</v>
      </c>
      <c r="V12" s="294">
        <v>0</v>
      </c>
      <c r="W12" s="294">
        <v>0</v>
      </c>
      <c r="X12" s="294">
        <v>0</v>
      </c>
      <c r="Y12" s="294">
        <v>0</v>
      </c>
      <c r="Z12" s="294">
        <v>0</v>
      </c>
      <c r="AA12" s="294">
        <v>0</v>
      </c>
      <c r="AB12" s="295">
        <f t="shared" si="2"/>
        <v>0</v>
      </c>
    </row>
    <row r="13" spans="4:28">
      <c r="D13" s="279" t="s">
        <v>608</v>
      </c>
      <c r="E13" s="296">
        <v>25565796.785348363</v>
      </c>
      <c r="F13" s="315">
        <v>0</v>
      </c>
      <c r="G13" s="297">
        <f t="shared" si="0"/>
        <v>25565796.785348363</v>
      </c>
      <c r="H13" s="288"/>
      <c r="I13" s="289">
        <v>0</v>
      </c>
      <c r="J13" s="288">
        <v>31715835.818589017</v>
      </c>
      <c r="K13" s="288">
        <v>0</v>
      </c>
      <c r="L13" s="288">
        <v>0</v>
      </c>
      <c r="M13" s="288">
        <v>0</v>
      </c>
      <c r="N13" s="288">
        <v>0</v>
      </c>
      <c r="O13" s="288">
        <v>290284.83675934694</v>
      </c>
      <c r="P13" s="290">
        <v>0</v>
      </c>
      <c r="Q13" s="291">
        <f t="shared" si="1"/>
        <v>32006120.655348364</v>
      </c>
      <c r="R13" s="288"/>
      <c r="S13" s="292">
        <v>6440323.870000001</v>
      </c>
      <c r="T13" s="288"/>
      <c r="U13" s="293">
        <v>0</v>
      </c>
      <c r="V13" s="294">
        <v>0</v>
      </c>
      <c r="W13" s="294">
        <v>0</v>
      </c>
      <c r="X13" s="294">
        <v>0</v>
      </c>
      <c r="Y13" s="294">
        <v>0</v>
      </c>
      <c r="Z13" s="294">
        <v>0</v>
      </c>
      <c r="AA13" s="294">
        <v>0</v>
      </c>
      <c r="AB13" s="295">
        <f t="shared" si="2"/>
        <v>0</v>
      </c>
    </row>
    <row r="14" spans="4:28">
      <c r="D14" s="279" t="s">
        <v>441</v>
      </c>
      <c r="E14" s="296">
        <v>50572197.819063708</v>
      </c>
      <c r="F14" s="315">
        <v>0</v>
      </c>
      <c r="G14" s="297">
        <f t="shared" si="0"/>
        <v>50572197.819063708</v>
      </c>
      <c r="H14" s="288"/>
      <c r="I14" s="289">
        <v>0</v>
      </c>
      <c r="J14" s="288">
        <v>0</v>
      </c>
      <c r="K14" s="288">
        <v>0</v>
      </c>
      <c r="L14" s="288">
        <v>50068832.755127221</v>
      </c>
      <c r="M14" s="288">
        <v>0</v>
      </c>
      <c r="N14" s="288">
        <v>0</v>
      </c>
      <c r="O14" s="288">
        <v>503365.06393648678</v>
      </c>
      <c r="P14" s="290">
        <v>0</v>
      </c>
      <c r="Q14" s="291">
        <f t="shared" si="1"/>
        <v>50572197.819063708</v>
      </c>
      <c r="R14" s="288"/>
      <c r="S14" s="292">
        <v>0</v>
      </c>
      <c r="T14" s="288"/>
      <c r="U14" s="293">
        <v>0</v>
      </c>
      <c r="V14" s="294">
        <v>0</v>
      </c>
      <c r="W14" s="294">
        <v>0</v>
      </c>
      <c r="X14" s="294">
        <v>0</v>
      </c>
      <c r="Y14" s="294">
        <v>0</v>
      </c>
      <c r="Z14" s="294">
        <v>0</v>
      </c>
      <c r="AA14" s="294">
        <v>0</v>
      </c>
      <c r="AB14" s="295">
        <f t="shared" si="2"/>
        <v>0</v>
      </c>
    </row>
    <row r="15" spans="4:28">
      <c r="D15" s="279" t="s">
        <v>436</v>
      </c>
      <c r="E15" s="296">
        <v>38504324.881327689</v>
      </c>
      <c r="F15" s="315">
        <v>0</v>
      </c>
      <c r="G15" s="297">
        <f t="shared" si="0"/>
        <v>38504324.881327689</v>
      </c>
      <c r="H15" s="288"/>
      <c r="I15" s="289">
        <v>0</v>
      </c>
      <c r="J15" s="288">
        <v>0</v>
      </c>
      <c r="K15" s="288">
        <v>0</v>
      </c>
      <c r="L15" s="288">
        <v>0</v>
      </c>
      <c r="M15" s="288">
        <v>1158976.3</v>
      </c>
      <c r="N15" s="288">
        <v>705886.9</v>
      </c>
      <c r="O15" s="288">
        <v>38504324.881327689</v>
      </c>
      <c r="P15" s="290">
        <v>0</v>
      </c>
      <c r="Q15" s="291">
        <f t="shared" si="1"/>
        <v>40369188.081327692</v>
      </c>
      <c r="R15" s="288"/>
      <c r="S15" s="292">
        <v>1864863.2000000002</v>
      </c>
      <c r="T15" s="288"/>
      <c r="U15" s="293">
        <v>0</v>
      </c>
      <c r="V15" s="294">
        <v>0</v>
      </c>
      <c r="W15" s="294">
        <v>0</v>
      </c>
      <c r="X15" s="294">
        <v>0</v>
      </c>
      <c r="Y15" s="294">
        <v>0</v>
      </c>
      <c r="Z15" s="294">
        <v>0</v>
      </c>
      <c r="AA15" s="294">
        <v>0</v>
      </c>
      <c r="AB15" s="295">
        <f t="shared" si="2"/>
        <v>0</v>
      </c>
    </row>
    <row r="16" spans="4:28">
      <c r="D16" s="279" t="s">
        <v>609</v>
      </c>
      <c r="E16" s="296">
        <v>2754859.99</v>
      </c>
      <c r="F16" s="315">
        <v>0</v>
      </c>
      <c r="G16" s="297">
        <f t="shared" si="0"/>
        <v>2754859.99</v>
      </c>
      <c r="H16" s="288"/>
      <c r="I16" s="289">
        <v>0</v>
      </c>
      <c r="J16" s="288">
        <v>0</v>
      </c>
      <c r="K16" s="288">
        <v>0</v>
      </c>
      <c r="L16" s="288">
        <v>0</v>
      </c>
      <c r="M16" s="288">
        <v>0</v>
      </c>
      <c r="N16" s="288">
        <v>0</v>
      </c>
      <c r="O16" s="288">
        <v>2754859.99</v>
      </c>
      <c r="P16" s="290">
        <v>0</v>
      </c>
      <c r="Q16" s="291">
        <f t="shared" si="1"/>
        <v>2754859.99</v>
      </c>
      <c r="R16" s="288"/>
      <c r="S16" s="292">
        <v>0</v>
      </c>
      <c r="T16" s="288"/>
      <c r="U16" s="293">
        <v>0</v>
      </c>
      <c r="V16" s="294">
        <v>0</v>
      </c>
      <c r="W16" s="294">
        <v>0</v>
      </c>
      <c r="X16" s="294">
        <v>0</v>
      </c>
      <c r="Y16" s="294">
        <v>0</v>
      </c>
      <c r="Z16" s="294">
        <v>0</v>
      </c>
      <c r="AA16" s="294">
        <v>0</v>
      </c>
      <c r="AB16" s="295">
        <f t="shared" si="2"/>
        <v>0</v>
      </c>
    </row>
    <row r="17" spans="4:28">
      <c r="D17" s="279" t="s">
        <v>444</v>
      </c>
      <c r="E17" s="296">
        <v>3208127.63</v>
      </c>
      <c r="F17" s="315">
        <v>0</v>
      </c>
      <c r="G17" s="297">
        <f t="shared" si="0"/>
        <v>3208127.63</v>
      </c>
      <c r="H17" s="288"/>
      <c r="I17" s="289">
        <v>0</v>
      </c>
      <c r="J17" s="288">
        <v>0</v>
      </c>
      <c r="K17" s="288">
        <v>0</v>
      </c>
      <c r="L17" s="288">
        <v>0</v>
      </c>
      <c r="M17" s="288">
        <v>0</v>
      </c>
      <c r="N17" s="288">
        <v>0</v>
      </c>
      <c r="O17" s="288">
        <v>3208127.63</v>
      </c>
      <c r="P17" s="290">
        <v>0</v>
      </c>
      <c r="Q17" s="291">
        <f t="shared" si="1"/>
        <v>3208127.63</v>
      </c>
      <c r="R17" s="288"/>
      <c r="S17" s="292">
        <v>0</v>
      </c>
      <c r="T17" s="288"/>
      <c r="U17" s="293">
        <v>0</v>
      </c>
      <c r="V17" s="294">
        <v>0</v>
      </c>
      <c r="W17" s="294">
        <v>0</v>
      </c>
      <c r="X17" s="294">
        <v>0</v>
      </c>
      <c r="Y17" s="294">
        <v>0</v>
      </c>
      <c r="Z17" s="294">
        <v>0</v>
      </c>
      <c r="AA17" s="294">
        <v>0</v>
      </c>
      <c r="AB17" s="295">
        <f t="shared" si="2"/>
        <v>0</v>
      </c>
    </row>
    <row r="18" spans="4:28">
      <c r="D18" s="279" t="s">
        <v>610</v>
      </c>
      <c r="E18" s="296">
        <v>11046219.166666666</v>
      </c>
      <c r="F18" s="315">
        <v>0</v>
      </c>
      <c r="G18" s="297">
        <f t="shared" si="0"/>
        <v>11046219.166666666</v>
      </c>
      <c r="H18" s="288"/>
      <c r="I18" s="289">
        <v>0</v>
      </c>
      <c r="J18" s="288">
        <v>0</v>
      </c>
      <c r="K18" s="288">
        <v>0</v>
      </c>
      <c r="L18" s="288">
        <v>0</v>
      </c>
      <c r="M18" s="288">
        <v>0</v>
      </c>
      <c r="N18" s="288">
        <v>0</v>
      </c>
      <c r="O18" s="288">
        <v>11046219.166666666</v>
      </c>
      <c r="P18" s="290">
        <v>0</v>
      </c>
      <c r="Q18" s="291">
        <f t="shared" si="1"/>
        <v>11046219.166666666</v>
      </c>
      <c r="R18" s="288"/>
      <c r="S18" s="292">
        <v>0</v>
      </c>
      <c r="T18" s="288"/>
      <c r="U18" s="293">
        <v>0</v>
      </c>
      <c r="V18" s="294">
        <v>0</v>
      </c>
      <c r="W18" s="294">
        <v>0</v>
      </c>
      <c r="X18" s="294">
        <v>0</v>
      </c>
      <c r="Y18" s="294">
        <v>0</v>
      </c>
      <c r="Z18" s="294">
        <v>0</v>
      </c>
      <c r="AA18" s="294">
        <v>0</v>
      </c>
      <c r="AB18" s="295">
        <f t="shared" si="2"/>
        <v>0</v>
      </c>
    </row>
    <row r="19" spans="4:28">
      <c r="D19" s="279" t="s">
        <v>443</v>
      </c>
      <c r="E19" s="296">
        <v>6146434.961787032</v>
      </c>
      <c r="F19" s="315">
        <v>0</v>
      </c>
      <c r="G19" s="297">
        <f t="shared" si="0"/>
        <v>6146434.961787032</v>
      </c>
      <c r="H19" s="288"/>
      <c r="I19" s="289">
        <v>0</v>
      </c>
      <c r="J19" s="288">
        <v>0</v>
      </c>
      <c r="K19" s="288">
        <v>0</v>
      </c>
      <c r="L19" s="288">
        <v>0</v>
      </c>
      <c r="M19" s="288">
        <v>0</v>
      </c>
      <c r="N19" s="288">
        <v>0</v>
      </c>
      <c r="O19" s="288">
        <v>6146434.961787032</v>
      </c>
      <c r="P19" s="290">
        <v>0</v>
      </c>
      <c r="Q19" s="291">
        <f t="shared" si="1"/>
        <v>6146434.961787032</v>
      </c>
      <c r="R19" s="288"/>
      <c r="S19" s="292">
        <v>0</v>
      </c>
      <c r="T19" s="288"/>
      <c r="U19" s="293">
        <v>0</v>
      </c>
      <c r="V19" s="294">
        <v>0</v>
      </c>
      <c r="W19" s="294">
        <v>0</v>
      </c>
      <c r="X19" s="294">
        <v>0</v>
      </c>
      <c r="Y19" s="294">
        <v>0</v>
      </c>
      <c r="Z19" s="294">
        <v>0</v>
      </c>
      <c r="AA19" s="294">
        <v>0</v>
      </c>
      <c r="AB19" s="295">
        <f t="shared" si="2"/>
        <v>0</v>
      </c>
    </row>
    <row r="20" spans="4:28">
      <c r="D20" s="279" t="s">
        <v>435</v>
      </c>
      <c r="E20" s="296">
        <v>3244708.35</v>
      </c>
      <c r="F20" s="315">
        <v>0</v>
      </c>
      <c r="G20" s="297">
        <f t="shared" si="0"/>
        <v>3244708.35</v>
      </c>
      <c r="H20" s="288"/>
      <c r="I20" s="289">
        <v>0</v>
      </c>
      <c r="J20" s="288">
        <v>0</v>
      </c>
      <c r="K20" s="288">
        <v>0</v>
      </c>
      <c r="L20" s="288">
        <v>0</v>
      </c>
      <c r="M20" s="288">
        <v>0</v>
      </c>
      <c r="N20" s="288">
        <v>0</v>
      </c>
      <c r="O20" s="288">
        <v>3244708.35</v>
      </c>
      <c r="P20" s="290">
        <v>0</v>
      </c>
      <c r="Q20" s="291">
        <f t="shared" si="1"/>
        <v>3244708.35</v>
      </c>
      <c r="R20" s="288"/>
      <c r="S20" s="292">
        <v>0</v>
      </c>
      <c r="T20" s="288"/>
      <c r="U20" s="293">
        <v>0</v>
      </c>
      <c r="V20" s="294">
        <v>0</v>
      </c>
      <c r="W20" s="294">
        <v>0</v>
      </c>
      <c r="X20" s="294">
        <v>0</v>
      </c>
      <c r="Y20" s="294">
        <v>0</v>
      </c>
      <c r="Z20" s="294">
        <v>0</v>
      </c>
      <c r="AA20" s="294">
        <v>0</v>
      </c>
      <c r="AB20" s="295">
        <f t="shared" si="2"/>
        <v>0</v>
      </c>
    </row>
    <row r="21" spans="4:28">
      <c r="D21" s="279" t="s">
        <v>439</v>
      </c>
      <c r="E21" s="296">
        <v>8549601.9141085614</v>
      </c>
      <c r="F21" s="315">
        <v>0</v>
      </c>
      <c r="G21" s="297">
        <f t="shared" si="0"/>
        <v>8549601.9141085614</v>
      </c>
      <c r="H21" s="288"/>
      <c r="I21" s="289">
        <v>0</v>
      </c>
      <c r="J21" s="288">
        <v>0</v>
      </c>
      <c r="K21" s="288">
        <v>0</v>
      </c>
      <c r="L21" s="288">
        <v>0</v>
      </c>
      <c r="M21" s="288">
        <v>0</v>
      </c>
      <c r="N21" s="288">
        <v>0</v>
      </c>
      <c r="O21" s="288">
        <v>8549601.9141085614</v>
      </c>
      <c r="P21" s="290">
        <v>0</v>
      </c>
      <c r="Q21" s="291">
        <f t="shared" si="1"/>
        <v>8549601.9141085614</v>
      </c>
      <c r="R21" s="288"/>
      <c r="S21" s="292">
        <v>0</v>
      </c>
      <c r="T21" s="288"/>
      <c r="U21" s="293">
        <v>0</v>
      </c>
      <c r="V21" s="294">
        <v>0</v>
      </c>
      <c r="W21" s="294">
        <v>0</v>
      </c>
      <c r="X21" s="294">
        <v>0</v>
      </c>
      <c r="Y21" s="294">
        <v>0</v>
      </c>
      <c r="Z21" s="294">
        <v>0</v>
      </c>
      <c r="AA21" s="294">
        <v>0</v>
      </c>
      <c r="AB21" s="295">
        <f t="shared" si="2"/>
        <v>0</v>
      </c>
    </row>
    <row r="22" spans="4:28">
      <c r="D22" s="279" t="s">
        <v>611</v>
      </c>
      <c r="E22" s="296">
        <v>21154005.320739925</v>
      </c>
      <c r="F22" s="296">
        <v>2142630.0811688071</v>
      </c>
      <c r="G22" s="297">
        <f t="shared" si="0"/>
        <v>23296635.401908733</v>
      </c>
      <c r="H22" s="288"/>
      <c r="I22" s="289">
        <v>0</v>
      </c>
      <c r="J22" s="288">
        <v>0</v>
      </c>
      <c r="K22" s="288">
        <v>0</v>
      </c>
      <c r="L22" s="288">
        <v>0</v>
      </c>
      <c r="M22" s="288">
        <v>0</v>
      </c>
      <c r="N22" s="288">
        <v>0</v>
      </c>
      <c r="O22" s="288">
        <v>21154005.320739925</v>
      </c>
      <c r="P22" s="290">
        <v>0</v>
      </c>
      <c r="Q22" s="291">
        <f t="shared" si="1"/>
        <v>21154005.320739925</v>
      </c>
      <c r="R22" s="288"/>
      <c r="S22" s="292">
        <v>0</v>
      </c>
      <c r="T22" s="288"/>
      <c r="U22" s="293">
        <v>0</v>
      </c>
      <c r="V22" s="294">
        <v>0</v>
      </c>
      <c r="W22" s="294">
        <v>0</v>
      </c>
      <c r="X22" s="294">
        <v>0</v>
      </c>
      <c r="Y22" s="294">
        <v>0</v>
      </c>
      <c r="Z22" s="294">
        <v>2142630.0811688071</v>
      </c>
      <c r="AA22" s="294">
        <v>0</v>
      </c>
      <c r="AB22" s="295">
        <f t="shared" si="2"/>
        <v>2142630.0811688071</v>
      </c>
    </row>
    <row r="23" spans="4:28">
      <c r="D23" s="279" t="s">
        <v>505</v>
      </c>
      <c r="E23" s="296">
        <v>1894052.0056426835</v>
      </c>
      <c r="F23" s="296">
        <v>170753.36364234897</v>
      </c>
      <c r="G23" s="297">
        <f t="shared" si="0"/>
        <v>2064805.3692850324</v>
      </c>
      <c r="H23" s="288"/>
      <c r="I23" s="289">
        <v>0</v>
      </c>
      <c r="J23" s="288">
        <v>0</v>
      </c>
      <c r="K23" s="288">
        <v>0</v>
      </c>
      <c r="L23" s="288">
        <v>0</v>
      </c>
      <c r="M23" s="288">
        <v>0</v>
      </c>
      <c r="N23" s="288">
        <v>0</v>
      </c>
      <c r="O23" s="288">
        <v>0</v>
      </c>
      <c r="P23" s="290">
        <v>1894052.0056426835</v>
      </c>
      <c r="Q23" s="291">
        <f t="shared" si="1"/>
        <v>1894052.0056426835</v>
      </c>
      <c r="R23" s="288"/>
      <c r="S23" s="292">
        <v>0</v>
      </c>
      <c r="T23" s="288"/>
      <c r="U23" s="293">
        <v>0</v>
      </c>
      <c r="V23" s="294">
        <v>0</v>
      </c>
      <c r="W23" s="294">
        <v>0</v>
      </c>
      <c r="X23" s="294">
        <v>0</v>
      </c>
      <c r="Y23" s="294">
        <v>0</v>
      </c>
      <c r="Z23" s="294">
        <v>0</v>
      </c>
      <c r="AA23" s="294">
        <v>170753.36364234897</v>
      </c>
      <c r="AB23" s="295">
        <f t="shared" si="2"/>
        <v>170753.36364234897</v>
      </c>
    </row>
    <row r="24" spans="4:28">
      <c r="D24" s="279" t="s">
        <v>612</v>
      </c>
      <c r="E24" s="296">
        <v>23456570.022835474</v>
      </c>
      <c r="F24" s="296">
        <v>1879256.8391302314</v>
      </c>
      <c r="G24" s="297">
        <f t="shared" si="0"/>
        <v>25335826.861965705</v>
      </c>
      <c r="H24" s="288"/>
      <c r="I24" s="289">
        <v>0</v>
      </c>
      <c r="J24" s="288">
        <v>0</v>
      </c>
      <c r="K24" s="288">
        <v>0</v>
      </c>
      <c r="L24" s="288">
        <v>0</v>
      </c>
      <c r="M24" s="288">
        <v>3913362.1073355954</v>
      </c>
      <c r="N24" s="288">
        <v>0</v>
      </c>
      <c r="O24" s="288">
        <v>0</v>
      </c>
      <c r="P24" s="290">
        <v>23456570.022835474</v>
      </c>
      <c r="Q24" s="291">
        <f t="shared" si="1"/>
        <v>27369932.130171068</v>
      </c>
      <c r="R24" s="288"/>
      <c r="S24" s="292">
        <v>3913362.1073355936</v>
      </c>
      <c r="T24" s="288"/>
      <c r="U24" s="293">
        <v>0</v>
      </c>
      <c r="V24" s="294">
        <v>0</v>
      </c>
      <c r="W24" s="294">
        <v>0</v>
      </c>
      <c r="X24" s="294">
        <v>0</v>
      </c>
      <c r="Y24" s="294">
        <v>0</v>
      </c>
      <c r="Z24" s="294">
        <v>0</v>
      </c>
      <c r="AA24" s="294">
        <v>1879256.8391302314</v>
      </c>
      <c r="AB24" s="295">
        <f t="shared" si="2"/>
        <v>1879256.8391302314</v>
      </c>
    </row>
    <row r="25" spans="4:28">
      <c r="D25" s="279" t="s">
        <v>526</v>
      </c>
      <c r="E25" s="296">
        <v>11850222.805055004</v>
      </c>
      <c r="F25" s="296">
        <v>1394551.2216769648</v>
      </c>
      <c r="G25" s="297">
        <f t="shared" si="0"/>
        <v>13244774.026731968</v>
      </c>
      <c r="H25" s="288"/>
      <c r="I25" s="289">
        <v>0</v>
      </c>
      <c r="J25" s="288">
        <v>0</v>
      </c>
      <c r="K25" s="288">
        <v>0</v>
      </c>
      <c r="L25" s="288">
        <v>0</v>
      </c>
      <c r="M25" s="288">
        <v>0</v>
      </c>
      <c r="N25" s="288">
        <v>0</v>
      </c>
      <c r="O25" s="288">
        <v>0</v>
      </c>
      <c r="P25" s="290">
        <v>11850222.805055004</v>
      </c>
      <c r="Q25" s="291">
        <f t="shared" si="1"/>
        <v>11850222.805055004</v>
      </c>
      <c r="R25" s="288"/>
      <c r="S25" s="292">
        <v>0</v>
      </c>
      <c r="T25" s="288"/>
      <c r="U25" s="293">
        <v>0</v>
      </c>
      <c r="V25" s="294">
        <v>0</v>
      </c>
      <c r="W25" s="294">
        <v>0</v>
      </c>
      <c r="X25" s="294">
        <v>0</v>
      </c>
      <c r="Y25" s="294">
        <v>0</v>
      </c>
      <c r="Z25" s="294">
        <v>0</v>
      </c>
      <c r="AA25" s="294">
        <v>1394551.2216769648</v>
      </c>
      <c r="AB25" s="295">
        <f t="shared" si="2"/>
        <v>1394551.2216769648</v>
      </c>
    </row>
    <row r="26" spans="4:28">
      <c r="D26" s="279" t="s">
        <v>613</v>
      </c>
      <c r="E26" s="296">
        <v>44893729.252053574</v>
      </c>
      <c r="F26" s="296">
        <v>5433868.145820776</v>
      </c>
      <c r="G26" s="297">
        <f t="shared" si="0"/>
        <v>50327597.397874348</v>
      </c>
      <c r="H26" s="288"/>
      <c r="I26" s="289">
        <v>0</v>
      </c>
      <c r="J26" s="288">
        <v>0</v>
      </c>
      <c r="K26" s="288">
        <v>0</v>
      </c>
      <c r="L26" s="288">
        <v>0</v>
      </c>
      <c r="M26" s="288">
        <v>44893729.252053574</v>
      </c>
      <c r="N26" s="288">
        <v>1054219.78</v>
      </c>
      <c r="O26" s="288">
        <v>0</v>
      </c>
      <c r="P26" s="290">
        <v>44893729.252053574</v>
      </c>
      <c r="Q26" s="291">
        <f t="shared" si="1"/>
        <v>90841678.284107149</v>
      </c>
      <c r="R26" s="288"/>
      <c r="S26" s="292">
        <v>45947949.032053575</v>
      </c>
      <c r="T26" s="288"/>
      <c r="U26" s="293">
        <v>0</v>
      </c>
      <c r="V26" s="294">
        <v>0</v>
      </c>
      <c r="W26" s="294">
        <v>0</v>
      </c>
      <c r="X26" s="294">
        <v>0</v>
      </c>
      <c r="Y26" s="294">
        <v>0</v>
      </c>
      <c r="Z26" s="294">
        <v>0</v>
      </c>
      <c r="AA26" s="294">
        <v>5433868.145820776</v>
      </c>
      <c r="AB26" s="295">
        <f t="shared" si="2"/>
        <v>5433868.145820776</v>
      </c>
    </row>
    <row r="27" spans="4:28">
      <c r="D27" s="279" t="s">
        <v>614</v>
      </c>
      <c r="E27" s="296">
        <v>3365269.1434024442</v>
      </c>
      <c r="F27" s="296">
        <v>398447.45403279952</v>
      </c>
      <c r="G27" s="297">
        <f t="shared" si="0"/>
        <v>3763716.5974352439</v>
      </c>
      <c r="H27" s="288"/>
      <c r="I27" s="289">
        <v>0</v>
      </c>
      <c r="J27" s="288">
        <v>0</v>
      </c>
      <c r="K27" s="288">
        <v>0</v>
      </c>
      <c r="L27" s="288">
        <v>0</v>
      </c>
      <c r="M27" s="288">
        <v>0</v>
      </c>
      <c r="N27" s="288">
        <v>0</v>
      </c>
      <c r="O27" s="288">
        <v>0</v>
      </c>
      <c r="P27" s="290">
        <v>3365269.1434024442</v>
      </c>
      <c r="Q27" s="291">
        <f t="shared" si="1"/>
        <v>3365269.1434024442</v>
      </c>
      <c r="R27" s="288"/>
      <c r="S27" s="292">
        <v>0</v>
      </c>
      <c r="T27" s="288"/>
      <c r="U27" s="293">
        <v>0</v>
      </c>
      <c r="V27" s="294">
        <v>0</v>
      </c>
      <c r="W27" s="294">
        <v>0</v>
      </c>
      <c r="X27" s="294">
        <v>0</v>
      </c>
      <c r="Y27" s="294">
        <v>0</v>
      </c>
      <c r="Z27" s="294">
        <v>0</v>
      </c>
      <c r="AA27" s="294">
        <v>398447.45403279952</v>
      </c>
      <c r="AB27" s="295">
        <f t="shared" si="2"/>
        <v>398447.45403279952</v>
      </c>
    </row>
    <row r="28" spans="4:28">
      <c r="D28" s="279" t="s">
        <v>615</v>
      </c>
      <c r="E28" s="296">
        <v>28712372.669849433</v>
      </c>
      <c r="F28" s="296">
        <v>3338936.6468812195</v>
      </c>
      <c r="G28" s="297">
        <f t="shared" si="0"/>
        <v>32051309.316730652</v>
      </c>
      <c r="H28" s="288"/>
      <c r="I28" s="289">
        <v>0</v>
      </c>
      <c r="J28" s="288">
        <v>0</v>
      </c>
      <c r="K28" s="288">
        <v>0</v>
      </c>
      <c r="L28" s="288">
        <v>0</v>
      </c>
      <c r="M28" s="288">
        <v>2979382.2609758549</v>
      </c>
      <c r="N28" s="288">
        <v>0</v>
      </c>
      <c r="O28" s="288">
        <v>0</v>
      </c>
      <c r="P28" s="290">
        <v>28712372.669849433</v>
      </c>
      <c r="Q28" s="291">
        <f t="shared" si="1"/>
        <v>31691754.930825289</v>
      </c>
      <c r="R28" s="288"/>
      <c r="S28" s="292">
        <v>2979382.2609758563</v>
      </c>
      <c r="T28" s="288"/>
      <c r="U28" s="293">
        <v>0</v>
      </c>
      <c r="V28" s="294">
        <v>0</v>
      </c>
      <c r="W28" s="294">
        <v>0</v>
      </c>
      <c r="X28" s="294">
        <v>0</v>
      </c>
      <c r="Y28" s="294">
        <v>0</v>
      </c>
      <c r="Z28" s="294">
        <v>0</v>
      </c>
      <c r="AA28" s="294">
        <v>3338936.6468812195</v>
      </c>
      <c r="AB28" s="295">
        <f t="shared" si="2"/>
        <v>3338936.6468812195</v>
      </c>
    </row>
    <row r="29" spans="4:28">
      <c r="D29" s="279" t="s">
        <v>616</v>
      </c>
      <c r="E29" s="296">
        <v>6552692.9412537161</v>
      </c>
      <c r="F29" s="296">
        <v>-61094.93756756105</v>
      </c>
      <c r="G29" s="297">
        <f t="shared" si="0"/>
        <v>6491598.0036861552</v>
      </c>
      <c r="H29" s="288"/>
      <c r="I29" s="289">
        <v>0</v>
      </c>
      <c r="J29" s="288">
        <v>0</v>
      </c>
      <c r="K29" s="288">
        <v>0</v>
      </c>
      <c r="L29" s="288">
        <v>0</v>
      </c>
      <c r="M29" s="288">
        <v>0</v>
      </c>
      <c r="N29" s="288">
        <v>0</v>
      </c>
      <c r="O29" s="288">
        <v>0</v>
      </c>
      <c r="P29" s="290">
        <v>6552692.9412537161</v>
      </c>
      <c r="Q29" s="291">
        <f t="shared" si="1"/>
        <v>6552692.9412537161</v>
      </c>
      <c r="R29" s="288"/>
      <c r="S29" s="292">
        <v>0</v>
      </c>
      <c r="T29" s="288"/>
      <c r="U29" s="293">
        <v>0</v>
      </c>
      <c r="V29" s="294">
        <v>0</v>
      </c>
      <c r="W29" s="294">
        <v>0</v>
      </c>
      <c r="X29" s="294">
        <v>0</v>
      </c>
      <c r="Y29" s="294">
        <v>0</v>
      </c>
      <c r="Z29" s="294">
        <v>0</v>
      </c>
      <c r="AA29" s="294">
        <v>-61094.93756756105</v>
      </c>
      <c r="AB29" s="295">
        <f t="shared" si="2"/>
        <v>-61094.93756756105</v>
      </c>
    </row>
    <row r="30" spans="4:28">
      <c r="D30" s="279" t="s">
        <v>605</v>
      </c>
      <c r="E30" s="296">
        <v>0</v>
      </c>
      <c r="F30" s="296">
        <v>82303630.211054295</v>
      </c>
      <c r="G30" s="297">
        <f t="shared" si="0"/>
        <v>82303630.211054295</v>
      </c>
      <c r="H30" s="288"/>
      <c r="I30" s="289">
        <v>0</v>
      </c>
      <c r="J30" s="288">
        <v>0</v>
      </c>
      <c r="K30" s="288">
        <v>0</v>
      </c>
      <c r="L30" s="288">
        <v>0</v>
      </c>
      <c r="M30" s="288">
        <v>0</v>
      </c>
      <c r="N30" s="288">
        <v>0</v>
      </c>
      <c r="O30" s="288">
        <v>0</v>
      </c>
      <c r="P30" s="290">
        <v>0</v>
      </c>
      <c r="Q30" s="291">
        <f t="shared" si="1"/>
        <v>0</v>
      </c>
      <c r="R30" s="288"/>
      <c r="S30" s="292">
        <v>0</v>
      </c>
      <c r="T30" s="288"/>
      <c r="U30" s="293">
        <v>82303630.211054295</v>
      </c>
      <c r="V30" s="294">
        <v>0</v>
      </c>
      <c r="W30" s="294">
        <v>0</v>
      </c>
      <c r="X30" s="294">
        <v>0</v>
      </c>
      <c r="Y30" s="294">
        <v>0</v>
      </c>
      <c r="Z30" s="294">
        <v>0</v>
      </c>
      <c r="AA30" s="294">
        <v>0</v>
      </c>
      <c r="AB30" s="295">
        <f t="shared" si="2"/>
        <v>82303630.211054295</v>
      </c>
    </row>
    <row r="31" spans="4:28">
      <c r="D31" s="279" t="s">
        <v>349</v>
      </c>
      <c r="E31" s="296">
        <v>0</v>
      </c>
      <c r="F31" s="296">
        <v>8005827.7125686565</v>
      </c>
      <c r="G31" s="297">
        <f t="shared" si="0"/>
        <v>8005827.7125686565</v>
      </c>
      <c r="H31" s="288"/>
      <c r="I31" s="289">
        <v>0</v>
      </c>
      <c r="J31" s="288">
        <v>0</v>
      </c>
      <c r="K31" s="288">
        <v>0</v>
      </c>
      <c r="L31" s="288">
        <v>0</v>
      </c>
      <c r="M31" s="288">
        <v>0</v>
      </c>
      <c r="N31" s="288">
        <v>0</v>
      </c>
      <c r="O31" s="288">
        <v>0</v>
      </c>
      <c r="P31" s="290">
        <v>0</v>
      </c>
      <c r="Q31" s="291">
        <f t="shared" si="1"/>
        <v>0</v>
      </c>
      <c r="R31" s="288"/>
      <c r="S31" s="292">
        <v>0</v>
      </c>
      <c r="T31" s="288"/>
      <c r="U31" s="293">
        <v>0</v>
      </c>
      <c r="V31" s="294">
        <v>7897840.3113981001</v>
      </c>
      <c r="W31" s="294">
        <v>0</v>
      </c>
      <c r="X31" s="294">
        <v>0</v>
      </c>
      <c r="Y31" s="294">
        <v>0</v>
      </c>
      <c r="Z31" s="294">
        <v>107987.40117055569</v>
      </c>
      <c r="AA31" s="294">
        <v>0</v>
      </c>
      <c r="AB31" s="295">
        <f t="shared" si="2"/>
        <v>8005827.7125686556</v>
      </c>
    </row>
    <row r="32" spans="4:28">
      <c r="D32" s="279" t="s">
        <v>617</v>
      </c>
      <c r="E32" s="296">
        <v>0</v>
      </c>
      <c r="F32" s="296">
        <v>6333363.0538444761</v>
      </c>
      <c r="G32" s="297">
        <f t="shared" si="0"/>
        <v>6333363.0538444761</v>
      </c>
      <c r="H32" s="288"/>
      <c r="I32" s="289">
        <v>0</v>
      </c>
      <c r="J32" s="288">
        <v>0</v>
      </c>
      <c r="K32" s="288">
        <v>0</v>
      </c>
      <c r="L32" s="288">
        <v>0</v>
      </c>
      <c r="M32" s="288">
        <v>0</v>
      </c>
      <c r="N32" s="288">
        <v>0</v>
      </c>
      <c r="O32" s="288">
        <v>0</v>
      </c>
      <c r="P32" s="290">
        <v>0</v>
      </c>
      <c r="Q32" s="291">
        <f t="shared" si="1"/>
        <v>0</v>
      </c>
      <c r="R32" s="288"/>
      <c r="S32" s="292">
        <v>0</v>
      </c>
      <c r="T32" s="288"/>
      <c r="U32" s="293">
        <v>0</v>
      </c>
      <c r="V32" s="294">
        <v>0</v>
      </c>
      <c r="W32" s="294">
        <v>6316844.9543683669</v>
      </c>
      <c r="X32" s="294">
        <v>0</v>
      </c>
      <c r="Y32" s="294">
        <v>0</v>
      </c>
      <c r="Z32" s="294">
        <v>16518.099476109539</v>
      </c>
      <c r="AA32" s="294">
        <v>0</v>
      </c>
      <c r="AB32" s="295">
        <f t="shared" si="2"/>
        <v>6333363.0538444761</v>
      </c>
    </row>
    <row r="33" spans="3:28">
      <c r="D33" s="279" t="s">
        <v>618</v>
      </c>
      <c r="E33" s="296">
        <v>0</v>
      </c>
      <c r="F33" s="296">
        <v>70248177.378009379</v>
      </c>
      <c r="G33" s="297">
        <f t="shared" si="0"/>
        <v>70248177.378009379</v>
      </c>
      <c r="H33" s="288"/>
      <c r="I33" s="289">
        <v>0</v>
      </c>
      <c r="J33" s="288">
        <v>0</v>
      </c>
      <c r="K33" s="288">
        <v>0</v>
      </c>
      <c r="L33" s="288">
        <v>0</v>
      </c>
      <c r="M33" s="288">
        <v>0</v>
      </c>
      <c r="N33" s="288">
        <v>0</v>
      </c>
      <c r="O33" s="288">
        <v>0</v>
      </c>
      <c r="P33" s="290">
        <v>0</v>
      </c>
      <c r="Q33" s="291">
        <f t="shared" si="1"/>
        <v>0</v>
      </c>
      <c r="R33" s="288"/>
      <c r="S33" s="292">
        <v>0</v>
      </c>
      <c r="T33" s="288"/>
      <c r="U33" s="293">
        <v>0</v>
      </c>
      <c r="V33" s="294">
        <v>0</v>
      </c>
      <c r="W33" s="294">
        <v>0</v>
      </c>
      <c r="X33" s="294">
        <v>69325461.852297038</v>
      </c>
      <c r="Y33" s="294">
        <v>0</v>
      </c>
      <c r="Z33" s="294">
        <v>922715.52571234398</v>
      </c>
      <c r="AA33" s="294">
        <v>0</v>
      </c>
      <c r="AB33" s="295">
        <f t="shared" si="2"/>
        <v>70248177.378009379</v>
      </c>
    </row>
    <row r="34" spans="3:28">
      <c r="D34" s="279" t="s">
        <v>619</v>
      </c>
      <c r="E34" s="296">
        <v>0</v>
      </c>
      <c r="F34" s="296">
        <v>0</v>
      </c>
      <c r="G34" s="297">
        <f t="shared" si="0"/>
        <v>0</v>
      </c>
      <c r="H34" s="288"/>
      <c r="I34" s="289">
        <v>0</v>
      </c>
      <c r="J34" s="288">
        <v>0</v>
      </c>
      <c r="K34" s="288">
        <v>0</v>
      </c>
      <c r="L34" s="288">
        <v>0</v>
      </c>
      <c r="M34" s="298">
        <v>15065571.160000004</v>
      </c>
      <c r="N34" s="298">
        <v>0</v>
      </c>
      <c r="O34" s="288">
        <v>0</v>
      </c>
      <c r="P34" s="290">
        <v>0</v>
      </c>
      <c r="Q34" s="291">
        <f t="shared" si="1"/>
        <v>15065571.160000004</v>
      </c>
      <c r="R34" s="288"/>
      <c r="S34" s="292">
        <v>19878601.200000003</v>
      </c>
      <c r="T34" s="288"/>
      <c r="U34" s="293">
        <v>0</v>
      </c>
      <c r="V34" s="294">
        <v>0</v>
      </c>
      <c r="W34" s="294">
        <v>0</v>
      </c>
      <c r="X34" s="294">
        <v>0</v>
      </c>
      <c r="Y34" s="294">
        <v>0</v>
      </c>
      <c r="Z34" s="294">
        <v>0</v>
      </c>
      <c r="AA34" s="294">
        <v>0</v>
      </c>
      <c r="AB34" s="295">
        <f t="shared" si="2"/>
        <v>0</v>
      </c>
    </row>
    <row r="35" spans="3:28">
      <c r="D35" s="279" t="s">
        <v>620</v>
      </c>
      <c r="E35" s="296">
        <v>2615060.23</v>
      </c>
      <c r="F35" s="296">
        <v>0</v>
      </c>
      <c r="G35" s="297">
        <f t="shared" si="0"/>
        <v>2615060.23</v>
      </c>
      <c r="H35" s="288"/>
      <c r="I35" s="289">
        <v>0</v>
      </c>
      <c r="J35" s="288">
        <v>0</v>
      </c>
      <c r="K35" s="288">
        <v>0</v>
      </c>
      <c r="L35" s="288">
        <v>0</v>
      </c>
      <c r="M35" s="298">
        <v>0</v>
      </c>
      <c r="N35" s="298">
        <v>0</v>
      </c>
      <c r="O35" s="288">
        <v>0</v>
      </c>
      <c r="P35" s="290">
        <v>2615060.23</v>
      </c>
      <c r="Q35" s="291">
        <f t="shared" si="1"/>
        <v>2615060.23</v>
      </c>
      <c r="R35" s="288"/>
      <c r="S35" s="292">
        <v>0</v>
      </c>
      <c r="T35" s="288"/>
      <c r="U35" s="293">
        <v>0</v>
      </c>
      <c r="V35" s="294">
        <v>0</v>
      </c>
      <c r="W35" s="294">
        <v>0</v>
      </c>
      <c r="X35" s="294">
        <v>0</v>
      </c>
      <c r="Y35" s="294">
        <v>0</v>
      </c>
      <c r="Z35" s="294">
        <v>0</v>
      </c>
      <c r="AA35" s="294">
        <v>0</v>
      </c>
      <c r="AB35" s="295">
        <f t="shared" si="2"/>
        <v>0</v>
      </c>
    </row>
    <row r="36" spans="3:28" ht="15.75" thickBot="1">
      <c r="D36" s="280" t="s">
        <v>621</v>
      </c>
      <c r="E36" s="299">
        <f>SUM(E11:E35)</f>
        <v>357686110.58682472</v>
      </c>
      <c r="F36" s="299">
        <f>SUM(F11:F35)</f>
        <v>181588347.1702624</v>
      </c>
      <c r="G36" s="300">
        <f>SUM(G11:G35)</f>
        <v>539274457.75708699</v>
      </c>
      <c r="H36" s="288"/>
      <c r="I36" s="301">
        <f>SUM(I11:I35)</f>
        <v>46302482.444388226</v>
      </c>
      <c r="J36" s="299">
        <f>SUM(J11:J35)</f>
        <v>46825140.158357166</v>
      </c>
      <c r="K36" s="299">
        <f>SUM(K11:K35)</f>
        <v>0</v>
      </c>
      <c r="L36" s="299">
        <f>SUM(L11:L35)</f>
        <v>50068832.755127221</v>
      </c>
      <c r="M36" s="299">
        <f>SUM(M11:M35)</f>
        <v>68011021.080365032</v>
      </c>
      <c r="N36" s="299">
        <v>1760106.6800000002</v>
      </c>
      <c r="O36" s="299">
        <f>SUM(O11:O35)</f>
        <v>97590010.02885972</v>
      </c>
      <c r="P36" s="302">
        <f>SUM(P11:P35)</f>
        <v>123339969.07009234</v>
      </c>
      <c r="Q36" s="303">
        <f>SUM(Q11:Q35)</f>
        <v>433897562.21718979</v>
      </c>
      <c r="R36" s="288"/>
      <c r="S36" s="304">
        <f>SUM(S11:S35)</f>
        <v>81024481.670365021</v>
      </c>
      <c r="T36" s="288"/>
      <c r="U36" s="301">
        <f t="shared" ref="U36:AB36" si="3">SUM(U11:U35)</f>
        <v>82303630.211054295</v>
      </c>
      <c r="V36" s="299">
        <f t="shared" si="3"/>
        <v>7897840.3113981001</v>
      </c>
      <c r="W36" s="299">
        <f t="shared" si="3"/>
        <v>6316844.9543683669</v>
      </c>
      <c r="X36" s="299">
        <f t="shared" si="3"/>
        <v>69325461.852297038</v>
      </c>
      <c r="Y36" s="299">
        <f t="shared" si="3"/>
        <v>0</v>
      </c>
      <c r="Z36" s="299">
        <f t="shared" si="3"/>
        <v>3189851.1075278162</v>
      </c>
      <c r="AA36" s="299">
        <f t="shared" si="3"/>
        <v>12554718.733616779</v>
      </c>
      <c r="AB36" s="305">
        <f t="shared" si="3"/>
        <v>181588347.1702624</v>
      </c>
    </row>
    <row r="37" spans="3:28">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row>
    <row r="38" spans="3:28">
      <c r="C38" s="281" t="s">
        <v>374</v>
      </c>
      <c r="D38" s="282" t="s">
        <v>622</v>
      </c>
      <c r="E38" s="286">
        <v>-1158976.3</v>
      </c>
      <c r="F38" s="286">
        <v>0</v>
      </c>
      <c r="G38" s="287">
        <f t="shared" ref="G38:G44" si="4">SUM(E38:F38)</f>
        <v>-1158976.3</v>
      </c>
      <c r="H38" s="288"/>
      <c r="I38" s="306"/>
      <c r="J38" s="307"/>
      <c r="K38" s="307"/>
      <c r="L38" s="307"/>
      <c r="M38" s="307"/>
      <c r="N38" s="307"/>
      <c r="O38" s="308">
        <f>G38</f>
        <v>-1158976.3</v>
      </c>
      <c r="P38" s="307"/>
      <c r="Q38" s="309"/>
      <c r="R38" s="288"/>
      <c r="S38" s="288"/>
      <c r="T38" s="288"/>
      <c r="U38" s="288"/>
      <c r="V38" s="288"/>
      <c r="W38" s="288"/>
      <c r="X38" s="288"/>
      <c r="Y38" s="288"/>
      <c r="Z38" s="288"/>
      <c r="AA38" s="288"/>
      <c r="AB38" s="288"/>
    </row>
    <row r="39" spans="3:28">
      <c r="C39" s="281" t="s">
        <v>382</v>
      </c>
      <c r="D39" s="283" t="s">
        <v>623</v>
      </c>
      <c r="E39" s="296">
        <v>-6440323.8700000048</v>
      </c>
      <c r="F39" s="296">
        <v>0</v>
      </c>
      <c r="G39" s="297">
        <f t="shared" si="4"/>
        <v>-6440323.8700000048</v>
      </c>
      <c r="H39" s="288"/>
      <c r="I39" s="289"/>
      <c r="J39" s="288"/>
      <c r="K39" s="288"/>
      <c r="L39" s="288"/>
      <c r="M39" s="288"/>
      <c r="N39" s="288"/>
      <c r="O39" s="288">
        <f>G39</f>
        <v>-6440323.8700000048</v>
      </c>
      <c r="P39" s="288"/>
      <c r="Q39" s="310"/>
      <c r="R39" s="288"/>
      <c r="S39" s="288"/>
      <c r="T39" s="288"/>
      <c r="U39" s="288"/>
      <c r="V39" s="288"/>
      <c r="W39" s="288"/>
      <c r="X39" s="288"/>
      <c r="Y39" s="288"/>
      <c r="Z39" s="288"/>
      <c r="AA39" s="288"/>
      <c r="AB39" s="288"/>
    </row>
    <row r="40" spans="3:28">
      <c r="C40" s="281" t="s">
        <v>384</v>
      </c>
      <c r="D40" s="283" t="s">
        <v>624</v>
      </c>
      <c r="E40" s="296">
        <v>-44893729.252053574</v>
      </c>
      <c r="F40" s="296">
        <v>0</v>
      </c>
      <c r="G40" s="297">
        <f t="shared" si="4"/>
        <v>-44893729.252053574</v>
      </c>
      <c r="H40" s="288"/>
      <c r="I40" s="289"/>
      <c r="J40" s="288"/>
      <c r="K40" s="288"/>
      <c r="L40" s="288"/>
      <c r="M40" s="288"/>
      <c r="N40" s="288"/>
      <c r="O40" s="288"/>
      <c r="P40" s="288">
        <f>G40</f>
        <v>-44893729.252053574</v>
      </c>
      <c r="Q40" s="310"/>
      <c r="R40" s="288"/>
      <c r="S40" s="288"/>
      <c r="T40" s="288"/>
      <c r="U40" s="288"/>
      <c r="V40" s="288"/>
      <c r="W40" s="288"/>
      <c r="X40" s="288"/>
      <c r="Y40" s="288"/>
      <c r="Z40" s="288"/>
      <c r="AA40" s="288"/>
      <c r="AB40" s="288"/>
    </row>
    <row r="41" spans="3:28">
      <c r="C41" s="281" t="s">
        <v>387</v>
      </c>
      <c r="D41" s="283" t="s">
        <v>625</v>
      </c>
      <c r="E41" s="296">
        <v>-1054219.78</v>
      </c>
      <c r="F41" s="296">
        <v>0</v>
      </c>
      <c r="G41" s="297">
        <f t="shared" si="4"/>
        <v>-1054219.78</v>
      </c>
      <c r="H41" s="288"/>
      <c r="I41" s="289"/>
      <c r="J41" s="288"/>
      <c r="K41" s="288"/>
      <c r="L41" s="288"/>
      <c r="M41" s="288">
        <v>-1054219.78</v>
      </c>
      <c r="N41" s="288"/>
      <c r="O41" s="288"/>
      <c r="P41" s="288"/>
      <c r="Q41" s="310"/>
      <c r="R41" s="288"/>
      <c r="S41" s="288"/>
      <c r="T41" s="288"/>
      <c r="U41" s="288"/>
      <c r="V41" s="288"/>
      <c r="W41" s="288"/>
      <c r="X41" s="288"/>
      <c r="Y41" s="288"/>
      <c r="Z41" s="288"/>
      <c r="AA41" s="288"/>
      <c r="AB41" s="288"/>
    </row>
    <row r="42" spans="3:28">
      <c r="C42" s="281" t="s">
        <v>389</v>
      </c>
      <c r="D42" s="283" t="s">
        <v>626</v>
      </c>
      <c r="E42" s="296">
        <v>-6892744.3683114499</v>
      </c>
      <c r="F42" s="296">
        <v>0</v>
      </c>
      <c r="G42" s="297">
        <f t="shared" si="4"/>
        <v>-6892744.3683114499</v>
      </c>
      <c r="H42" s="288"/>
      <c r="I42" s="289"/>
      <c r="J42" s="288"/>
      <c r="K42" s="288"/>
      <c r="L42" s="288"/>
      <c r="M42" s="288"/>
      <c r="N42" s="288"/>
      <c r="O42" s="288"/>
      <c r="P42" s="288">
        <f>G42</f>
        <v>-6892744.3683114499</v>
      </c>
      <c r="Q42" s="310"/>
      <c r="R42" s="288"/>
      <c r="S42" s="288"/>
      <c r="T42" s="288"/>
      <c r="U42" s="288"/>
      <c r="V42" s="288"/>
      <c r="W42" s="288"/>
      <c r="X42" s="288"/>
      <c r="Y42" s="288"/>
      <c r="Z42" s="288"/>
      <c r="AA42" s="288"/>
      <c r="AB42" s="288"/>
    </row>
    <row r="43" spans="3:28">
      <c r="C43" s="281" t="s">
        <v>391</v>
      </c>
      <c r="D43" s="283" t="s">
        <v>627</v>
      </c>
      <c r="E43" s="296">
        <v>-19878601.200000003</v>
      </c>
      <c r="F43" s="296">
        <v>0</v>
      </c>
      <c r="G43" s="297">
        <f t="shared" si="4"/>
        <v>-19878601.200000003</v>
      </c>
      <c r="H43" s="288"/>
      <c r="I43" s="289"/>
      <c r="J43" s="288"/>
      <c r="K43" s="288"/>
      <c r="L43" s="288"/>
      <c r="M43" s="288">
        <v>-15065571.16</v>
      </c>
      <c r="N43" s="288"/>
      <c r="O43" s="288"/>
      <c r="P43" s="288"/>
      <c r="Q43" s="310"/>
      <c r="R43" s="288"/>
      <c r="S43" s="288"/>
      <c r="T43" s="288"/>
      <c r="U43" s="288"/>
      <c r="V43" s="288"/>
      <c r="W43" s="288"/>
      <c r="X43" s="288"/>
      <c r="Y43" s="288"/>
      <c r="Z43" s="288"/>
      <c r="AA43" s="288"/>
      <c r="AB43" s="288"/>
    </row>
    <row r="44" spans="3:28">
      <c r="C44" s="281" t="s">
        <v>393</v>
      </c>
      <c r="D44" s="283" t="s">
        <v>628</v>
      </c>
      <c r="E44" s="296">
        <v>-705886.9</v>
      </c>
      <c r="F44" s="296">
        <v>0</v>
      </c>
      <c r="G44" s="297">
        <f t="shared" si="4"/>
        <v>-705886.9</v>
      </c>
      <c r="H44" s="288"/>
      <c r="I44" s="289"/>
      <c r="J44" s="288"/>
      <c r="K44" s="288"/>
      <c r="L44" s="288"/>
      <c r="M44" s="288"/>
      <c r="N44" s="288"/>
      <c r="O44" s="288">
        <v>-705886.9</v>
      </c>
      <c r="P44" s="288"/>
      <c r="Q44" s="310"/>
      <c r="R44" s="288"/>
      <c r="S44" s="288"/>
      <c r="T44" s="288"/>
      <c r="U44" s="288"/>
      <c r="V44" s="288"/>
      <c r="W44" s="288"/>
      <c r="X44" s="288"/>
      <c r="Y44" s="288"/>
      <c r="Z44" s="288"/>
      <c r="AA44" s="288"/>
      <c r="AB44" s="288"/>
    </row>
    <row r="45" spans="3:28" ht="15.75" thickBot="1">
      <c r="D45" s="284" t="s">
        <v>629</v>
      </c>
      <c r="E45" s="311">
        <f>SUM(E38:E44)</f>
        <v>-81024481.670365036</v>
      </c>
      <c r="F45" s="312">
        <f>SUM(F38:F44)</f>
        <v>0</v>
      </c>
      <c r="G45" s="313">
        <f>SUM(G38:G43)</f>
        <v>-80318594.77036503</v>
      </c>
      <c r="H45" s="288"/>
      <c r="I45" s="301">
        <f t="shared" ref="I45:P45" si="5">SUM(I38:I44)</f>
        <v>0</v>
      </c>
      <c r="J45" s="299">
        <f t="shared" si="5"/>
        <v>0</v>
      </c>
      <c r="K45" s="299">
        <f t="shared" si="5"/>
        <v>0</v>
      </c>
      <c r="L45" s="299">
        <f t="shared" si="5"/>
        <v>0</v>
      </c>
      <c r="M45" s="299">
        <f t="shared" si="5"/>
        <v>-16119790.939999999</v>
      </c>
      <c r="N45" s="299">
        <f t="shared" si="5"/>
        <v>0</v>
      </c>
      <c r="O45" s="299">
        <f t="shared" si="5"/>
        <v>-8305187.070000005</v>
      </c>
      <c r="P45" s="299">
        <f t="shared" si="5"/>
        <v>-51786473.620365024</v>
      </c>
      <c r="Q45" s="305">
        <f>SUM(I45:P45)</f>
        <v>-76211451.630365029</v>
      </c>
      <c r="R45" s="288"/>
      <c r="S45" s="288"/>
      <c r="T45" s="288"/>
      <c r="U45" s="288"/>
      <c r="V45" s="288"/>
      <c r="W45" s="288"/>
      <c r="X45" s="288"/>
      <c r="Y45" s="288"/>
      <c r="Z45" s="288"/>
      <c r="AA45" s="288"/>
      <c r="AB45" s="288"/>
    </row>
    <row r="46" spans="3:2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row>
    <row r="47" spans="3:28" ht="15.75" thickBot="1">
      <c r="D47" s="280" t="s">
        <v>630</v>
      </c>
      <c r="E47" s="311"/>
      <c r="F47" s="312"/>
      <c r="G47" s="312"/>
      <c r="H47" s="314"/>
      <c r="I47" s="299">
        <f t="shared" ref="I47:P47" si="6">I36+I45</f>
        <v>46302482.444388226</v>
      </c>
      <c r="J47" s="299">
        <f t="shared" si="6"/>
        <v>46825140.158357166</v>
      </c>
      <c r="K47" s="299">
        <f t="shared" si="6"/>
        <v>0</v>
      </c>
      <c r="L47" s="299">
        <f t="shared" si="6"/>
        <v>50068832.755127221</v>
      </c>
      <c r="M47" s="299">
        <f t="shared" si="6"/>
        <v>51891230.140365034</v>
      </c>
      <c r="N47" s="299">
        <f t="shared" si="6"/>
        <v>1760106.6800000002</v>
      </c>
      <c r="O47" s="299">
        <f t="shared" si="6"/>
        <v>89284822.958859712</v>
      </c>
      <c r="P47" s="299">
        <f t="shared" si="6"/>
        <v>71553495.449727312</v>
      </c>
      <c r="Q47" s="303">
        <f>SUM(I47:P47)</f>
        <v>357686110.58682466</v>
      </c>
      <c r="R47" s="288"/>
      <c r="S47" s="288"/>
      <c r="T47" s="288"/>
      <c r="U47" s="288"/>
      <c r="V47" s="288"/>
      <c r="W47" s="288"/>
      <c r="X47" s="288"/>
      <c r="Y47" s="288"/>
      <c r="Z47" s="288"/>
      <c r="AA47" s="288"/>
      <c r="AB47" s="288"/>
    </row>
    <row r="48" spans="3:28">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row>
  </sheetData>
  <mergeCells count="4">
    <mergeCell ref="I8:P8"/>
    <mergeCell ref="U8:AA8"/>
    <mergeCell ref="D9:D10"/>
    <mergeCell ref="E9:G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2A385-7B8E-42FB-9605-A866E5B74C10}">
  <dimension ref="B3:E27"/>
  <sheetViews>
    <sheetView tabSelected="1" workbookViewId="0"/>
  </sheetViews>
  <sheetFormatPr defaultColWidth="9.140625" defaultRowHeight="15"/>
  <cols>
    <col min="1" max="2" width="15.7109375" style="30" customWidth="1"/>
    <col min="3" max="3" width="66.85546875" style="30" customWidth="1"/>
    <col min="4" max="26" width="15.7109375" style="30" customWidth="1"/>
    <col min="27" max="16384" width="9.140625" style="30"/>
  </cols>
  <sheetData>
    <row r="3" spans="2:5" ht="18.75">
      <c r="C3" s="31" t="s">
        <v>197</v>
      </c>
    </row>
    <row r="7" spans="2:5" ht="25.5">
      <c r="B7" s="327" t="s">
        <v>198</v>
      </c>
      <c r="C7" s="328" t="s">
        <v>199</v>
      </c>
      <c r="D7" s="329"/>
      <c r="E7" s="32"/>
    </row>
    <row r="8" spans="2:5">
      <c r="B8" s="330">
        <v>1</v>
      </c>
      <c r="C8" s="34" t="s">
        <v>660</v>
      </c>
      <c r="D8" s="331"/>
    </row>
    <row r="9" spans="2:5">
      <c r="B9" s="330">
        <v>2</v>
      </c>
      <c r="C9" s="34" t="s">
        <v>661</v>
      </c>
      <c r="D9" s="331"/>
    </row>
    <row r="10" spans="2:5">
      <c r="B10" s="330">
        <v>3</v>
      </c>
      <c r="C10" s="34" t="s">
        <v>662</v>
      </c>
      <c r="D10" s="331"/>
    </row>
    <row r="11" spans="2:5">
      <c r="B11" s="330">
        <v>4</v>
      </c>
      <c r="C11" s="34" t="s">
        <v>663</v>
      </c>
      <c r="D11" s="331"/>
    </row>
    <row r="12" spans="2:5">
      <c r="B12" s="330">
        <v>5</v>
      </c>
      <c r="C12" s="34" t="s">
        <v>200</v>
      </c>
      <c r="D12" s="331"/>
    </row>
    <row r="13" spans="2:5">
      <c r="B13" s="330">
        <v>6</v>
      </c>
      <c r="C13" s="34" t="s">
        <v>201</v>
      </c>
      <c r="D13" s="331"/>
    </row>
    <row r="14" spans="2:5">
      <c r="B14" s="330">
        <v>7</v>
      </c>
      <c r="C14" s="34" t="s">
        <v>202</v>
      </c>
      <c r="D14" s="331"/>
    </row>
    <row r="15" spans="2:5">
      <c r="B15" s="330">
        <v>8</v>
      </c>
      <c r="C15" s="34" t="s">
        <v>203</v>
      </c>
      <c r="D15" s="331"/>
    </row>
    <row r="16" spans="2:5">
      <c r="B16" s="330">
        <v>9</v>
      </c>
      <c r="C16" s="34" t="s">
        <v>658</v>
      </c>
      <c r="D16" s="331"/>
    </row>
    <row r="17" spans="2:4">
      <c r="B17" s="330">
        <v>10</v>
      </c>
      <c r="C17" s="34" t="s">
        <v>659</v>
      </c>
      <c r="D17" s="331"/>
    </row>
    <row r="18" spans="2:4">
      <c r="B18" s="330">
        <v>11</v>
      </c>
      <c r="C18" s="34" t="s">
        <v>664</v>
      </c>
      <c r="D18" s="331"/>
    </row>
    <row r="19" spans="2:4">
      <c r="B19" s="330">
        <v>12</v>
      </c>
      <c r="C19" s="34" t="s">
        <v>665</v>
      </c>
      <c r="D19" s="331"/>
    </row>
    <row r="20" spans="2:4">
      <c r="B20" s="330">
        <v>13</v>
      </c>
      <c r="C20" s="34" t="s">
        <v>666</v>
      </c>
      <c r="D20" s="331"/>
    </row>
    <row r="21" spans="2:4">
      <c r="B21" s="330">
        <v>14</v>
      </c>
      <c r="C21" s="34" t="s">
        <v>667</v>
      </c>
      <c r="D21" s="331"/>
    </row>
    <row r="22" spans="2:4">
      <c r="B22" s="330">
        <v>15</v>
      </c>
      <c r="C22" s="34" t="s">
        <v>668</v>
      </c>
      <c r="D22" s="331"/>
    </row>
    <row r="23" spans="2:4">
      <c r="B23" s="330">
        <v>16</v>
      </c>
      <c r="C23" s="34" t="s">
        <v>669</v>
      </c>
      <c r="D23" s="331"/>
    </row>
    <row r="24" spans="2:4">
      <c r="B24" s="332">
        <v>17</v>
      </c>
      <c r="C24" s="333" t="s">
        <v>670</v>
      </c>
      <c r="D24" s="334"/>
    </row>
    <row r="25" spans="2:4">
      <c r="D25" s="34"/>
    </row>
    <row r="26" spans="2:4">
      <c r="D26" s="34"/>
    </row>
    <row r="27" spans="2:4">
      <c r="B27" s="33"/>
      <c r="C27" s="34"/>
      <c r="D27" s="3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BF1BE-660A-47FE-8C97-1A08DA039A73}">
  <dimension ref="C1:Q131"/>
  <sheetViews>
    <sheetView showGridLines="0" tabSelected="1" workbookViewId="0"/>
  </sheetViews>
  <sheetFormatPr defaultColWidth="8.7109375" defaultRowHeight="15"/>
  <cols>
    <col min="1" max="13" width="8.7109375" style="249"/>
    <col min="14" max="15" width="9.140625" style="249" customWidth="1"/>
    <col min="16" max="16" width="9" style="249" customWidth="1"/>
    <col min="17" max="17" width="9.140625" style="249" customWidth="1"/>
    <col min="18" max="16384" width="8.7109375" style="249"/>
  </cols>
  <sheetData>
    <row r="1" spans="3:17" ht="28.5">
      <c r="C1" s="338"/>
      <c r="D1" s="339"/>
      <c r="E1" s="339"/>
      <c r="F1" s="339"/>
      <c r="G1" s="339"/>
      <c r="H1" s="339"/>
      <c r="I1" s="339"/>
      <c r="J1" s="339"/>
      <c r="K1" s="340"/>
      <c r="L1" s="340"/>
      <c r="M1" s="340"/>
      <c r="N1" s="340"/>
      <c r="O1" s="340"/>
      <c r="P1" s="340"/>
    </row>
    <row r="3" spans="3:17">
      <c r="N3" s="341"/>
      <c r="O3" s="341"/>
      <c r="P3" s="341"/>
    </row>
    <row r="4" spans="3:17" ht="18.75">
      <c r="C4" s="342" t="s">
        <v>206</v>
      </c>
      <c r="D4" s="342"/>
      <c r="E4" s="342"/>
      <c r="F4" s="342"/>
      <c r="G4" s="342"/>
      <c r="H4" s="342"/>
      <c r="I4" s="342"/>
      <c r="J4" s="342"/>
      <c r="K4" s="342"/>
      <c r="L4" s="342"/>
      <c r="M4" s="342"/>
      <c r="N4" s="342"/>
      <c r="O4" s="342"/>
      <c r="P4" s="342"/>
      <c r="Q4" s="342"/>
    </row>
    <row r="5" spans="3:17" ht="18.75">
      <c r="D5" s="342" t="s">
        <v>207</v>
      </c>
      <c r="E5" s="342"/>
      <c r="F5" s="342"/>
      <c r="G5" s="342"/>
      <c r="H5" s="342"/>
      <c r="I5" s="342"/>
      <c r="J5" s="342"/>
      <c r="K5" s="342"/>
      <c r="L5" s="342"/>
      <c r="M5" s="342"/>
      <c r="N5" s="342"/>
      <c r="O5" s="342"/>
      <c r="P5" s="342"/>
      <c r="Q5" s="342"/>
    </row>
    <row r="7" spans="3:17" ht="15.75">
      <c r="C7" s="35" t="s">
        <v>208</v>
      </c>
    </row>
    <row r="8" spans="3:17" ht="7.5" customHeight="1">
      <c r="C8" s="35"/>
    </row>
    <row r="9" spans="3:17" ht="7.5" customHeight="1"/>
    <row r="10" spans="3:17">
      <c r="C10" s="249" t="s">
        <v>209</v>
      </c>
    </row>
    <row r="11" spans="3:17">
      <c r="C11" s="249" t="s">
        <v>210</v>
      </c>
    </row>
    <row r="12" spans="3:17">
      <c r="C12" s="249" t="s">
        <v>211</v>
      </c>
    </row>
    <row r="13" spans="3:17">
      <c r="C13" s="249" t="s">
        <v>212</v>
      </c>
    </row>
    <row r="14" spans="3:17" ht="7.5" customHeight="1"/>
    <row r="15" spans="3:17">
      <c r="C15" s="249" t="s">
        <v>213</v>
      </c>
    </row>
    <row r="16" spans="3:17">
      <c r="C16" s="249" t="s">
        <v>214</v>
      </c>
    </row>
    <row r="17" spans="3:4">
      <c r="C17" s="249" t="s">
        <v>215</v>
      </c>
    </row>
    <row r="18" spans="3:4" ht="7.5" customHeight="1"/>
    <row r="19" spans="3:4">
      <c r="C19" s="249" t="s">
        <v>216</v>
      </c>
    </row>
    <row r="20" spans="3:4">
      <c r="C20" s="249" t="s">
        <v>217</v>
      </c>
    </row>
    <row r="23" spans="3:4" ht="15.75">
      <c r="C23" s="35" t="s">
        <v>218</v>
      </c>
    </row>
    <row r="24" spans="3:4" ht="7.5" customHeight="1"/>
    <row r="25" spans="3:4">
      <c r="C25" s="249" t="s">
        <v>219</v>
      </c>
    </row>
    <row r="26" spans="3:4">
      <c r="C26" s="249" t="s">
        <v>220</v>
      </c>
    </row>
    <row r="27" spans="3:4" ht="7.5" customHeight="1"/>
    <row r="28" spans="3:4">
      <c r="D28" s="249" t="s">
        <v>221</v>
      </c>
    </row>
    <row r="29" spans="3:4">
      <c r="D29" s="249" t="s">
        <v>222</v>
      </c>
    </row>
    <row r="30" spans="3:4">
      <c r="D30" s="249" t="s">
        <v>223</v>
      </c>
    </row>
    <row r="33" spans="3:3" ht="15.75">
      <c r="C33" s="35" t="s">
        <v>224</v>
      </c>
    </row>
    <row r="34" spans="3:3" ht="7.5" customHeight="1"/>
    <row r="35" spans="3:3">
      <c r="C35" s="249" t="s">
        <v>225</v>
      </c>
    </row>
    <row r="36" spans="3:3">
      <c r="C36" s="249" t="s">
        <v>226</v>
      </c>
    </row>
    <row r="37" spans="3:3">
      <c r="C37" s="249" t="s">
        <v>227</v>
      </c>
    </row>
    <row r="38" spans="3:3">
      <c r="C38" s="249" t="s">
        <v>228</v>
      </c>
    </row>
    <row r="39" spans="3:3">
      <c r="C39" s="249" t="s">
        <v>229</v>
      </c>
    </row>
    <row r="40" spans="3:3">
      <c r="C40" s="249" t="s">
        <v>230</v>
      </c>
    </row>
    <row r="43" spans="3:3" ht="15.75">
      <c r="C43" s="35" t="s">
        <v>231</v>
      </c>
    </row>
    <row r="44" spans="3:3" ht="7.5" customHeight="1"/>
    <row r="45" spans="3:3">
      <c r="C45" s="249" t="s">
        <v>232</v>
      </c>
    </row>
    <row r="46" spans="3:3">
      <c r="C46" s="249" t="s">
        <v>233</v>
      </c>
    </row>
    <row r="47" spans="3:3">
      <c r="C47" s="36" t="s">
        <v>234</v>
      </c>
    </row>
    <row r="48" spans="3:3">
      <c r="C48" s="36" t="s">
        <v>235</v>
      </c>
    </row>
    <row r="49" spans="3:4">
      <c r="C49" s="36" t="s">
        <v>236</v>
      </c>
    </row>
    <row r="52" spans="3:4" ht="15.75">
      <c r="C52" s="35" t="s">
        <v>237</v>
      </c>
    </row>
    <row r="53" spans="3:4" ht="7.5" customHeight="1">
      <c r="C53" s="35"/>
    </row>
    <row r="54" spans="3:4">
      <c r="C54" s="249" t="s">
        <v>238</v>
      </c>
    </row>
    <row r="55" spans="3:4">
      <c r="C55" s="249" t="s">
        <v>239</v>
      </c>
    </row>
    <row r="56" spans="3:4">
      <c r="C56" s="249" t="s">
        <v>240</v>
      </c>
    </row>
    <row r="57" spans="3:4" ht="9.9499999999999993" customHeight="1"/>
    <row r="58" spans="3:4">
      <c r="C58" s="37" t="s">
        <v>241</v>
      </c>
      <c r="D58" s="250"/>
    </row>
    <row r="59" spans="3:4">
      <c r="C59" s="249" t="s">
        <v>242</v>
      </c>
    </row>
    <row r="60" spans="3:4">
      <c r="C60" s="249" t="s">
        <v>243</v>
      </c>
    </row>
    <row r="61" spans="3:4">
      <c r="C61" s="249" t="s">
        <v>244</v>
      </c>
    </row>
    <row r="62" spans="3:4" ht="7.5" customHeight="1"/>
    <row r="63" spans="3:4">
      <c r="C63" s="37" t="s">
        <v>245</v>
      </c>
    </row>
    <row r="64" spans="3:4">
      <c r="C64" s="249" t="s">
        <v>246</v>
      </c>
    </row>
    <row r="65" spans="3:3">
      <c r="C65" s="249" t="s">
        <v>247</v>
      </c>
    </row>
    <row r="66" spans="3:3">
      <c r="C66" s="249" t="s">
        <v>248</v>
      </c>
    </row>
    <row r="67" spans="3:3">
      <c r="C67" s="249" t="s">
        <v>249</v>
      </c>
    </row>
    <row r="68" spans="3:3" ht="7.5" customHeight="1"/>
    <row r="69" spans="3:3" ht="15" customHeight="1">
      <c r="C69" s="37" t="s">
        <v>250</v>
      </c>
    </row>
    <row r="70" spans="3:3" ht="15" customHeight="1">
      <c r="C70" s="36" t="s">
        <v>251</v>
      </c>
    </row>
    <row r="71" spans="3:3" ht="15" customHeight="1">
      <c r="C71" s="38" t="s">
        <v>252</v>
      </c>
    </row>
    <row r="72" spans="3:3" ht="7.5" customHeight="1"/>
    <row r="73" spans="3:3" ht="15" customHeight="1">
      <c r="C73" s="37" t="s">
        <v>253</v>
      </c>
    </row>
    <row r="74" spans="3:3" ht="15" customHeight="1">
      <c r="C74" s="249" t="s">
        <v>254</v>
      </c>
    </row>
    <row r="75" spans="3:3" ht="15" customHeight="1">
      <c r="C75" s="249" t="s">
        <v>255</v>
      </c>
    </row>
    <row r="76" spans="3:3" ht="7.5" customHeight="1"/>
    <row r="77" spans="3:3">
      <c r="C77" s="37" t="s">
        <v>256</v>
      </c>
    </row>
    <row r="78" spans="3:3">
      <c r="C78" s="249" t="s">
        <v>257</v>
      </c>
    </row>
    <row r="79" spans="3:3">
      <c r="C79" s="249" t="s">
        <v>258</v>
      </c>
    </row>
    <row r="80" spans="3:3">
      <c r="C80" s="249" t="s">
        <v>259</v>
      </c>
    </row>
    <row r="81" spans="3:16" ht="7.5" customHeight="1"/>
    <row r="82" spans="3:16">
      <c r="C82" s="37" t="s">
        <v>260</v>
      </c>
    </row>
    <row r="83" spans="3:16">
      <c r="C83" s="249" t="s">
        <v>261</v>
      </c>
    </row>
    <row r="84" spans="3:16">
      <c r="C84" s="249" t="s">
        <v>262</v>
      </c>
    </row>
    <row r="85" spans="3:16" ht="7.5" customHeight="1"/>
    <row r="86" spans="3:16" ht="15" customHeight="1">
      <c r="C86" s="37" t="s">
        <v>263</v>
      </c>
    </row>
    <row r="87" spans="3:16" ht="15" customHeight="1">
      <c r="C87" s="249" t="s">
        <v>264</v>
      </c>
    </row>
    <row r="88" spans="3:16" ht="15" customHeight="1">
      <c r="C88" s="249" t="s">
        <v>265</v>
      </c>
    </row>
    <row r="89" spans="3:16" ht="15" customHeight="1">
      <c r="C89" s="249" t="s">
        <v>266</v>
      </c>
    </row>
    <row r="90" spans="3:16" ht="7.5" customHeight="1"/>
    <row r="91" spans="3:16">
      <c r="C91" s="37" t="s">
        <v>267</v>
      </c>
    </row>
    <row r="92" spans="3:16">
      <c r="C92" s="249" t="s">
        <v>268</v>
      </c>
    </row>
    <row r="93" spans="3:16">
      <c r="C93" s="249" t="s">
        <v>269</v>
      </c>
    </row>
    <row r="94" spans="3:16">
      <c r="C94" s="249" t="s">
        <v>299</v>
      </c>
    </row>
    <row r="95" spans="3:16" ht="7.5" customHeight="1"/>
    <row r="96" spans="3:16" ht="15" customHeight="1">
      <c r="C96" s="37" t="s">
        <v>270</v>
      </c>
      <c r="D96" s="251"/>
      <c r="E96" s="251"/>
      <c r="F96" s="251"/>
      <c r="G96" s="251"/>
      <c r="H96" s="251"/>
      <c r="I96" s="251"/>
      <c r="J96" s="251"/>
      <c r="K96" s="251"/>
      <c r="L96" s="251"/>
      <c r="M96" s="251"/>
      <c r="N96" s="251"/>
      <c r="O96" s="251"/>
      <c r="P96" s="251"/>
    </row>
    <row r="97" spans="3:16" ht="15" customHeight="1">
      <c r="C97" s="249" t="s">
        <v>271</v>
      </c>
      <c r="D97" s="251"/>
      <c r="E97" s="251"/>
      <c r="F97" s="251"/>
      <c r="G97" s="251"/>
      <c r="H97" s="251"/>
      <c r="I97" s="251"/>
      <c r="J97" s="251"/>
      <c r="K97" s="251"/>
      <c r="L97" s="251"/>
      <c r="M97" s="251"/>
      <c r="N97" s="251"/>
      <c r="O97" s="251"/>
      <c r="P97" s="251"/>
    </row>
    <row r="98" spans="3:16" ht="15" customHeight="1">
      <c r="C98" s="249" t="s">
        <v>272</v>
      </c>
      <c r="D98" s="251"/>
      <c r="E98" s="251"/>
      <c r="F98" s="251"/>
      <c r="G98" s="251"/>
      <c r="H98" s="251"/>
      <c r="I98" s="251"/>
      <c r="J98" s="251"/>
      <c r="K98" s="251"/>
      <c r="L98" s="251"/>
      <c r="M98" s="251"/>
      <c r="N98" s="251"/>
      <c r="O98" s="251"/>
      <c r="P98" s="251"/>
    </row>
    <row r="99" spans="3:16" ht="15" customHeight="1">
      <c r="C99" s="249" t="s">
        <v>300</v>
      </c>
      <c r="D99" s="251"/>
      <c r="E99" s="251"/>
      <c r="F99" s="251"/>
      <c r="G99" s="251"/>
      <c r="H99" s="251"/>
      <c r="I99" s="251"/>
      <c r="J99" s="251"/>
      <c r="K99" s="251"/>
      <c r="L99" s="251"/>
      <c r="M99" s="251"/>
      <c r="N99" s="251"/>
      <c r="O99" s="251"/>
      <c r="P99" s="251"/>
    </row>
    <row r="100" spans="3:16" ht="15" customHeight="1">
      <c r="C100" s="249" t="s">
        <v>273</v>
      </c>
      <c r="D100" s="251"/>
      <c r="E100" s="251"/>
      <c r="F100" s="251"/>
      <c r="G100" s="251"/>
      <c r="H100" s="251"/>
      <c r="I100" s="251"/>
      <c r="J100" s="251"/>
      <c r="K100" s="251"/>
      <c r="L100" s="251"/>
      <c r="M100" s="251"/>
      <c r="N100" s="251"/>
      <c r="O100" s="251"/>
      <c r="P100" s="251"/>
    </row>
    <row r="101" spans="3:16" ht="7.5" customHeight="1"/>
    <row r="102" spans="3:16">
      <c r="C102" s="37" t="s">
        <v>274</v>
      </c>
    </row>
    <row r="103" spans="3:16">
      <c r="C103" s="249" t="s">
        <v>275</v>
      </c>
    </row>
    <row r="104" spans="3:16">
      <c r="C104" s="249" t="s">
        <v>276</v>
      </c>
    </row>
    <row r="105" spans="3:16">
      <c r="C105" s="249" t="s">
        <v>277</v>
      </c>
    </row>
    <row r="106" spans="3:16" ht="7.5" customHeight="1"/>
    <row r="107" spans="3:16">
      <c r="C107" s="37" t="s">
        <v>278</v>
      </c>
    </row>
    <row r="108" spans="3:16">
      <c r="C108" s="249" t="s">
        <v>279</v>
      </c>
    </row>
    <row r="109" spans="3:16">
      <c r="C109" s="249" t="s">
        <v>280</v>
      </c>
    </row>
    <row r="110" spans="3:16">
      <c r="C110" s="249" t="s">
        <v>281</v>
      </c>
    </row>
    <row r="111" spans="3:16" ht="7.5" customHeight="1"/>
    <row r="112" spans="3:16">
      <c r="C112" s="37" t="s">
        <v>282</v>
      </c>
    </row>
    <row r="113" spans="3:3">
      <c r="C113" s="249" t="s">
        <v>283</v>
      </c>
    </row>
    <row r="114" spans="3:3">
      <c r="C114" s="249" t="s">
        <v>284</v>
      </c>
    </row>
    <row r="115" spans="3:3">
      <c r="C115" s="249" t="s">
        <v>285</v>
      </c>
    </row>
    <row r="116" spans="3:3">
      <c r="C116" s="249" t="s">
        <v>286</v>
      </c>
    </row>
    <row r="117" spans="3:3" ht="7.5" customHeight="1"/>
    <row r="118" spans="3:3" ht="15" customHeight="1">
      <c r="C118" s="37" t="s">
        <v>287</v>
      </c>
    </row>
    <row r="119" spans="3:3" ht="15" customHeight="1">
      <c r="C119" s="249" t="s">
        <v>288</v>
      </c>
    </row>
    <row r="120" spans="3:3" ht="15" customHeight="1">
      <c r="C120" s="249" t="s">
        <v>289</v>
      </c>
    </row>
    <row r="121" spans="3:3" ht="15" customHeight="1">
      <c r="C121" s="249" t="s">
        <v>290</v>
      </c>
    </row>
    <row r="122" spans="3:3" ht="15" customHeight="1">
      <c r="C122" s="249" t="s">
        <v>291</v>
      </c>
    </row>
    <row r="123" spans="3:3" ht="7.5" customHeight="1"/>
    <row r="124" spans="3:3">
      <c r="C124" s="37" t="s">
        <v>292</v>
      </c>
    </row>
    <row r="125" spans="3:3">
      <c r="C125" s="249" t="s">
        <v>293</v>
      </c>
    </row>
    <row r="126" spans="3:3">
      <c r="C126" s="249" t="s">
        <v>294</v>
      </c>
    </row>
    <row r="127" spans="3:3" ht="7.5" customHeight="1"/>
    <row r="128" spans="3:3">
      <c r="C128" s="37" t="s">
        <v>295</v>
      </c>
    </row>
    <row r="129" spans="3:3">
      <c r="C129" s="249" t="s">
        <v>296</v>
      </c>
    </row>
    <row r="130" spans="3:3">
      <c r="C130" s="249" t="s">
        <v>297</v>
      </c>
    </row>
    <row r="131" spans="3:3">
      <c r="C131" s="249" t="s">
        <v>298</v>
      </c>
    </row>
  </sheetData>
  <mergeCells count="4">
    <mergeCell ref="C1:P1"/>
    <mergeCell ref="N3:P3"/>
    <mergeCell ref="C4:Q4"/>
    <mergeCell ref="D5:Q5"/>
  </mergeCells>
  <pageMargins left="0.70866141732283472" right="0.70866141732283472" top="0.74803149606299213" bottom="0.74803149606299213" header="0.31496062992125984" footer="0.31496062992125984"/>
  <pageSetup paperSize="9" scale="65" orientation="portrait" r:id="rId1"/>
  <rowBreaks count="1" manualBreakCount="1">
    <brk id="76" min="2"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C4705-E337-4970-9777-63E138EF57CF}">
  <sheetPr>
    <tabColor theme="5"/>
  </sheetPr>
  <dimension ref="B7:D12"/>
  <sheetViews>
    <sheetView tabSelected="1" workbookViewId="0"/>
  </sheetViews>
  <sheetFormatPr defaultColWidth="9.140625" defaultRowHeight="15"/>
  <cols>
    <col min="1" max="2" width="9.140625" style="30"/>
    <col min="3" max="3" width="39.85546875" style="30" customWidth="1"/>
    <col min="4" max="4" width="60.140625" style="30" customWidth="1"/>
    <col min="5" max="16384" width="9.140625" style="30"/>
  </cols>
  <sheetData>
    <row r="7" spans="2:4">
      <c r="B7" s="48" t="s">
        <v>237</v>
      </c>
    </row>
    <row r="8" spans="2:4" ht="90">
      <c r="B8" s="325" t="s">
        <v>24</v>
      </c>
      <c r="C8" s="326" t="s">
        <v>25</v>
      </c>
      <c r="D8" s="326" t="s">
        <v>26</v>
      </c>
    </row>
    <row r="11" spans="2:4">
      <c r="B11" s="30" t="s">
        <v>634</v>
      </c>
      <c r="C11" s="30" t="s">
        <v>635</v>
      </c>
    </row>
    <row r="12" spans="2:4">
      <c r="C12" s="30" t="s">
        <v>636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AB9A8-FC7D-4FBE-89E7-361403CFD5FD}">
  <sheetPr>
    <tabColor theme="5" tint="0.79998168889431442"/>
  </sheetPr>
  <dimension ref="A1:P163"/>
  <sheetViews>
    <sheetView tabSelected="1" workbookViewId="0"/>
  </sheetViews>
  <sheetFormatPr defaultColWidth="9.140625" defaultRowHeight="15"/>
  <cols>
    <col min="1" max="1" width="9.140625" style="30"/>
    <col min="2" max="2" width="7.42578125" style="30" customWidth="1"/>
    <col min="3" max="3" width="35.42578125" style="30" customWidth="1"/>
    <col min="4" max="4" width="48.140625" style="30" bestFit="1" customWidth="1"/>
    <col min="5" max="5" width="12.140625" style="30" customWidth="1"/>
    <col min="6" max="8" width="15.5703125" style="30" customWidth="1"/>
    <col min="9" max="10" width="13.85546875" style="30" bestFit="1" customWidth="1"/>
    <col min="11" max="12" width="13.140625" style="30" customWidth="1"/>
    <col min="13" max="13" width="16.140625" style="30" bestFit="1" customWidth="1"/>
    <col min="14" max="14" width="13.140625" style="30" customWidth="1"/>
    <col min="15" max="16384" width="9.140625" style="30"/>
  </cols>
  <sheetData>
    <row r="1" spans="1:14" ht="18.75">
      <c r="A1" s="39"/>
      <c r="B1" s="40"/>
      <c r="C1" s="40"/>
      <c r="D1" s="40" t="s">
        <v>301</v>
      </c>
      <c r="E1" s="40"/>
      <c r="F1" s="41"/>
      <c r="G1" s="41"/>
      <c r="H1" s="41"/>
      <c r="I1" s="41"/>
      <c r="J1" s="41"/>
      <c r="K1" s="41"/>
      <c r="L1" s="41"/>
      <c r="M1" s="41"/>
      <c r="N1" s="41"/>
    </row>
    <row r="2" spans="1:14" ht="18.75">
      <c r="A2" s="39"/>
      <c r="B2" s="42"/>
      <c r="C2" s="42"/>
      <c r="D2" s="42" t="s">
        <v>205</v>
      </c>
      <c r="E2" s="42"/>
      <c r="F2" s="41"/>
      <c r="G2" s="41"/>
      <c r="H2" s="41"/>
      <c r="I2" s="41"/>
      <c r="J2" s="41"/>
      <c r="K2" s="41"/>
      <c r="L2" s="41"/>
      <c r="M2" s="41"/>
      <c r="N2" s="41"/>
    </row>
    <row r="3" spans="1:14" ht="18.75">
      <c r="A3" s="39"/>
      <c r="B3" s="40"/>
      <c r="C3" s="40"/>
      <c r="D3" s="40" t="s">
        <v>302</v>
      </c>
      <c r="E3" s="40"/>
      <c r="F3" s="41"/>
      <c r="G3" s="41"/>
      <c r="H3" s="41"/>
      <c r="I3" s="41"/>
      <c r="J3" s="41"/>
      <c r="K3" s="41"/>
      <c r="L3" s="41"/>
      <c r="M3" s="41"/>
      <c r="N3" s="41"/>
    </row>
    <row r="4" spans="1:14" ht="18.75">
      <c r="A4" s="39"/>
      <c r="B4" s="43"/>
      <c r="C4" s="43"/>
      <c r="D4" s="43" t="s">
        <v>303</v>
      </c>
      <c r="E4" s="44"/>
      <c r="F4" s="44"/>
      <c r="G4" s="44"/>
      <c r="H4" s="44"/>
      <c r="I4" s="44"/>
      <c r="J4" s="44"/>
      <c r="K4" s="44"/>
      <c r="L4" s="44"/>
      <c r="M4" s="44"/>
      <c r="N4" s="44"/>
    </row>
    <row r="5" spans="1:14">
      <c r="B5" s="34"/>
      <c r="C5" s="34"/>
      <c r="D5" s="34"/>
      <c r="E5" s="34"/>
      <c r="F5" s="34"/>
    </row>
    <row r="6" spans="1:14" ht="18.75">
      <c r="B6" s="45" t="s">
        <v>304</v>
      </c>
      <c r="C6" s="46"/>
      <c r="D6" s="46"/>
      <c r="E6" s="46"/>
      <c r="F6" s="46"/>
      <c r="G6" s="46"/>
      <c r="H6" s="46"/>
      <c r="I6" s="46"/>
      <c r="J6" s="46"/>
      <c r="K6" s="46"/>
      <c r="L6" s="46"/>
      <c r="M6" s="46"/>
      <c r="N6" s="46"/>
    </row>
    <row r="7" spans="1:14" ht="18.75">
      <c r="B7" s="45" t="s">
        <v>305</v>
      </c>
      <c r="C7" s="46"/>
      <c r="D7" s="46"/>
      <c r="E7" s="46"/>
      <c r="F7" s="46"/>
      <c r="G7" s="46"/>
      <c r="H7" s="46"/>
      <c r="I7" s="46"/>
      <c r="J7" s="46"/>
      <c r="K7" s="46"/>
      <c r="L7" s="46"/>
      <c r="M7" s="46"/>
      <c r="N7" s="46"/>
    </row>
    <row r="8" spans="1:14">
      <c r="B8" s="47" t="s">
        <v>306</v>
      </c>
      <c r="C8" s="47"/>
      <c r="D8" s="47"/>
      <c r="E8" s="47"/>
      <c r="F8" s="47"/>
      <c r="G8" s="47"/>
      <c r="H8" s="47"/>
      <c r="I8" s="47"/>
      <c r="J8" s="47"/>
      <c r="K8" s="47"/>
      <c r="L8" s="47"/>
      <c r="M8" s="47"/>
      <c r="N8" s="47"/>
    </row>
    <row r="9" spans="1:14">
      <c r="B9" s="48"/>
    </row>
    <row r="10" spans="1:14">
      <c r="B10" s="48"/>
      <c r="D10" s="49" t="s">
        <v>307</v>
      </c>
      <c r="E10" s="50"/>
      <c r="F10" s="50"/>
      <c r="G10" s="50"/>
      <c r="H10" s="50"/>
      <c r="I10" s="50"/>
      <c r="J10" s="50"/>
      <c r="K10" s="50"/>
      <c r="L10" s="50"/>
      <c r="M10" s="50"/>
      <c r="N10" s="50"/>
    </row>
    <row r="11" spans="1:14">
      <c r="B11" s="48"/>
      <c r="C11" s="48"/>
      <c r="D11" s="51" t="s">
        <v>308</v>
      </c>
      <c r="E11" s="51"/>
      <c r="F11" s="51"/>
      <c r="G11" s="51"/>
      <c r="H11" s="51"/>
      <c r="I11" s="51"/>
      <c r="J11" s="51"/>
      <c r="K11" s="51"/>
      <c r="L11" s="51"/>
      <c r="M11" s="51"/>
      <c r="N11" s="51"/>
    </row>
    <row r="12" spans="1:14">
      <c r="B12" s="48"/>
      <c r="C12" s="48"/>
    </row>
    <row r="13" spans="1:14">
      <c r="B13" s="34"/>
      <c r="C13" s="34"/>
      <c r="E13" s="52"/>
      <c r="F13" s="52"/>
      <c r="G13" s="52"/>
      <c r="H13" s="52"/>
      <c r="I13" s="343" t="s">
        <v>309</v>
      </c>
      <c r="J13" s="344"/>
      <c r="K13" s="345"/>
      <c r="L13" s="52"/>
      <c r="M13" s="52"/>
      <c r="N13" s="52"/>
    </row>
    <row r="14" spans="1:14" ht="27">
      <c r="B14" s="53"/>
      <c r="D14" s="54" t="s">
        <v>310</v>
      </c>
      <c r="E14" s="55" t="s">
        <v>311</v>
      </c>
      <c r="F14" s="56" t="s">
        <v>312</v>
      </c>
      <c r="G14" s="57" t="s">
        <v>21</v>
      </c>
      <c r="H14" s="58" t="s">
        <v>313</v>
      </c>
      <c r="I14" s="59" t="s">
        <v>314</v>
      </c>
      <c r="J14" s="60" t="s">
        <v>315</v>
      </c>
      <c r="K14" s="61" t="s">
        <v>316</v>
      </c>
      <c r="L14" s="52"/>
      <c r="M14" s="52"/>
      <c r="N14" s="52"/>
    </row>
    <row r="15" spans="1:14">
      <c r="B15" s="53"/>
      <c r="C15" s="34"/>
      <c r="D15" s="62" t="s">
        <v>317</v>
      </c>
      <c r="E15" s="63" t="s">
        <v>318</v>
      </c>
      <c r="F15" s="64">
        <v>974267652.99594343</v>
      </c>
      <c r="G15" s="64">
        <v>39108839.114057183</v>
      </c>
      <c r="H15" s="65">
        <v>1013376492.1100006</v>
      </c>
      <c r="I15" s="66">
        <v>892267140</v>
      </c>
      <c r="J15" s="64">
        <v>892267140</v>
      </c>
      <c r="K15" s="67"/>
      <c r="L15" s="52"/>
      <c r="M15" s="52"/>
      <c r="N15" s="52"/>
    </row>
    <row r="16" spans="1:14">
      <c r="B16" s="53"/>
      <c r="C16" s="34"/>
      <c r="D16" s="68" t="s">
        <v>319</v>
      </c>
      <c r="E16" s="69" t="s">
        <v>318</v>
      </c>
      <c r="F16" s="70"/>
      <c r="G16" s="70"/>
      <c r="H16" s="71">
        <v>0</v>
      </c>
      <c r="I16" s="72">
        <v>0</v>
      </c>
      <c r="J16" s="70"/>
      <c r="K16" s="73"/>
      <c r="L16" s="52"/>
      <c r="M16" s="52"/>
      <c r="N16" s="52"/>
    </row>
    <row r="17" spans="2:14">
      <c r="B17" s="53"/>
      <c r="C17" s="34"/>
      <c r="D17" s="68" t="s">
        <v>320</v>
      </c>
      <c r="E17" s="69" t="s">
        <v>318</v>
      </c>
      <c r="F17" s="74">
        <v>350582223.19999993</v>
      </c>
      <c r="G17" s="74">
        <v>25822896.800000072</v>
      </c>
      <c r="H17" s="71">
        <v>376405120</v>
      </c>
      <c r="I17" s="72">
        <v>376405120</v>
      </c>
      <c r="J17" s="70">
        <v>376405120</v>
      </c>
      <c r="K17" s="73"/>
      <c r="L17" s="52"/>
      <c r="M17" s="52"/>
      <c r="N17" s="52"/>
    </row>
    <row r="18" spans="2:14">
      <c r="B18" s="53"/>
      <c r="C18" s="34"/>
      <c r="D18" s="75" t="s">
        <v>321</v>
      </c>
      <c r="E18" s="69" t="s">
        <v>318</v>
      </c>
      <c r="F18" s="70"/>
      <c r="G18" s="70"/>
      <c r="H18" s="71">
        <v>0</v>
      </c>
      <c r="I18" s="76"/>
      <c r="J18" s="69"/>
      <c r="K18" s="77"/>
      <c r="L18" s="52"/>
      <c r="M18" s="52"/>
      <c r="N18" s="52"/>
    </row>
    <row r="19" spans="2:14">
      <c r="B19" s="53"/>
      <c r="C19" s="34"/>
      <c r="D19" s="75" t="s">
        <v>322</v>
      </c>
      <c r="E19" s="69" t="s">
        <v>318</v>
      </c>
      <c r="F19" s="70">
        <v>350582223.19999993</v>
      </c>
      <c r="G19" s="70">
        <v>25822896.800000072</v>
      </c>
      <c r="H19" s="71">
        <v>376405120</v>
      </c>
      <c r="I19" s="78"/>
      <c r="J19" s="69"/>
      <c r="K19" s="77"/>
      <c r="L19" s="52"/>
      <c r="M19" s="52"/>
      <c r="N19" s="52"/>
    </row>
    <row r="20" spans="2:14">
      <c r="B20" s="53"/>
      <c r="C20" s="34"/>
      <c r="D20" s="68" t="s">
        <v>323</v>
      </c>
      <c r="E20" s="69" t="s">
        <v>318</v>
      </c>
      <c r="F20" s="70">
        <v>0</v>
      </c>
      <c r="G20" s="70">
        <v>86365000</v>
      </c>
      <c r="H20" s="71">
        <v>86365000</v>
      </c>
      <c r="I20" s="78"/>
      <c r="J20" s="79"/>
      <c r="K20" s="77"/>
      <c r="L20" s="52"/>
      <c r="M20" s="52"/>
      <c r="N20" s="52"/>
    </row>
    <row r="21" spans="2:14">
      <c r="B21" s="53"/>
      <c r="C21" s="34"/>
      <c r="D21" s="68" t="s">
        <v>324</v>
      </c>
      <c r="E21" s="69" t="s">
        <v>318</v>
      </c>
      <c r="F21" s="70"/>
      <c r="G21" s="70"/>
      <c r="H21" s="71">
        <v>0</v>
      </c>
      <c r="I21" s="76"/>
      <c r="J21" s="69"/>
      <c r="K21" s="77"/>
      <c r="L21" s="52"/>
      <c r="M21" s="52"/>
      <c r="N21" s="52"/>
    </row>
    <row r="22" spans="2:14">
      <c r="B22" s="53"/>
      <c r="C22" s="34"/>
      <c r="D22" s="68" t="s">
        <v>325</v>
      </c>
      <c r="E22" s="69" t="s">
        <v>318</v>
      </c>
      <c r="F22" s="74">
        <v>570477025.30405772</v>
      </c>
      <c r="G22" s="74">
        <v>-470673476.53405738</v>
      </c>
      <c r="H22" s="71">
        <v>99803548.770000339</v>
      </c>
      <c r="I22" s="72">
        <v>5395045.0599999987</v>
      </c>
      <c r="J22" s="74">
        <v>5395045.0599999987</v>
      </c>
      <c r="K22" s="80">
        <v>0</v>
      </c>
      <c r="L22" s="52"/>
      <c r="M22" s="52"/>
      <c r="N22" s="52"/>
    </row>
    <row r="23" spans="2:14">
      <c r="B23" s="53"/>
      <c r="C23" s="34"/>
      <c r="D23" s="75" t="s">
        <v>326</v>
      </c>
      <c r="E23" s="69" t="s">
        <v>318</v>
      </c>
      <c r="F23" s="70">
        <v>22258983.66</v>
      </c>
      <c r="G23" s="70">
        <v>72149520.05000031</v>
      </c>
      <c r="H23" s="71">
        <v>94408503.710000306</v>
      </c>
      <c r="I23" s="72">
        <v>0</v>
      </c>
      <c r="J23" s="70"/>
      <c r="K23" s="73"/>
      <c r="L23" s="52"/>
      <c r="M23" s="52"/>
      <c r="N23" s="52"/>
    </row>
    <row r="24" spans="2:14">
      <c r="B24" s="53"/>
      <c r="C24" s="34"/>
      <c r="D24" s="75" t="s">
        <v>327</v>
      </c>
      <c r="E24" s="69" t="s">
        <v>318</v>
      </c>
      <c r="F24" s="70"/>
      <c r="G24" s="70"/>
      <c r="H24" s="71">
        <v>0</v>
      </c>
      <c r="I24" s="72">
        <v>0</v>
      </c>
      <c r="J24" s="70"/>
      <c r="K24" s="73"/>
      <c r="L24" s="52"/>
      <c r="M24" s="52"/>
      <c r="N24" s="52"/>
    </row>
    <row r="25" spans="2:14">
      <c r="B25" s="53"/>
      <c r="C25" s="34"/>
      <c r="D25" s="81" t="s">
        <v>328</v>
      </c>
      <c r="E25" s="69" t="s">
        <v>318</v>
      </c>
      <c r="F25" s="70">
        <v>4294415.7300000004</v>
      </c>
      <c r="G25" s="70">
        <v>-1770465.7300000004</v>
      </c>
      <c r="H25" s="71">
        <v>2523950</v>
      </c>
      <c r="I25" s="72">
        <v>2523950</v>
      </c>
      <c r="J25" s="70">
        <v>2523950</v>
      </c>
      <c r="K25" s="73"/>
      <c r="L25" s="52"/>
      <c r="M25" s="52"/>
      <c r="N25" s="52"/>
    </row>
    <row r="26" spans="2:14">
      <c r="B26" s="53"/>
      <c r="C26" s="34"/>
      <c r="D26" s="81" t="s">
        <v>329</v>
      </c>
      <c r="E26" s="69" t="s">
        <v>318</v>
      </c>
      <c r="F26" s="70">
        <v>31898.319999999367</v>
      </c>
      <c r="G26" s="70">
        <v>2839196.7399999988</v>
      </c>
      <c r="H26" s="71">
        <v>2871095.0599999982</v>
      </c>
      <c r="I26" s="72">
        <v>2871095.0599999982</v>
      </c>
      <c r="J26" s="70">
        <v>2871095.0599999982</v>
      </c>
      <c r="K26" s="73"/>
      <c r="L26" s="52"/>
      <c r="M26" s="52"/>
      <c r="N26" s="52"/>
    </row>
    <row r="27" spans="2:14">
      <c r="B27" s="53"/>
      <c r="C27" s="34"/>
      <c r="D27" s="81" t="s">
        <v>325</v>
      </c>
      <c r="E27" s="69" t="s">
        <v>318</v>
      </c>
      <c r="F27" s="70">
        <v>543891727.59405768</v>
      </c>
      <c r="G27" s="70">
        <v>-543891727.59405768</v>
      </c>
      <c r="H27" s="71">
        <v>0</v>
      </c>
      <c r="I27" s="72">
        <v>0</v>
      </c>
      <c r="J27" s="70"/>
      <c r="K27" s="73"/>
      <c r="L27" s="52"/>
      <c r="M27" s="52"/>
      <c r="N27" s="52"/>
    </row>
    <row r="28" spans="2:14">
      <c r="B28" s="53"/>
      <c r="C28" s="34"/>
      <c r="D28" s="81"/>
      <c r="E28" s="69" t="s">
        <v>318</v>
      </c>
      <c r="F28" s="70"/>
      <c r="G28" s="70"/>
      <c r="H28" s="71">
        <v>0</v>
      </c>
      <c r="I28" s="72">
        <v>0</v>
      </c>
      <c r="J28" s="70"/>
      <c r="K28" s="73"/>
      <c r="L28" s="52"/>
      <c r="M28" s="52"/>
      <c r="N28" s="52"/>
    </row>
    <row r="29" spans="2:14">
      <c r="B29" s="53"/>
      <c r="C29" s="34"/>
      <c r="D29" s="81"/>
      <c r="E29" s="69" t="s">
        <v>318</v>
      </c>
      <c r="F29" s="70"/>
      <c r="G29" s="70"/>
      <c r="H29" s="71">
        <v>0</v>
      </c>
      <c r="I29" s="72">
        <v>0</v>
      </c>
      <c r="J29" s="70"/>
      <c r="K29" s="73"/>
      <c r="L29" s="52"/>
      <c r="M29" s="52"/>
      <c r="N29" s="52"/>
    </row>
    <row r="30" spans="2:14">
      <c r="B30" s="53"/>
      <c r="C30" s="34"/>
      <c r="D30" s="81"/>
      <c r="E30" s="69" t="s">
        <v>318</v>
      </c>
      <c r="F30" s="70"/>
      <c r="G30" s="70"/>
      <c r="H30" s="71">
        <v>0</v>
      </c>
      <c r="I30" s="72">
        <v>0</v>
      </c>
      <c r="J30" s="70"/>
      <c r="K30" s="73"/>
      <c r="L30" s="52"/>
      <c r="M30" s="52"/>
      <c r="N30" s="52"/>
    </row>
    <row r="31" spans="2:14">
      <c r="B31" s="53"/>
      <c r="C31" s="34"/>
      <c r="D31" s="81"/>
      <c r="E31" s="69" t="s">
        <v>318</v>
      </c>
      <c r="F31" s="70"/>
      <c r="G31" s="70"/>
      <c r="H31" s="71">
        <v>0</v>
      </c>
      <c r="I31" s="72">
        <v>0</v>
      </c>
      <c r="J31" s="70"/>
      <c r="K31" s="73"/>
      <c r="L31" s="52"/>
      <c r="M31" s="52"/>
      <c r="N31" s="52"/>
    </row>
    <row r="32" spans="2:14">
      <c r="B32" s="53"/>
      <c r="C32" s="34"/>
      <c r="D32" s="81"/>
      <c r="E32" s="69" t="s">
        <v>318</v>
      </c>
      <c r="F32" s="70"/>
      <c r="G32" s="70"/>
      <c r="H32" s="71">
        <v>0</v>
      </c>
      <c r="I32" s="72">
        <v>0</v>
      </c>
      <c r="J32" s="70"/>
      <c r="K32" s="73"/>
      <c r="L32" s="52"/>
      <c r="M32" s="52"/>
      <c r="N32" s="52"/>
    </row>
    <row r="33" spans="2:14">
      <c r="B33" s="53"/>
      <c r="C33" s="34"/>
      <c r="D33" s="81"/>
      <c r="E33" s="69" t="s">
        <v>318</v>
      </c>
      <c r="F33" s="70"/>
      <c r="G33" s="70"/>
      <c r="H33" s="71">
        <v>0</v>
      </c>
      <c r="I33" s="72">
        <v>0</v>
      </c>
      <c r="J33" s="70"/>
      <c r="K33" s="73"/>
      <c r="L33" s="52"/>
      <c r="M33" s="52"/>
      <c r="N33" s="52"/>
    </row>
    <row r="34" spans="2:14">
      <c r="B34" s="53"/>
      <c r="C34" s="34"/>
      <c r="D34" s="82"/>
      <c r="E34" s="83" t="s">
        <v>318</v>
      </c>
      <c r="F34" s="84"/>
      <c r="G34" s="84"/>
      <c r="H34" s="85">
        <v>0</v>
      </c>
      <c r="I34" s="86">
        <v>0</v>
      </c>
      <c r="J34" s="84"/>
      <c r="K34" s="87"/>
      <c r="L34" s="52"/>
      <c r="M34" s="52"/>
      <c r="N34" s="52"/>
    </row>
    <row r="35" spans="2:14">
      <c r="B35" s="53"/>
      <c r="C35" s="34"/>
      <c r="D35" s="88" t="s">
        <v>330</v>
      </c>
      <c r="E35" s="89" t="s">
        <v>318</v>
      </c>
      <c r="F35" s="90">
        <v>1895326901.500001</v>
      </c>
      <c r="G35" s="90">
        <v>-319376740.62000012</v>
      </c>
      <c r="H35" s="90">
        <v>1575950160.8800008</v>
      </c>
      <c r="I35" s="90">
        <v>1274067305.0599999</v>
      </c>
      <c r="J35" s="90">
        <v>1274067305.0599999</v>
      </c>
      <c r="K35" s="90">
        <v>0</v>
      </c>
      <c r="L35" s="52"/>
      <c r="M35" s="52"/>
      <c r="N35" s="52"/>
    </row>
    <row r="36" spans="2:14">
      <c r="D36" s="52"/>
      <c r="E36" s="52"/>
      <c r="F36" s="52"/>
      <c r="G36" s="52"/>
      <c r="H36" s="52"/>
      <c r="I36" s="52"/>
      <c r="J36" s="52"/>
      <c r="K36" s="52"/>
      <c r="L36" s="52"/>
      <c r="M36" s="52"/>
      <c r="N36" s="52"/>
    </row>
    <row r="37" spans="2:14">
      <c r="D37" s="49" t="s">
        <v>307</v>
      </c>
      <c r="E37" s="50"/>
      <c r="F37" s="50"/>
      <c r="G37" s="50"/>
      <c r="H37" s="50"/>
      <c r="I37" s="50"/>
      <c r="J37" s="50"/>
      <c r="K37" s="50"/>
      <c r="L37" s="50"/>
      <c r="M37" s="50"/>
      <c r="N37" s="50"/>
    </row>
    <row r="38" spans="2:14">
      <c r="B38" s="48"/>
      <c r="D38" s="51" t="s">
        <v>331</v>
      </c>
      <c r="E38" s="51"/>
      <c r="F38" s="51"/>
      <c r="G38" s="51"/>
      <c r="H38" s="51"/>
      <c r="I38" s="51"/>
      <c r="J38" s="51"/>
      <c r="K38" s="51"/>
      <c r="L38" s="51"/>
      <c r="M38" s="51"/>
      <c r="N38" s="51"/>
    </row>
    <row r="39" spans="2:14">
      <c r="B39" s="53"/>
      <c r="C39" s="91"/>
      <c r="D39" s="92"/>
      <c r="E39" s="52"/>
      <c r="F39" s="52"/>
      <c r="G39" s="52"/>
      <c r="H39" s="52"/>
      <c r="I39" s="52"/>
      <c r="J39" s="52"/>
      <c r="K39" s="52"/>
      <c r="L39" s="52"/>
      <c r="M39" s="52"/>
      <c r="N39" s="52"/>
    </row>
    <row r="40" spans="2:14">
      <c r="B40" s="34"/>
      <c r="C40" s="34"/>
      <c r="E40" s="52"/>
      <c r="F40" s="52"/>
      <c r="G40" s="52"/>
      <c r="H40" s="52"/>
      <c r="I40" s="346" t="s">
        <v>309</v>
      </c>
      <c r="J40" s="347"/>
      <c r="K40" s="348"/>
      <c r="L40" s="52"/>
      <c r="M40" s="52"/>
      <c r="N40" s="52"/>
    </row>
    <row r="41" spans="2:14" ht="27">
      <c r="B41" s="53"/>
      <c r="D41" s="93" t="s">
        <v>332</v>
      </c>
      <c r="E41" s="55" t="s">
        <v>311</v>
      </c>
      <c r="F41" s="56" t="s">
        <v>312</v>
      </c>
      <c r="G41" s="57" t="s">
        <v>21</v>
      </c>
      <c r="H41" s="58" t="s">
        <v>313</v>
      </c>
      <c r="I41" s="94" t="s">
        <v>314</v>
      </c>
      <c r="J41" s="60" t="s">
        <v>315</v>
      </c>
      <c r="K41" s="61" t="s">
        <v>316</v>
      </c>
      <c r="L41" s="52"/>
      <c r="M41" s="52"/>
      <c r="N41" s="52"/>
    </row>
    <row r="42" spans="2:14">
      <c r="D42" s="62" t="s">
        <v>333</v>
      </c>
      <c r="E42" s="63" t="s">
        <v>318</v>
      </c>
      <c r="F42" s="95">
        <v>350144941.14999998</v>
      </c>
      <c r="G42" s="95">
        <v>0</v>
      </c>
      <c r="H42" s="65">
        <v>350144941.14999998</v>
      </c>
      <c r="I42" s="66">
        <v>350144941.24000001</v>
      </c>
      <c r="J42" s="64">
        <v>350144941.24000001</v>
      </c>
      <c r="K42" s="67"/>
      <c r="L42" s="52"/>
      <c r="M42" s="52"/>
      <c r="N42" s="52"/>
    </row>
    <row r="43" spans="2:14">
      <c r="D43" s="75" t="s">
        <v>334</v>
      </c>
      <c r="E43" s="69" t="s">
        <v>318</v>
      </c>
      <c r="F43" s="70"/>
      <c r="G43" s="70"/>
      <c r="H43" s="71">
        <v>0</v>
      </c>
      <c r="I43" s="96"/>
      <c r="J43" s="97"/>
      <c r="K43" s="98"/>
      <c r="L43" s="52"/>
      <c r="M43" s="52"/>
      <c r="N43" s="52"/>
    </row>
    <row r="44" spans="2:14">
      <c r="D44" s="75" t="s">
        <v>335</v>
      </c>
      <c r="E44" s="69" t="s">
        <v>318</v>
      </c>
      <c r="F44" s="70">
        <v>350144941.14999998</v>
      </c>
      <c r="G44" s="70"/>
      <c r="H44" s="71">
        <v>350144941.14999998</v>
      </c>
      <c r="I44" s="99"/>
      <c r="J44" s="100"/>
      <c r="K44" s="98"/>
      <c r="L44" s="52"/>
      <c r="M44" s="52"/>
      <c r="N44" s="52"/>
    </row>
    <row r="45" spans="2:14">
      <c r="D45" s="68" t="s">
        <v>336</v>
      </c>
      <c r="E45" s="69" t="s">
        <v>318</v>
      </c>
      <c r="F45" s="70"/>
      <c r="G45" s="70">
        <v>85544955.980000004</v>
      </c>
      <c r="H45" s="71">
        <v>85544955.980000004</v>
      </c>
      <c r="I45" s="99"/>
      <c r="J45" s="100"/>
      <c r="K45" s="98"/>
      <c r="L45" s="52"/>
      <c r="M45" s="52"/>
      <c r="N45" s="52"/>
    </row>
    <row r="46" spans="2:14">
      <c r="D46" s="68" t="s">
        <v>337</v>
      </c>
      <c r="E46" s="69" t="s">
        <v>318</v>
      </c>
      <c r="F46" s="70">
        <v>170674552.14107791</v>
      </c>
      <c r="G46" s="70"/>
      <c r="H46" s="71">
        <v>170674552.14107791</v>
      </c>
      <c r="I46" s="72">
        <v>157188756.16799808</v>
      </c>
      <c r="J46" s="70">
        <v>157188756.16799808</v>
      </c>
      <c r="K46" s="73"/>
      <c r="L46" s="52"/>
      <c r="M46" s="52"/>
      <c r="N46" s="52"/>
    </row>
    <row r="47" spans="2:14">
      <c r="B47" s="53"/>
      <c r="D47" s="68" t="s">
        <v>338</v>
      </c>
      <c r="E47" s="69" t="s">
        <v>318</v>
      </c>
      <c r="F47" s="70">
        <v>766457734.22892165</v>
      </c>
      <c r="G47" s="70">
        <v>-400472888.84291238</v>
      </c>
      <c r="H47" s="71">
        <v>365984845.38600928</v>
      </c>
      <c r="I47" s="72">
        <v>197882294.18882668</v>
      </c>
      <c r="J47" s="70">
        <v>197882294.18882668</v>
      </c>
      <c r="K47" s="73"/>
      <c r="L47" s="52"/>
      <c r="M47" s="52"/>
      <c r="N47" s="52"/>
    </row>
    <row r="48" spans="2:14">
      <c r="B48" s="53"/>
      <c r="D48" s="68" t="s">
        <v>339</v>
      </c>
      <c r="E48" s="69" t="s">
        <v>318</v>
      </c>
      <c r="F48" s="74">
        <v>506173672.62999988</v>
      </c>
      <c r="G48" s="74">
        <v>-95189335.070358381</v>
      </c>
      <c r="H48" s="71">
        <v>410984337.55964148</v>
      </c>
      <c r="I48" s="72">
        <v>397538412.13971013</v>
      </c>
      <c r="J48" s="74">
        <v>397538412.13971013</v>
      </c>
      <c r="K48" s="80">
        <v>0</v>
      </c>
      <c r="L48" s="52"/>
      <c r="M48" s="52"/>
      <c r="N48" s="52"/>
    </row>
    <row r="49" spans="2:14">
      <c r="B49" s="53"/>
      <c r="D49" s="75" t="s">
        <v>256</v>
      </c>
      <c r="E49" s="69" t="s">
        <v>318</v>
      </c>
      <c r="F49" s="70">
        <v>336068287.71999991</v>
      </c>
      <c r="G49" s="70">
        <v>69346372.413121462</v>
      </c>
      <c r="H49" s="71">
        <v>405414660.13312137</v>
      </c>
      <c r="I49" s="72">
        <v>391968734.71318996</v>
      </c>
      <c r="J49" s="70">
        <v>391968734.71318996</v>
      </c>
      <c r="K49" s="73"/>
      <c r="L49" s="52"/>
      <c r="M49" s="52"/>
      <c r="N49" s="52"/>
    </row>
    <row r="50" spans="2:14">
      <c r="B50" s="53"/>
      <c r="D50" s="75" t="s">
        <v>340</v>
      </c>
      <c r="E50" s="69" t="s">
        <v>318</v>
      </c>
      <c r="F50" s="70"/>
      <c r="G50" s="70">
        <v>2615060.23</v>
      </c>
      <c r="H50" s="71">
        <v>2615060.23</v>
      </c>
      <c r="I50" s="72">
        <v>2615060.23</v>
      </c>
      <c r="J50" s="70">
        <v>2615060.23</v>
      </c>
      <c r="K50" s="73"/>
      <c r="L50" s="52"/>
      <c r="M50" s="52"/>
      <c r="N50" s="52"/>
    </row>
    <row r="51" spans="2:14">
      <c r="B51" s="53"/>
      <c r="D51" s="75" t="s">
        <v>341</v>
      </c>
      <c r="E51" s="69" t="s">
        <v>318</v>
      </c>
      <c r="F51" s="70">
        <v>263870.32999999728</v>
      </c>
      <c r="G51" s="70">
        <v>-263870.32999999728</v>
      </c>
      <c r="H51" s="71">
        <v>0</v>
      </c>
      <c r="I51" s="72">
        <v>0</v>
      </c>
      <c r="J51" s="70"/>
      <c r="K51" s="73"/>
      <c r="L51" s="52"/>
      <c r="M51" s="52"/>
      <c r="N51" s="52"/>
    </row>
    <row r="52" spans="2:14">
      <c r="B52" s="53"/>
      <c r="D52" s="81" t="s">
        <v>342</v>
      </c>
      <c r="E52" s="69" t="s">
        <v>318</v>
      </c>
      <c r="F52" s="70">
        <v>169841514.58000001</v>
      </c>
      <c r="G52" s="70">
        <v>-169841514.58000001</v>
      </c>
      <c r="H52" s="71">
        <v>0</v>
      </c>
      <c r="I52" s="72">
        <v>0</v>
      </c>
      <c r="J52" s="70"/>
      <c r="K52" s="73"/>
      <c r="L52" s="52"/>
      <c r="M52" s="52"/>
      <c r="N52" s="52"/>
    </row>
    <row r="53" spans="2:14">
      <c r="B53" s="53"/>
      <c r="D53" s="81" t="s">
        <v>343</v>
      </c>
      <c r="E53" s="69" t="s">
        <v>318</v>
      </c>
      <c r="F53" s="70"/>
      <c r="G53" s="70">
        <v>2817517.3965201601</v>
      </c>
      <c r="H53" s="71">
        <v>2817517.3965201601</v>
      </c>
      <c r="I53" s="72">
        <v>2817517.3965201601</v>
      </c>
      <c r="J53" s="70">
        <v>2817517.3965201601</v>
      </c>
      <c r="K53" s="73"/>
      <c r="L53" s="52"/>
      <c r="M53" s="52"/>
      <c r="N53" s="52"/>
    </row>
    <row r="54" spans="2:14">
      <c r="B54" s="53"/>
      <c r="D54" s="81" t="s">
        <v>344</v>
      </c>
      <c r="E54" s="69" t="s">
        <v>318</v>
      </c>
      <c r="F54" s="70"/>
      <c r="G54" s="70">
        <v>137099.79999999999</v>
      </c>
      <c r="H54" s="71">
        <v>137099.79999999999</v>
      </c>
      <c r="I54" s="72">
        <v>137099.79999999999</v>
      </c>
      <c r="J54" s="70">
        <v>137099.79999999999</v>
      </c>
      <c r="K54" s="73"/>
      <c r="L54" s="52"/>
      <c r="M54" s="52"/>
      <c r="N54" s="52"/>
    </row>
    <row r="55" spans="2:14">
      <c r="B55" s="53"/>
      <c r="D55" s="81"/>
      <c r="E55" s="69" t="s">
        <v>318</v>
      </c>
      <c r="F55" s="70"/>
      <c r="G55" s="70"/>
      <c r="H55" s="71">
        <v>0</v>
      </c>
      <c r="I55" s="72">
        <v>0</v>
      </c>
      <c r="J55" s="70"/>
      <c r="K55" s="73"/>
      <c r="L55" s="52"/>
      <c r="M55" s="52"/>
      <c r="N55" s="52"/>
    </row>
    <row r="56" spans="2:14">
      <c r="B56" s="53"/>
      <c r="D56" s="81"/>
      <c r="E56" s="69" t="s">
        <v>318</v>
      </c>
      <c r="F56" s="70"/>
      <c r="G56" s="70"/>
      <c r="H56" s="71">
        <v>0</v>
      </c>
      <c r="I56" s="72">
        <v>0</v>
      </c>
      <c r="J56" s="70"/>
      <c r="K56" s="73"/>
      <c r="M56" s="52"/>
      <c r="N56" s="52"/>
    </row>
    <row r="57" spans="2:14">
      <c r="B57" s="53"/>
      <c r="D57" s="81"/>
      <c r="E57" s="69" t="s">
        <v>318</v>
      </c>
      <c r="F57" s="70"/>
      <c r="G57" s="70"/>
      <c r="H57" s="71">
        <v>0</v>
      </c>
      <c r="I57" s="72">
        <v>0</v>
      </c>
      <c r="J57" s="70"/>
      <c r="K57" s="73"/>
      <c r="L57" s="52"/>
      <c r="M57" s="52"/>
      <c r="N57" s="52"/>
    </row>
    <row r="58" spans="2:14">
      <c r="B58" s="53"/>
      <c r="D58" s="81"/>
      <c r="E58" s="69" t="s">
        <v>318</v>
      </c>
      <c r="F58" s="70"/>
      <c r="G58" s="70"/>
      <c r="H58" s="71">
        <v>0</v>
      </c>
      <c r="I58" s="72">
        <v>0</v>
      </c>
      <c r="J58" s="70"/>
      <c r="K58" s="73"/>
      <c r="L58" s="52"/>
      <c r="M58" s="52"/>
      <c r="N58" s="52"/>
    </row>
    <row r="59" spans="2:14">
      <c r="B59" s="53"/>
      <c r="D59" s="82"/>
      <c r="E59" s="83" t="s">
        <v>318</v>
      </c>
      <c r="F59" s="84"/>
      <c r="G59" s="84"/>
      <c r="H59" s="85">
        <v>0</v>
      </c>
      <c r="I59" s="86">
        <v>0</v>
      </c>
      <c r="J59" s="84"/>
      <c r="K59" s="87"/>
      <c r="L59" s="52"/>
      <c r="M59" s="52"/>
      <c r="N59" s="52"/>
    </row>
    <row r="60" spans="2:14">
      <c r="B60" s="53"/>
      <c r="C60" s="34"/>
      <c r="D60" s="88" t="s">
        <v>345</v>
      </c>
      <c r="E60" s="89" t="s">
        <v>318</v>
      </c>
      <c r="F60" s="90">
        <v>1793450900.1499994</v>
      </c>
      <c r="G60" s="90">
        <v>-410117267.93327075</v>
      </c>
      <c r="H60" s="90">
        <v>1383333632.2167287</v>
      </c>
      <c r="I60" s="90">
        <v>1102754403.7365348</v>
      </c>
      <c r="J60" s="90">
        <v>1102754403.7365348</v>
      </c>
      <c r="K60" s="90">
        <v>0</v>
      </c>
      <c r="L60" s="52"/>
      <c r="M60" s="52"/>
      <c r="N60" s="52"/>
    </row>
    <row r="61" spans="2:14">
      <c r="B61" s="53"/>
      <c r="D61" s="52"/>
      <c r="E61" s="52"/>
      <c r="F61" s="52"/>
      <c r="G61" s="52"/>
      <c r="H61" s="52"/>
      <c r="I61" s="52"/>
      <c r="J61" s="52"/>
      <c r="K61" s="52"/>
      <c r="L61" s="52"/>
      <c r="M61" s="52"/>
      <c r="N61" s="52"/>
    </row>
    <row r="62" spans="2:14" ht="18.75">
      <c r="B62" s="45" t="s">
        <v>346</v>
      </c>
      <c r="C62" s="46"/>
      <c r="D62" s="101"/>
      <c r="E62" s="101"/>
      <c r="F62" s="101"/>
      <c r="G62" s="101"/>
      <c r="H62" s="101"/>
      <c r="I62" s="101"/>
      <c r="J62" s="101"/>
      <c r="K62" s="101"/>
      <c r="L62" s="101"/>
      <c r="M62" s="101"/>
      <c r="N62" s="101"/>
    </row>
    <row r="63" spans="2:14">
      <c r="B63" s="47" t="s">
        <v>306</v>
      </c>
      <c r="C63" s="47"/>
      <c r="D63" s="102"/>
      <c r="E63" s="102"/>
      <c r="F63" s="102"/>
      <c r="G63" s="102"/>
      <c r="H63" s="102"/>
      <c r="I63" s="102"/>
      <c r="J63" s="102"/>
      <c r="K63" s="102"/>
      <c r="L63" s="102"/>
      <c r="M63" s="102"/>
      <c r="N63" s="102"/>
    </row>
    <row r="64" spans="2:14">
      <c r="B64" s="103"/>
      <c r="C64" s="103"/>
      <c r="D64" s="104"/>
      <c r="E64" s="104"/>
      <c r="F64" s="104"/>
      <c r="G64" s="104"/>
      <c r="H64" s="104"/>
      <c r="I64" s="104"/>
      <c r="J64" s="104"/>
      <c r="K64" s="104"/>
      <c r="L64" s="104"/>
      <c r="M64" s="104"/>
      <c r="N64" s="104"/>
    </row>
    <row r="65" spans="2:14">
      <c r="B65" s="103"/>
      <c r="C65" s="103"/>
      <c r="D65" s="49" t="s">
        <v>307</v>
      </c>
      <c r="E65" s="50"/>
      <c r="F65" s="50"/>
      <c r="G65" s="50"/>
      <c r="H65" s="50"/>
      <c r="I65" s="50"/>
      <c r="J65" s="50"/>
      <c r="K65" s="50"/>
      <c r="L65" s="50"/>
      <c r="M65" s="50"/>
      <c r="N65" s="50"/>
    </row>
    <row r="66" spans="2:14">
      <c r="B66" s="103"/>
      <c r="C66" s="103"/>
      <c r="D66" s="51" t="s">
        <v>347</v>
      </c>
      <c r="E66" s="51"/>
      <c r="F66" s="51"/>
      <c r="G66" s="51"/>
      <c r="H66" s="51"/>
      <c r="I66" s="51"/>
      <c r="J66" s="51"/>
      <c r="K66" s="51"/>
      <c r="L66" s="51"/>
      <c r="M66" s="51"/>
      <c r="N66" s="51"/>
    </row>
    <row r="67" spans="2:14">
      <c r="B67" s="103"/>
      <c r="C67" s="103"/>
      <c r="D67" s="103"/>
      <c r="E67" s="103"/>
      <c r="F67" s="103"/>
      <c r="G67" s="103"/>
      <c r="H67" s="103"/>
      <c r="I67" s="103"/>
      <c r="J67" s="103"/>
      <c r="K67" s="103"/>
      <c r="L67" s="103"/>
      <c r="M67" s="103"/>
      <c r="N67" s="103"/>
    </row>
    <row r="68" spans="2:14">
      <c r="B68" s="53"/>
      <c r="C68" s="91"/>
      <c r="D68" s="52"/>
      <c r="E68" s="52"/>
      <c r="F68" s="349" t="s">
        <v>348</v>
      </c>
      <c r="G68" s="350"/>
      <c r="H68" s="350"/>
      <c r="I68" s="350"/>
      <c r="J68" s="350"/>
      <c r="K68" s="350"/>
      <c r="L68" s="350"/>
      <c r="M68" s="350"/>
      <c r="N68" s="351"/>
    </row>
    <row r="69" spans="2:14">
      <c r="B69" s="34"/>
      <c r="C69" s="34"/>
      <c r="E69" s="92"/>
      <c r="F69" s="352" t="s">
        <v>314</v>
      </c>
      <c r="G69" s="354" t="s">
        <v>349</v>
      </c>
      <c r="H69" s="355"/>
      <c r="I69" s="356"/>
      <c r="J69" s="354" t="s">
        <v>350</v>
      </c>
      <c r="K69" s="355"/>
      <c r="L69" s="356"/>
      <c r="M69" s="357" t="s">
        <v>351</v>
      </c>
      <c r="N69" s="359" t="s">
        <v>352</v>
      </c>
    </row>
    <row r="70" spans="2:14" ht="27">
      <c r="B70" s="34"/>
      <c r="C70" s="34"/>
      <c r="D70" s="54" t="s">
        <v>310</v>
      </c>
      <c r="E70" s="55" t="s">
        <v>311</v>
      </c>
      <c r="F70" s="353"/>
      <c r="G70" s="105" t="s">
        <v>314</v>
      </c>
      <c r="H70" s="106" t="s">
        <v>353</v>
      </c>
      <c r="I70" s="107" t="s">
        <v>354</v>
      </c>
      <c r="J70" s="105" t="s">
        <v>314</v>
      </c>
      <c r="K70" s="106" t="s">
        <v>355</v>
      </c>
      <c r="L70" s="107" t="s">
        <v>356</v>
      </c>
      <c r="M70" s="358"/>
      <c r="N70" s="360"/>
    </row>
    <row r="71" spans="2:14">
      <c r="B71" s="53"/>
      <c r="C71" s="34"/>
      <c r="D71" s="62" t="s">
        <v>357</v>
      </c>
      <c r="E71" s="63" t="s">
        <v>318</v>
      </c>
      <c r="F71" s="95">
        <v>121109352.11000067</v>
      </c>
      <c r="G71" s="108">
        <v>18394850.770000674</v>
      </c>
      <c r="H71" s="64">
        <v>11318507.770000674</v>
      </c>
      <c r="I71" s="64">
        <v>7076343</v>
      </c>
      <c r="J71" s="108">
        <v>15701305.399999999</v>
      </c>
      <c r="K71" s="64"/>
      <c r="L71" s="64">
        <v>15701305.399999999</v>
      </c>
      <c r="M71" s="70">
        <v>25604211.46891271</v>
      </c>
      <c r="N71" s="73">
        <v>61408984.471087299</v>
      </c>
    </row>
    <row r="72" spans="2:14">
      <c r="B72" s="53"/>
      <c r="C72" s="34"/>
      <c r="D72" s="68" t="s">
        <v>358</v>
      </c>
      <c r="E72" s="69" t="s">
        <v>318</v>
      </c>
      <c r="F72" s="74">
        <v>94408503.710000306</v>
      </c>
      <c r="G72" s="109"/>
      <c r="H72" s="109"/>
      <c r="I72" s="109"/>
      <c r="J72" s="109"/>
      <c r="K72" s="109"/>
      <c r="L72" s="109"/>
      <c r="M72" s="70"/>
      <c r="N72" s="73">
        <v>94408503.710000306</v>
      </c>
    </row>
    <row r="73" spans="2:14">
      <c r="B73" s="53"/>
      <c r="C73" s="34"/>
      <c r="D73" s="68" t="s">
        <v>359</v>
      </c>
      <c r="E73" s="69" t="s">
        <v>318</v>
      </c>
      <c r="F73" s="74">
        <v>0</v>
      </c>
      <c r="G73" s="110">
        <v>0</v>
      </c>
      <c r="H73" s="110">
        <v>0</v>
      </c>
      <c r="I73" s="110">
        <v>0</v>
      </c>
      <c r="J73" s="110">
        <v>0</v>
      </c>
      <c r="K73" s="110">
        <v>0</v>
      </c>
      <c r="L73" s="110">
        <v>0</v>
      </c>
      <c r="M73" s="110">
        <v>0</v>
      </c>
      <c r="N73" s="111">
        <v>0</v>
      </c>
    </row>
    <row r="74" spans="2:14">
      <c r="B74" s="53"/>
      <c r="C74" s="34"/>
      <c r="D74" s="75" t="s">
        <v>326</v>
      </c>
      <c r="E74" s="69" t="s">
        <v>318</v>
      </c>
      <c r="F74" s="74">
        <v>0</v>
      </c>
      <c r="G74" s="110">
        <v>0</v>
      </c>
      <c r="H74" s="70"/>
      <c r="I74" s="70"/>
      <c r="J74" s="110">
        <v>0</v>
      </c>
      <c r="K74" s="70"/>
      <c r="L74" s="70"/>
      <c r="M74" s="70"/>
      <c r="N74" s="73"/>
    </row>
    <row r="75" spans="2:14">
      <c r="B75" s="53"/>
      <c r="C75" s="34"/>
      <c r="D75" s="75" t="s">
        <v>327</v>
      </c>
      <c r="E75" s="69" t="s">
        <v>318</v>
      </c>
      <c r="F75" s="74">
        <v>0</v>
      </c>
      <c r="G75" s="110">
        <v>0</v>
      </c>
      <c r="H75" s="70"/>
      <c r="I75" s="70"/>
      <c r="J75" s="110">
        <v>0</v>
      </c>
      <c r="K75" s="70"/>
      <c r="L75" s="70"/>
      <c r="M75" s="70"/>
      <c r="N75" s="73"/>
    </row>
    <row r="76" spans="2:14">
      <c r="B76" s="53"/>
      <c r="C76" s="34"/>
      <c r="D76" s="112" t="s">
        <v>360</v>
      </c>
      <c r="E76" s="83" t="s">
        <v>318</v>
      </c>
      <c r="F76" s="113">
        <v>0</v>
      </c>
      <c r="G76" s="114">
        <v>0</v>
      </c>
      <c r="H76" s="84"/>
      <c r="I76" s="84"/>
      <c r="J76" s="114">
        <v>0</v>
      </c>
      <c r="K76" s="84"/>
      <c r="L76" s="84"/>
      <c r="M76" s="84"/>
      <c r="N76" s="87"/>
    </row>
    <row r="77" spans="2:14">
      <c r="B77" s="53"/>
      <c r="C77" s="34"/>
      <c r="D77" s="88" t="s">
        <v>330</v>
      </c>
      <c r="E77" s="89" t="s">
        <v>318</v>
      </c>
      <c r="F77" s="90">
        <v>215517855.82000101</v>
      </c>
      <c r="G77" s="90">
        <v>18394850.770000674</v>
      </c>
      <c r="H77" s="90">
        <v>11318507.770000674</v>
      </c>
      <c r="I77" s="90">
        <v>7076343</v>
      </c>
      <c r="J77" s="90">
        <v>15701305.399999999</v>
      </c>
      <c r="K77" s="90">
        <v>0</v>
      </c>
      <c r="L77" s="90">
        <v>15701305.399999999</v>
      </c>
      <c r="M77" s="90">
        <v>25604211.46891271</v>
      </c>
      <c r="N77" s="90">
        <v>155817488.18108761</v>
      </c>
    </row>
    <row r="78" spans="2:14">
      <c r="D78" s="52"/>
      <c r="E78" s="52"/>
      <c r="F78" s="52"/>
      <c r="G78" s="52"/>
      <c r="H78" s="52"/>
      <c r="I78" s="52"/>
      <c r="J78" s="52"/>
      <c r="K78" s="52"/>
      <c r="L78" s="52"/>
      <c r="M78" s="52"/>
      <c r="N78" s="52"/>
    </row>
    <row r="79" spans="2:14">
      <c r="D79" s="49" t="s">
        <v>307</v>
      </c>
      <c r="E79" s="50"/>
      <c r="F79" s="50"/>
      <c r="G79" s="50"/>
      <c r="H79" s="50"/>
      <c r="I79" s="50"/>
      <c r="J79" s="50"/>
      <c r="K79" s="50"/>
      <c r="L79" s="50"/>
      <c r="M79" s="50"/>
      <c r="N79" s="50"/>
    </row>
    <row r="80" spans="2:14">
      <c r="B80" s="48"/>
      <c r="D80" s="51" t="s">
        <v>361</v>
      </c>
      <c r="E80" s="51"/>
      <c r="F80" s="51"/>
      <c r="G80" s="51"/>
      <c r="H80" s="51"/>
      <c r="I80" s="51"/>
      <c r="J80" s="51"/>
      <c r="K80" s="51"/>
      <c r="L80" s="51"/>
      <c r="M80" s="51"/>
      <c r="N80" s="51"/>
    </row>
    <row r="81" spans="2:14">
      <c r="B81" s="48"/>
      <c r="C81" s="48"/>
      <c r="D81" s="48"/>
      <c r="E81" s="48"/>
      <c r="F81" s="48"/>
      <c r="G81" s="48"/>
      <c r="H81" s="48"/>
      <c r="I81" s="48"/>
      <c r="J81" s="48"/>
      <c r="K81" s="48"/>
      <c r="L81" s="48"/>
      <c r="M81" s="48"/>
      <c r="N81" s="48"/>
    </row>
    <row r="82" spans="2:14">
      <c r="B82" s="53"/>
      <c r="C82" s="91"/>
      <c r="D82" s="52"/>
      <c r="E82" s="52"/>
      <c r="F82" s="361" t="s">
        <v>348</v>
      </c>
      <c r="G82" s="362"/>
      <c r="H82" s="362"/>
      <c r="I82" s="362"/>
      <c r="J82" s="362"/>
      <c r="K82" s="362"/>
      <c r="L82" s="362"/>
      <c r="M82" s="362"/>
      <c r="N82" s="363"/>
    </row>
    <row r="83" spans="2:14">
      <c r="B83" s="34"/>
      <c r="C83" s="34"/>
      <c r="E83" s="92"/>
      <c r="F83" s="352" t="s">
        <v>314</v>
      </c>
      <c r="G83" s="354" t="s">
        <v>349</v>
      </c>
      <c r="H83" s="355"/>
      <c r="I83" s="356"/>
      <c r="J83" s="354" t="s">
        <v>350</v>
      </c>
      <c r="K83" s="355"/>
      <c r="L83" s="356"/>
      <c r="M83" s="357" t="s">
        <v>351</v>
      </c>
      <c r="N83" s="359" t="s">
        <v>352</v>
      </c>
    </row>
    <row r="84" spans="2:14" ht="27">
      <c r="B84" s="34"/>
      <c r="C84" s="34"/>
      <c r="D84" s="93" t="s">
        <v>332</v>
      </c>
      <c r="E84" s="55" t="s">
        <v>311</v>
      </c>
      <c r="F84" s="353"/>
      <c r="G84" s="105" t="s">
        <v>314</v>
      </c>
      <c r="H84" s="106" t="s">
        <v>353</v>
      </c>
      <c r="I84" s="107" t="s">
        <v>354</v>
      </c>
      <c r="J84" s="105" t="s">
        <v>314</v>
      </c>
      <c r="K84" s="106" t="s">
        <v>355</v>
      </c>
      <c r="L84" s="107" t="s">
        <v>356</v>
      </c>
      <c r="M84" s="358"/>
      <c r="N84" s="360"/>
    </row>
    <row r="85" spans="2:14">
      <c r="B85" s="53"/>
      <c r="C85" s="34"/>
      <c r="D85" s="115" t="s">
        <v>337</v>
      </c>
      <c r="E85" s="63" t="s">
        <v>318</v>
      </c>
      <c r="F85" s="95">
        <v>13485795.973079799</v>
      </c>
      <c r="G85" s="108">
        <v>8005827.7125686556</v>
      </c>
      <c r="H85" s="108">
        <v>3201530.5022562058</v>
      </c>
      <c r="I85" s="108">
        <v>4804297.2103124503</v>
      </c>
      <c r="J85" s="108">
        <v>5479968.2605111431</v>
      </c>
      <c r="K85" s="108"/>
      <c r="L85" s="108">
        <v>5479968.2605111431</v>
      </c>
      <c r="M85" s="108"/>
      <c r="N85" s="108"/>
    </row>
    <row r="86" spans="2:14">
      <c r="B86" s="53"/>
      <c r="C86" s="34"/>
      <c r="D86" s="116" t="s">
        <v>338</v>
      </c>
      <c r="E86" s="69" t="s">
        <v>318</v>
      </c>
      <c r="F86" s="74">
        <v>168102551.1971826</v>
      </c>
      <c r="G86" s="110">
        <v>2236096.7489660867</v>
      </c>
      <c r="H86" s="110">
        <v>894215.08991153806</v>
      </c>
      <c r="I86" s="110">
        <v>1341881.6590545485</v>
      </c>
      <c r="J86" s="110">
        <v>2762061.4304512804</v>
      </c>
      <c r="K86" s="110"/>
      <c r="L86" s="110">
        <v>2762061.4304512804</v>
      </c>
      <c r="M86" s="110">
        <v>22143105.254600383</v>
      </c>
      <c r="N86" s="110">
        <v>140961287.76316485</v>
      </c>
    </row>
    <row r="87" spans="2:14">
      <c r="B87" s="53"/>
      <c r="C87" s="34"/>
      <c r="D87" s="117" t="s">
        <v>339</v>
      </c>
      <c r="E87" s="83" t="s">
        <v>318</v>
      </c>
      <c r="F87" s="113">
        <v>13445925.419931434</v>
      </c>
      <c r="G87" s="114">
        <v>5338387.4784013741</v>
      </c>
      <c r="H87" s="114">
        <v>2134821.1526127094</v>
      </c>
      <c r="I87" s="114">
        <v>3203566.3257886646</v>
      </c>
      <c r="J87" s="114">
        <v>8107537.9415300591</v>
      </c>
      <c r="K87" s="114"/>
      <c r="L87" s="114">
        <v>8107537.9415300591</v>
      </c>
      <c r="M87" s="114"/>
      <c r="N87" s="114"/>
    </row>
    <row r="88" spans="2:14">
      <c r="B88" s="53"/>
      <c r="C88" s="34"/>
      <c r="D88" s="88" t="s">
        <v>345</v>
      </c>
      <c r="E88" s="89" t="s">
        <v>318</v>
      </c>
      <c r="F88" s="90">
        <v>195034272.59019384</v>
      </c>
      <c r="G88" s="90">
        <v>15580311.939936116</v>
      </c>
      <c r="H88" s="90">
        <v>6230566.7447804529</v>
      </c>
      <c r="I88" s="90">
        <v>9349745.1951556634</v>
      </c>
      <c r="J88" s="90">
        <v>16349567.632492483</v>
      </c>
      <c r="K88" s="90">
        <v>0</v>
      </c>
      <c r="L88" s="90">
        <v>16349567.632492483</v>
      </c>
      <c r="M88" s="90">
        <v>22143105.254600383</v>
      </c>
      <c r="N88" s="90">
        <v>140961287.76316485</v>
      </c>
    </row>
    <row r="89" spans="2:14">
      <c r="D89" s="52"/>
      <c r="E89" s="52"/>
      <c r="F89" s="52"/>
      <c r="G89" s="52"/>
      <c r="H89" s="52"/>
      <c r="I89" s="52"/>
      <c r="J89" s="52"/>
      <c r="K89" s="52"/>
      <c r="L89" s="52"/>
      <c r="M89" s="52"/>
      <c r="N89" s="52"/>
    </row>
    <row r="90" spans="2:14" ht="18.75">
      <c r="B90" s="45" t="s">
        <v>362</v>
      </c>
      <c r="C90" s="46"/>
      <c r="D90" s="101"/>
      <c r="E90" s="101"/>
      <c r="F90" s="101"/>
      <c r="G90" s="101"/>
      <c r="H90" s="101"/>
      <c r="I90" s="101"/>
      <c r="J90" s="101"/>
      <c r="K90" s="101"/>
      <c r="L90" s="101"/>
      <c r="M90" s="101"/>
      <c r="N90" s="101"/>
    </row>
    <row r="91" spans="2:14">
      <c r="B91" s="47" t="s">
        <v>306</v>
      </c>
      <c r="C91" s="47"/>
      <c r="D91" s="102"/>
      <c r="E91" s="102"/>
      <c r="F91" s="102"/>
      <c r="G91" s="102"/>
      <c r="H91" s="102"/>
      <c r="I91" s="102"/>
      <c r="J91" s="102"/>
      <c r="K91" s="102"/>
      <c r="L91" s="102"/>
      <c r="M91" s="102"/>
      <c r="N91" s="102"/>
    </row>
    <row r="92" spans="2:14">
      <c r="D92" s="52"/>
      <c r="E92" s="52"/>
      <c r="F92" s="52"/>
      <c r="G92" s="52"/>
      <c r="H92" s="52"/>
      <c r="I92" s="52"/>
      <c r="J92" s="52"/>
      <c r="K92" s="52"/>
      <c r="L92" s="52"/>
      <c r="M92" s="52"/>
      <c r="N92" s="52"/>
    </row>
    <row r="93" spans="2:14">
      <c r="D93" s="49" t="s">
        <v>307</v>
      </c>
      <c r="E93" s="50"/>
      <c r="F93" s="50"/>
      <c r="G93" s="50"/>
      <c r="H93" s="50"/>
      <c r="I93" s="50"/>
      <c r="J93" s="50"/>
      <c r="K93" s="50"/>
      <c r="L93" s="50"/>
      <c r="M93" s="50"/>
      <c r="N93" s="50"/>
    </row>
    <row r="94" spans="2:14">
      <c r="B94" s="118"/>
      <c r="C94" s="91"/>
      <c r="D94" s="51" t="s">
        <v>363</v>
      </c>
      <c r="E94" s="51"/>
      <c r="F94" s="51"/>
      <c r="G94" s="51"/>
      <c r="H94" s="51"/>
      <c r="I94" s="51"/>
      <c r="J94" s="51"/>
      <c r="K94" s="51"/>
      <c r="L94" s="51"/>
      <c r="M94" s="51"/>
      <c r="N94" s="51"/>
    </row>
    <row r="95" spans="2:14">
      <c r="B95" s="118"/>
      <c r="C95" s="118"/>
      <c r="D95" s="118"/>
      <c r="E95" s="52"/>
      <c r="F95" s="52"/>
      <c r="G95" s="52"/>
      <c r="H95" s="52"/>
      <c r="I95" s="52"/>
      <c r="J95" s="52"/>
      <c r="K95" s="52"/>
      <c r="L95" s="52"/>
      <c r="M95" s="52"/>
      <c r="N95" s="52"/>
    </row>
    <row r="96" spans="2:14" ht="27">
      <c r="B96" s="53"/>
      <c r="D96" s="54" t="s">
        <v>310</v>
      </c>
      <c r="E96" s="55" t="s">
        <v>311</v>
      </c>
      <c r="F96" s="119" t="s">
        <v>364</v>
      </c>
      <c r="G96" s="120" t="s">
        <v>365</v>
      </c>
      <c r="H96" s="52"/>
      <c r="I96" s="52"/>
      <c r="J96" s="52"/>
      <c r="K96" s="52"/>
      <c r="L96" s="52"/>
      <c r="M96" s="52"/>
      <c r="N96" s="52"/>
    </row>
    <row r="97" spans="2:14">
      <c r="B97" s="53"/>
      <c r="C97" s="34"/>
      <c r="D97" s="62" t="s">
        <v>317</v>
      </c>
      <c r="E97" s="63" t="s">
        <v>318</v>
      </c>
      <c r="F97" s="121"/>
      <c r="G97" s="122"/>
      <c r="H97" s="52"/>
      <c r="I97" s="52"/>
      <c r="J97" s="52"/>
      <c r="K97" s="52"/>
      <c r="L97" s="52"/>
      <c r="M97" s="52"/>
      <c r="N97" s="52"/>
    </row>
    <row r="98" spans="2:14">
      <c r="B98" s="53"/>
      <c r="C98" s="34"/>
      <c r="D98" s="68" t="s">
        <v>319</v>
      </c>
      <c r="E98" s="69" t="s">
        <v>318</v>
      </c>
      <c r="F98" s="70"/>
      <c r="G98" s="73"/>
      <c r="H98" s="52"/>
      <c r="I98" s="52"/>
      <c r="J98" s="52"/>
      <c r="K98" s="52"/>
      <c r="L98" s="52"/>
      <c r="M98" s="52"/>
      <c r="N98" s="52"/>
    </row>
    <row r="99" spans="2:14">
      <c r="B99" s="53"/>
      <c r="C99" s="34"/>
      <c r="D99" s="68" t="s">
        <v>320</v>
      </c>
      <c r="E99" s="69" t="s">
        <v>318</v>
      </c>
      <c r="F99" s="74">
        <v>0</v>
      </c>
      <c r="G99" s="80">
        <v>0</v>
      </c>
      <c r="H99" s="52"/>
      <c r="I99" s="52"/>
      <c r="J99" s="52"/>
      <c r="K99" s="52"/>
      <c r="L99" s="52"/>
      <c r="M99" s="52"/>
      <c r="N99" s="52"/>
    </row>
    <row r="100" spans="2:14">
      <c r="B100" s="53"/>
      <c r="C100" s="34"/>
      <c r="D100" s="75" t="s">
        <v>321</v>
      </c>
      <c r="E100" s="69" t="s">
        <v>318</v>
      </c>
      <c r="F100" s="70"/>
      <c r="G100" s="73"/>
      <c r="H100" s="52"/>
      <c r="I100" s="52"/>
      <c r="J100" s="52"/>
      <c r="K100" s="52"/>
      <c r="L100" s="52"/>
      <c r="M100" s="52"/>
      <c r="N100" s="52"/>
    </row>
    <row r="101" spans="2:14">
      <c r="B101" s="53"/>
      <c r="C101" s="34"/>
      <c r="D101" s="75" t="s">
        <v>322</v>
      </c>
      <c r="E101" s="69" t="s">
        <v>318</v>
      </c>
      <c r="F101" s="70"/>
      <c r="G101" s="73"/>
      <c r="H101" s="52"/>
      <c r="I101" s="52"/>
      <c r="J101" s="52"/>
      <c r="K101" s="52"/>
      <c r="L101" s="52"/>
      <c r="M101" s="52"/>
      <c r="N101" s="52"/>
    </row>
    <row r="102" spans="2:14">
      <c r="B102" s="53"/>
      <c r="C102" s="34"/>
      <c r="D102" s="68" t="s">
        <v>323</v>
      </c>
      <c r="E102" s="69" t="s">
        <v>318</v>
      </c>
      <c r="F102" s="70"/>
      <c r="G102" s="73"/>
      <c r="H102" s="52"/>
      <c r="I102" s="52"/>
      <c r="J102" s="52"/>
      <c r="K102" s="52"/>
      <c r="L102" s="52"/>
      <c r="M102" s="52"/>
      <c r="N102" s="52"/>
    </row>
    <row r="103" spans="2:14">
      <c r="B103" s="53"/>
      <c r="C103" s="34"/>
      <c r="D103" s="68" t="s">
        <v>324</v>
      </c>
      <c r="E103" s="69" t="s">
        <v>318</v>
      </c>
      <c r="F103" s="70"/>
      <c r="G103" s="73"/>
      <c r="H103" s="52"/>
      <c r="I103" s="52"/>
      <c r="J103" s="52"/>
      <c r="K103" s="52"/>
      <c r="L103" s="52"/>
      <c r="M103" s="52"/>
      <c r="N103" s="52"/>
    </row>
    <row r="104" spans="2:14">
      <c r="B104" s="53"/>
      <c r="C104" s="34"/>
      <c r="D104" s="68" t="s">
        <v>325</v>
      </c>
      <c r="E104" s="69" t="s">
        <v>318</v>
      </c>
      <c r="F104" s="74">
        <v>0</v>
      </c>
      <c r="G104" s="80">
        <v>0</v>
      </c>
      <c r="H104" s="52"/>
      <c r="I104" s="52"/>
      <c r="J104" s="52"/>
      <c r="K104" s="52"/>
      <c r="L104" s="52"/>
      <c r="M104" s="52"/>
      <c r="N104" s="52"/>
    </row>
    <row r="105" spans="2:14">
      <c r="B105" s="53"/>
      <c r="C105" s="34"/>
      <c r="D105" s="75" t="s">
        <v>326</v>
      </c>
      <c r="E105" s="69" t="s">
        <v>318</v>
      </c>
      <c r="F105" s="70"/>
      <c r="G105" s="73"/>
      <c r="H105" s="52"/>
      <c r="I105" s="52"/>
      <c r="J105" s="52"/>
      <c r="K105" s="52"/>
      <c r="L105" s="52"/>
      <c r="M105" s="52"/>
      <c r="N105" s="52"/>
    </row>
    <row r="106" spans="2:14">
      <c r="B106" s="53"/>
      <c r="C106" s="34"/>
      <c r="D106" s="75" t="s">
        <v>327</v>
      </c>
      <c r="E106" s="69" t="s">
        <v>318</v>
      </c>
      <c r="F106" s="70"/>
      <c r="G106" s="73"/>
      <c r="H106" s="52"/>
      <c r="I106" s="52"/>
      <c r="J106" s="52"/>
      <c r="K106" s="52"/>
      <c r="L106" s="52"/>
      <c r="M106" s="52"/>
      <c r="N106" s="52"/>
    </row>
    <row r="107" spans="2:14">
      <c r="B107" s="53"/>
      <c r="C107" s="34"/>
      <c r="D107" s="112" t="s">
        <v>360</v>
      </c>
      <c r="E107" s="83" t="s">
        <v>318</v>
      </c>
      <c r="F107" s="84"/>
      <c r="G107" s="87"/>
      <c r="H107" s="52"/>
      <c r="I107" s="52"/>
      <c r="J107" s="52"/>
      <c r="K107" s="52"/>
      <c r="L107" s="52"/>
      <c r="M107" s="52"/>
      <c r="N107" s="52"/>
    </row>
    <row r="108" spans="2:14">
      <c r="B108" s="53"/>
      <c r="C108" s="34"/>
      <c r="D108" s="88" t="s">
        <v>330</v>
      </c>
      <c r="E108" s="89" t="s">
        <v>318</v>
      </c>
      <c r="F108" s="90">
        <v>0</v>
      </c>
      <c r="G108" s="90">
        <v>0</v>
      </c>
      <c r="H108" s="52"/>
      <c r="I108" s="52"/>
      <c r="J108" s="52"/>
      <c r="K108" s="52"/>
      <c r="L108" s="52"/>
      <c r="M108" s="52"/>
      <c r="N108" s="52"/>
    </row>
    <row r="109" spans="2:14">
      <c r="D109" s="52"/>
      <c r="E109" s="52"/>
      <c r="F109" s="52"/>
      <c r="G109" s="52"/>
      <c r="H109" s="52"/>
      <c r="I109" s="52"/>
      <c r="J109" s="52"/>
      <c r="K109" s="52"/>
      <c r="L109" s="52"/>
      <c r="M109" s="52"/>
      <c r="N109" s="52"/>
    </row>
    <row r="110" spans="2:14">
      <c r="D110" s="49" t="s">
        <v>307</v>
      </c>
      <c r="E110" s="50"/>
      <c r="F110" s="50"/>
      <c r="G110" s="50"/>
      <c r="H110" s="50"/>
      <c r="I110" s="50"/>
      <c r="J110" s="50"/>
      <c r="K110" s="50"/>
      <c r="L110" s="50"/>
      <c r="M110" s="50"/>
      <c r="N110" s="50"/>
    </row>
    <row r="111" spans="2:14">
      <c r="B111" s="48"/>
      <c r="D111" s="51" t="s">
        <v>366</v>
      </c>
      <c r="E111" s="51"/>
      <c r="F111" s="51"/>
      <c r="G111" s="51"/>
      <c r="H111" s="51"/>
      <c r="I111" s="51"/>
      <c r="J111" s="51"/>
      <c r="K111" s="51"/>
      <c r="L111" s="51"/>
      <c r="M111" s="51"/>
      <c r="N111" s="51"/>
    </row>
    <row r="112" spans="2:14">
      <c r="B112" s="53"/>
      <c r="C112" s="91"/>
      <c r="D112" s="92"/>
      <c r="E112" s="52"/>
      <c r="F112" s="52"/>
      <c r="G112" s="52"/>
      <c r="H112" s="52"/>
      <c r="I112" s="52"/>
      <c r="J112" s="52"/>
      <c r="K112" s="52"/>
      <c r="L112" s="52"/>
      <c r="M112" s="52"/>
      <c r="N112" s="52"/>
    </row>
    <row r="113" spans="2:14" ht="27">
      <c r="B113" s="53"/>
      <c r="D113" s="93" t="s">
        <v>332</v>
      </c>
      <c r="E113" s="55" t="s">
        <v>311</v>
      </c>
      <c r="F113" s="119" t="s">
        <v>364</v>
      </c>
      <c r="G113" s="120" t="s">
        <v>365</v>
      </c>
      <c r="H113" s="52"/>
      <c r="I113" s="52"/>
      <c r="J113" s="52"/>
      <c r="K113" s="52"/>
      <c r="L113" s="52"/>
      <c r="M113" s="52"/>
      <c r="N113" s="52"/>
    </row>
    <row r="114" spans="2:14">
      <c r="D114" s="62" t="s">
        <v>333</v>
      </c>
      <c r="E114" s="63" t="s">
        <v>318</v>
      </c>
      <c r="F114" s="123">
        <v>0</v>
      </c>
      <c r="G114" s="124">
        <v>0</v>
      </c>
      <c r="H114" s="52"/>
      <c r="I114" s="52"/>
      <c r="J114" s="52"/>
      <c r="K114" s="52"/>
      <c r="L114" s="52"/>
      <c r="M114" s="52"/>
      <c r="N114" s="52"/>
    </row>
    <row r="115" spans="2:14">
      <c r="D115" s="75" t="s">
        <v>334</v>
      </c>
      <c r="E115" s="69" t="s">
        <v>318</v>
      </c>
      <c r="F115" s="70"/>
      <c r="G115" s="73"/>
      <c r="H115" s="52"/>
      <c r="I115" s="52"/>
      <c r="J115" s="52"/>
      <c r="K115" s="52"/>
      <c r="L115" s="52"/>
      <c r="M115" s="52"/>
      <c r="N115" s="52"/>
    </row>
    <row r="116" spans="2:14">
      <c r="D116" s="75" t="s">
        <v>335</v>
      </c>
      <c r="E116" s="69" t="s">
        <v>318</v>
      </c>
      <c r="F116" s="70"/>
      <c r="G116" s="73"/>
      <c r="H116" s="52"/>
      <c r="I116" s="52"/>
      <c r="J116" s="52"/>
      <c r="K116" s="52"/>
      <c r="L116" s="52"/>
      <c r="M116" s="52"/>
      <c r="N116" s="52"/>
    </row>
    <row r="117" spans="2:14">
      <c r="D117" s="68" t="s">
        <v>336</v>
      </c>
      <c r="E117" s="69" t="s">
        <v>318</v>
      </c>
      <c r="F117" s="70"/>
      <c r="G117" s="73"/>
      <c r="H117" s="52"/>
      <c r="I117" s="52"/>
      <c r="J117" s="52"/>
      <c r="K117" s="52"/>
      <c r="L117" s="52"/>
      <c r="M117" s="52"/>
      <c r="N117" s="52"/>
    </row>
    <row r="118" spans="2:14">
      <c r="D118" s="68" t="s">
        <v>337</v>
      </c>
      <c r="E118" s="69" t="s">
        <v>318</v>
      </c>
      <c r="F118" s="70"/>
      <c r="G118" s="73"/>
      <c r="H118" s="52"/>
      <c r="I118" s="52"/>
      <c r="J118" s="52"/>
      <c r="K118" s="52"/>
      <c r="L118" s="52"/>
      <c r="M118" s="52"/>
      <c r="N118" s="52"/>
    </row>
    <row r="119" spans="2:14">
      <c r="B119" s="53"/>
      <c r="D119" s="68" t="s">
        <v>338</v>
      </c>
      <c r="E119" s="69" t="s">
        <v>318</v>
      </c>
      <c r="F119" s="70"/>
      <c r="G119" s="73"/>
      <c r="H119" s="52"/>
      <c r="I119" s="52"/>
      <c r="J119" s="52"/>
      <c r="K119" s="52"/>
      <c r="L119" s="52"/>
      <c r="M119" s="52"/>
      <c r="N119" s="52"/>
    </row>
    <row r="120" spans="2:14">
      <c r="B120" s="53"/>
      <c r="D120" s="125" t="s">
        <v>339</v>
      </c>
      <c r="E120" s="83" t="s">
        <v>318</v>
      </c>
      <c r="F120" s="84"/>
      <c r="G120" s="87"/>
      <c r="H120" s="52"/>
      <c r="I120" s="52"/>
      <c r="J120" s="52"/>
      <c r="K120" s="52"/>
      <c r="L120" s="52"/>
      <c r="M120" s="52"/>
      <c r="N120" s="52"/>
    </row>
    <row r="121" spans="2:14">
      <c r="B121" s="53"/>
      <c r="C121" s="34"/>
      <c r="D121" s="88" t="s">
        <v>345</v>
      </c>
      <c r="E121" s="89" t="s">
        <v>318</v>
      </c>
      <c r="F121" s="90">
        <v>0</v>
      </c>
      <c r="G121" s="90">
        <v>0</v>
      </c>
      <c r="H121" s="52"/>
      <c r="I121" s="52"/>
      <c r="J121" s="52"/>
      <c r="K121" s="52"/>
      <c r="L121" s="52"/>
      <c r="M121" s="52"/>
      <c r="N121" s="52"/>
    </row>
    <row r="122" spans="2:14">
      <c r="B122" s="53"/>
      <c r="D122" s="52"/>
      <c r="E122" s="52"/>
      <c r="F122" s="52"/>
      <c r="G122" s="52"/>
      <c r="H122" s="52"/>
      <c r="I122" s="52"/>
      <c r="J122" s="52"/>
      <c r="K122" s="52"/>
      <c r="L122" s="52"/>
      <c r="M122" s="52"/>
      <c r="N122" s="52"/>
    </row>
    <row r="123" spans="2:14">
      <c r="B123" s="53"/>
      <c r="D123" s="126" t="s">
        <v>367</v>
      </c>
      <c r="E123" s="127" t="s">
        <v>368</v>
      </c>
      <c r="F123" s="128"/>
      <c r="G123" s="128"/>
      <c r="H123" s="128"/>
      <c r="I123" s="128"/>
      <c r="J123" s="128"/>
      <c r="K123" s="129" t="s">
        <v>369</v>
      </c>
      <c r="L123" s="129" t="s">
        <v>370</v>
      </c>
      <c r="M123" s="129" t="s">
        <v>371</v>
      </c>
      <c r="N123" s="129" t="s">
        <v>372</v>
      </c>
    </row>
    <row r="124" spans="2:14">
      <c r="D124" s="126"/>
      <c r="E124" s="127"/>
      <c r="F124" s="128"/>
      <c r="G124" s="128"/>
      <c r="H124" s="128"/>
      <c r="I124" s="128"/>
      <c r="J124" s="128"/>
      <c r="K124" s="129" t="s">
        <v>318</v>
      </c>
      <c r="L124" s="129" t="s">
        <v>318</v>
      </c>
      <c r="M124" s="129" t="s">
        <v>318</v>
      </c>
      <c r="N124" s="129" t="s">
        <v>318</v>
      </c>
    </row>
    <row r="125" spans="2:14" s="130" customFormat="1" ht="28.5" customHeight="1">
      <c r="D125" s="131" t="s">
        <v>373</v>
      </c>
      <c r="E125" s="132"/>
      <c r="F125" s="128"/>
      <c r="G125" s="128"/>
      <c r="H125" s="128"/>
      <c r="I125" s="128"/>
      <c r="J125" s="128"/>
      <c r="K125" s="129"/>
      <c r="L125" s="129"/>
      <c r="M125" s="128"/>
      <c r="N125" s="129"/>
    </row>
    <row r="126" spans="2:14" s="130" customFormat="1" ht="28.5" customHeight="1">
      <c r="C126" s="52" t="s">
        <v>317</v>
      </c>
      <c r="D126" s="133" t="s">
        <v>374</v>
      </c>
      <c r="E126" s="364" t="s">
        <v>375</v>
      </c>
      <c r="F126" s="365"/>
      <c r="G126" s="365"/>
      <c r="H126" s="365"/>
      <c r="I126" s="365"/>
      <c r="J126" s="365"/>
      <c r="K126" s="134">
        <v>-389754.35613500141</v>
      </c>
      <c r="L126" s="134">
        <v>-28077.63879906536</v>
      </c>
      <c r="M126" s="128"/>
      <c r="N126" s="135">
        <f>SUM(K126:M126)</f>
        <v>-417831.99493406678</v>
      </c>
    </row>
    <row r="127" spans="2:14" s="130" customFormat="1" ht="28.5" customHeight="1">
      <c r="C127" s="52" t="s">
        <v>317</v>
      </c>
      <c r="D127" s="133" t="s">
        <v>374</v>
      </c>
      <c r="E127" s="364" t="s">
        <v>376</v>
      </c>
      <c r="F127" s="365"/>
      <c r="G127" s="365"/>
      <c r="H127" s="365"/>
      <c r="I127" s="365"/>
      <c r="J127" s="365"/>
      <c r="K127" s="134">
        <v>1232486</v>
      </c>
      <c r="L127" s="134"/>
      <c r="M127" s="128"/>
      <c r="N127" s="135">
        <f t="shared" ref="N127:N143" si="0">SUM(K127:M127)</f>
        <v>1232486</v>
      </c>
    </row>
    <row r="128" spans="2:14" s="130" customFormat="1" ht="28.5" customHeight="1">
      <c r="C128" s="52" t="s">
        <v>317</v>
      </c>
      <c r="D128" s="133" t="s">
        <v>374</v>
      </c>
      <c r="E128" s="364" t="s">
        <v>377</v>
      </c>
      <c r="F128" s="365"/>
      <c r="G128" s="365"/>
      <c r="H128" s="365"/>
      <c r="I128" s="365"/>
      <c r="J128" s="365"/>
      <c r="K128" s="134">
        <v>0</v>
      </c>
      <c r="L128" s="134"/>
      <c r="M128" s="128"/>
      <c r="N128" s="135">
        <f t="shared" si="0"/>
        <v>0</v>
      </c>
    </row>
    <row r="129" spans="3:16" s="130" customFormat="1" ht="28.5" customHeight="1">
      <c r="C129" s="52" t="s">
        <v>317</v>
      </c>
      <c r="D129" s="133" t="s">
        <v>374</v>
      </c>
      <c r="E129" s="364" t="s">
        <v>378</v>
      </c>
      <c r="F129" s="365"/>
      <c r="G129" s="365"/>
      <c r="H129" s="365"/>
      <c r="I129" s="365"/>
      <c r="J129" s="365"/>
      <c r="K129" s="134">
        <v>52726391.719999671</v>
      </c>
      <c r="L129" s="134"/>
      <c r="M129" s="128"/>
      <c r="N129" s="135">
        <f t="shared" si="0"/>
        <v>52726391.719999671</v>
      </c>
    </row>
    <row r="130" spans="3:16" s="130" customFormat="1" ht="28.5" customHeight="1">
      <c r="C130" s="52" t="s">
        <v>317</v>
      </c>
      <c r="D130" s="133" t="s">
        <v>374</v>
      </c>
      <c r="E130" s="364" t="s">
        <v>379</v>
      </c>
      <c r="F130" s="365"/>
      <c r="G130" s="365"/>
      <c r="H130" s="365"/>
      <c r="I130" s="365"/>
      <c r="J130" s="365"/>
      <c r="K130" s="134"/>
      <c r="L130" s="134">
        <v>3913014.9299997278</v>
      </c>
      <c r="M130" s="128"/>
      <c r="N130" s="135">
        <f t="shared" si="0"/>
        <v>3913014.9299997278</v>
      </c>
    </row>
    <row r="131" spans="3:16" s="130" customFormat="1" ht="28.5" customHeight="1">
      <c r="C131" s="52" t="s">
        <v>317</v>
      </c>
      <c r="D131" s="133" t="s">
        <v>374</v>
      </c>
      <c r="E131" s="364" t="s">
        <v>380</v>
      </c>
      <c r="F131" s="365"/>
      <c r="G131" s="365"/>
      <c r="H131" s="365"/>
      <c r="I131" s="365"/>
      <c r="J131" s="365"/>
      <c r="K131" s="134"/>
      <c r="L131" s="134">
        <v>204235.51</v>
      </c>
      <c r="M131" s="128"/>
      <c r="N131" s="135">
        <f t="shared" si="0"/>
        <v>204235.51</v>
      </c>
    </row>
    <row r="132" spans="3:16" s="130" customFormat="1" ht="28.5" customHeight="1">
      <c r="C132" s="52" t="s">
        <v>317</v>
      </c>
      <c r="D132" s="133" t="s">
        <v>374</v>
      </c>
      <c r="E132" s="364" t="s">
        <v>381</v>
      </c>
      <c r="F132" s="365"/>
      <c r="G132" s="365"/>
      <c r="H132" s="365"/>
      <c r="I132" s="365"/>
      <c r="J132" s="365"/>
      <c r="K132" s="128"/>
      <c r="L132" s="128"/>
      <c r="M132" s="134">
        <v>-18549457.051008154</v>
      </c>
      <c r="N132" s="135">
        <f t="shared" si="0"/>
        <v>-18549457.051008154</v>
      </c>
    </row>
    <row r="133" spans="3:16" s="130" customFormat="1" ht="28.5" customHeight="1">
      <c r="C133" s="52" t="s">
        <v>326</v>
      </c>
      <c r="D133" s="133" t="s">
        <v>382</v>
      </c>
      <c r="E133" s="364" t="s">
        <v>383</v>
      </c>
      <c r="F133" s="365"/>
      <c r="G133" s="365"/>
      <c r="H133" s="365"/>
      <c r="I133" s="365"/>
      <c r="J133" s="365"/>
      <c r="K133" s="134"/>
      <c r="L133" s="134">
        <v>76062534.990000039</v>
      </c>
      <c r="M133" s="134"/>
      <c r="N133" s="135">
        <f t="shared" si="0"/>
        <v>76062534.990000039</v>
      </c>
    </row>
    <row r="134" spans="3:16" s="130" customFormat="1" ht="28.5" customHeight="1">
      <c r="C134" s="52" t="s">
        <v>326</v>
      </c>
      <c r="D134" s="133" t="s">
        <v>382</v>
      </c>
      <c r="E134" s="364" t="s">
        <v>379</v>
      </c>
      <c r="F134" s="365"/>
      <c r="G134" s="365"/>
      <c r="H134" s="365"/>
      <c r="I134" s="365"/>
      <c r="J134" s="365"/>
      <c r="K134" s="134"/>
      <c r="L134" s="134">
        <v>-3913014.9299997278</v>
      </c>
      <c r="M134" s="134"/>
      <c r="N134" s="135">
        <f t="shared" si="0"/>
        <v>-3913014.9299997278</v>
      </c>
    </row>
    <row r="135" spans="3:16" s="130" customFormat="1" ht="28.5" customHeight="1">
      <c r="C135" s="52" t="s">
        <v>328</v>
      </c>
      <c r="D135" s="133" t="s">
        <v>384</v>
      </c>
      <c r="E135" s="364" t="s">
        <v>376</v>
      </c>
      <c r="F135" s="365"/>
      <c r="G135" s="365"/>
      <c r="H135" s="365"/>
      <c r="I135" s="365"/>
      <c r="J135" s="365"/>
      <c r="K135" s="134">
        <v>-1232486</v>
      </c>
      <c r="L135" s="134"/>
      <c r="M135" s="128"/>
      <c r="N135" s="135">
        <f t="shared" si="0"/>
        <v>-1232486</v>
      </c>
    </row>
    <row r="136" spans="3:16" s="130" customFormat="1" ht="28.5" customHeight="1">
      <c r="C136" s="52" t="s">
        <v>328</v>
      </c>
      <c r="D136" s="133" t="s">
        <v>384</v>
      </c>
      <c r="E136" s="364" t="s">
        <v>385</v>
      </c>
      <c r="F136" s="365"/>
      <c r="G136" s="365"/>
      <c r="H136" s="365"/>
      <c r="I136" s="365"/>
      <c r="J136" s="365"/>
      <c r="K136" s="134">
        <v>3756436</v>
      </c>
      <c r="L136" s="134"/>
      <c r="M136" s="128"/>
      <c r="N136" s="135">
        <f t="shared" si="0"/>
        <v>3756436</v>
      </c>
    </row>
    <row r="137" spans="3:16" s="130" customFormat="1" ht="28.5" customHeight="1">
      <c r="C137" s="52" t="s">
        <v>328</v>
      </c>
      <c r="D137" s="133" t="s">
        <v>384</v>
      </c>
      <c r="E137" s="364" t="s">
        <v>386</v>
      </c>
      <c r="F137" s="365"/>
      <c r="G137" s="365"/>
      <c r="H137" s="365"/>
      <c r="I137" s="365"/>
      <c r="J137" s="365"/>
      <c r="K137" s="134"/>
      <c r="L137" s="134"/>
      <c r="M137" s="134">
        <v>-4294415.7300000004</v>
      </c>
      <c r="N137" s="135">
        <f t="shared" si="0"/>
        <v>-4294415.7300000004</v>
      </c>
    </row>
    <row r="138" spans="3:16" s="130" customFormat="1" ht="28.5" customHeight="1">
      <c r="C138" s="52" t="s">
        <v>323</v>
      </c>
      <c r="D138" s="133" t="s">
        <v>387</v>
      </c>
      <c r="E138" s="364" t="s">
        <v>388</v>
      </c>
      <c r="F138" s="365"/>
      <c r="G138" s="365"/>
      <c r="H138" s="365"/>
      <c r="I138" s="365"/>
      <c r="J138" s="365"/>
      <c r="K138" s="134">
        <v>86365000</v>
      </c>
      <c r="L138" s="134"/>
      <c r="M138" s="134"/>
      <c r="N138" s="135">
        <f t="shared" si="0"/>
        <v>86365000</v>
      </c>
    </row>
    <row r="139" spans="3:16" s="130" customFormat="1" ht="28.5" customHeight="1">
      <c r="C139" s="52" t="s">
        <v>322</v>
      </c>
      <c r="D139" s="133" t="s">
        <v>389</v>
      </c>
      <c r="E139" s="364" t="s">
        <v>390</v>
      </c>
      <c r="F139" s="365"/>
      <c r="G139" s="365"/>
      <c r="H139" s="365"/>
      <c r="I139" s="365"/>
      <c r="J139" s="365"/>
      <c r="K139" s="134">
        <v>25822896.800000072</v>
      </c>
      <c r="L139" s="134"/>
      <c r="M139" s="128"/>
      <c r="N139" s="135">
        <f>SUM(K139:M139)</f>
        <v>25822896.800000072</v>
      </c>
    </row>
    <row r="140" spans="3:16" s="130" customFormat="1" ht="28.5" customHeight="1">
      <c r="C140" s="52" t="s">
        <v>329</v>
      </c>
      <c r="D140" s="133" t="s">
        <v>391</v>
      </c>
      <c r="E140" s="364" t="s">
        <v>392</v>
      </c>
      <c r="F140" s="365"/>
      <c r="G140" s="365"/>
      <c r="H140" s="365"/>
      <c r="I140" s="365"/>
      <c r="J140" s="365"/>
      <c r="K140" s="134">
        <v>2839196.7399999998</v>
      </c>
      <c r="L140" s="128"/>
      <c r="M140" s="128"/>
      <c r="N140" s="135">
        <f t="shared" si="0"/>
        <v>2839196.7399999998</v>
      </c>
    </row>
    <row r="141" spans="3:16" s="130" customFormat="1" ht="28.5" customHeight="1">
      <c r="C141" s="52" t="s">
        <v>325</v>
      </c>
      <c r="D141" s="133" t="s">
        <v>393</v>
      </c>
      <c r="E141" s="364" t="s">
        <v>377</v>
      </c>
      <c r="F141" s="365"/>
      <c r="G141" s="365"/>
      <c r="H141" s="365"/>
      <c r="I141" s="365"/>
      <c r="J141" s="365"/>
      <c r="K141" s="134">
        <v>0</v>
      </c>
      <c r="L141" s="134"/>
      <c r="M141" s="128"/>
      <c r="N141" s="135">
        <f t="shared" si="0"/>
        <v>0</v>
      </c>
    </row>
    <row r="142" spans="3:16" s="130" customFormat="1" ht="28.5" customHeight="1">
      <c r="C142" s="52" t="s">
        <v>325</v>
      </c>
      <c r="D142" s="133" t="s">
        <v>393</v>
      </c>
      <c r="E142" s="364" t="s">
        <v>394</v>
      </c>
      <c r="F142" s="365"/>
      <c r="G142" s="365"/>
      <c r="H142" s="365"/>
      <c r="I142" s="365"/>
      <c r="J142" s="365"/>
      <c r="K142" s="134">
        <v>0</v>
      </c>
      <c r="L142" s="134"/>
      <c r="M142" s="128"/>
      <c r="N142" s="135">
        <f t="shared" si="0"/>
        <v>0</v>
      </c>
    </row>
    <row r="143" spans="3:16" s="130" customFormat="1" ht="28.5" customHeight="1">
      <c r="C143" s="52" t="s">
        <v>325</v>
      </c>
      <c r="D143" s="133" t="s">
        <v>393</v>
      </c>
      <c r="E143" s="364" t="s">
        <v>395</v>
      </c>
      <c r="F143" s="365"/>
      <c r="G143" s="365"/>
      <c r="H143" s="365"/>
      <c r="I143" s="365"/>
      <c r="J143" s="365"/>
      <c r="K143" s="128"/>
      <c r="L143" s="128"/>
      <c r="M143" s="134">
        <v>-543891727.59405768</v>
      </c>
      <c r="N143" s="135">
        <f t="shared" si="0"/>
        <v>-543891727.59405768</v>
      </c>
    </row>
    <row r="144" spans="3:16" s="130" customFormat="1" ht="28.5" customHeight="1" thickBot="1">
      <c r="C144" s="136"/>
      <c r="D144" s="136"/>
      <c r="E144" s="137" t="s">
        <v>396</v>
      </c>
      <c r="F144" s="136"/>
      <c r="G144" s="136"/>
      <c r="H144" s="136"/>
      <c r="I144" s="136"/>
      <c r="J144" s="136"/>
      <c r="K144" s="138">
        <f>SUM(K125:K143)</f>
        <v>171120166.90386474</v>
      </c>
      <c r="L144" s="138">
        <f t="shared" ref="L144:N144" si="1">SUM(L125:L143)</f>
        <v>76238692.861200973</v>
      </c>
      <c r="M144" s="138">
        <f t="shared" si="1"/>
        <v>-566735600.3750658</v>
      </c>
      <c r="N144" s="138">
        <f t="shared" si="1"/>
        <v>-319376740.61000013</v>
      </c>
      <c r="P144" s="139"/>
    </row>
    <row r="145" spans="3:14" s="130" customFormat="1" ht="28.5" customHeight="1" thickTop="1">
      <c r="D145" s="128"/>
      <c r="E145" s="128"/>
      <c r="F145" s="128"/>
      <c r="G145" s="128"/>
      <c r="H145" s="128"/>
      <c r="I145" s="128"/>
      <c r="J145" s="128"/>
      <c r="K145" s="128"/>
      <c r="L145" s="128"/>
      <c r="M145" s="128"/>
      <c r="N145" s="128"/>
    </row>
    <row r="146" spans="3:14" s="130" customFormat="1" ht="28.5" customHeight="1">
      <c r="D146" s="131" t="s">
        <v>397</v>
      </c>
      <c r="E146" s="128"/>
      <c r="F146" s="128"/>
      <c r="G146" s="128"/>
      <c r="H146" s="128"/>
      <c r="I146" s="128"/>
      <c r="J146" s="128"/>
      <c r="K146" s="128"/>
      <c r="L146" s="128"/>
      <c r="M146" s="128"/>
      <c r="N146" s="128"/>
    </row>
    <row r="147" spans="3:14" s="130" customFormat="1" ht="28.5" customHeight="1">
      <c r="D147" s="131"/>
      <c r="E147" s="128"/>
      <c r="F147" s="128"/>
      <c r="G147" s="128"/>
      <c r="H147" s="128"/>
      <c r="I147" s="128"/>
      <c r="J147" s="128"/>
      <c r="K147" s="128"/>
      <c r="L147" s="128"/>
      <c r="M147" s="128"/>
      <c r="N147" s="128"/>
    </row>
    <row r="148" spans="3:14" s="130" customFormat="1" ht="28.5" customHeight="1">
      <c r="D148" s="133" t="s">
        <v>398</v>
      </c>
      <c r="E148" s="364" t="s">
        <v>399</v>
      </c>
      <c r="F148" s="365"/>
      <c r="G148" s="365"/>
      <c r="H148" s="365"/>
      <c r="I148" s="365"/>
      <c r="J148" s="365"/>
      <c r="K148" s="134">
        <v>0</v>
      </c>
      <c r="L148" s="134"/>
      <c r="M148" s="128"/>
      <c r="N148" s="135">
        <f>SUM(K148:M148)</f>
        <v>0</v>
      </c>
    </row>
    <row r="149" spans="3:14" s="130" customFormat="1" ht="28.5" customHeight="1">
      <c r="C149" s="52" t="s">
        <v>256</v>
      </c>
      <c r="D149" s="133" t="s">
        <v>400</v>
      </c>
      <c r="E149" s="364" t="s">
        <v>401</v>
      </c>
      <c r="F149" s="365"/>
      <c r="G149" s="365"/>
      <c r="H149" s="365"/>
      <c r="I149" s="365"/>
      <c r="J149" s="365"/>
      <c r="K149" s="134">
        <v>87789896.003189981</v>
      </c>
      <c r="L149" s="134">
        <v>-4488178.8400685675</v>
      </c>
      <c r="M149" s="128"/>
      <c r="N149" s="135">
        <f t="shared" ref="N149:N157" si="2">SUM(K149:M149)</f>
        <v>83301717.163121417</v>
      </c>
    </row>
    <row r="150" spans="3:14" s="130" customFormat="1" ht="28.5" customHeight="1">
      <c r="C150" s="52" t="s">
        <v>256</v>
      </c>
      <c r="D150" s="133" t="s">
        <v>400</v>
      </c>
      <c r="E150" s="364" t="s">
        <v>402</v>
      </c>
      <c r="F150" s="365"/>
      <c r="G150" s="365"/>
      <c r="H150" s="365"/>
      <c r="I150" s="365"/>
      <c r="J150" s="365"/>
      <c r="K150" s="128"/>
      <c r="L150" s="128"/>
      <c r="M150" s="134">
        <v>-13955344.75</v>
      </c>
      <c r="N150" s="135">
        <f t="shared" si="2"/>
        <v>-13955344.75</v>
      </c>
    </row>
    <row r="151" spans="3:14" s="130" customFormat="1" ht="28.5" customHeight="1">
      <c r="C151" s="52" t="s">
        <v>342</v>
      </c>
      <c r="D151" s="133" t="s">
        <v>403</v>
      </c>
      <c r="E151" s="364" t="s">
        <v>404</v>
      </c>
      <c r="F151" s="365"/>
      <c r="G151" s="365"/>
      <c r="H151" s="365"/>
      <c r="I151" s="365"/>
      <c r="J151" s="365"/>
      <c r="K151" s="128"/>
      <c r="L151" s="128"/>
      <c r="M151" s="134">
        <v>-169841514.58000001</v>
      </c>
      <c r="N151" s="135">
        <f t="shared" si="2"/>
        <v>-169841514.58000001</v>
      </c>
    </row>
    <row r="152" spans="3:14" s="130" customFormat="1" ht="28.5" customHeight="1">
      <c r="C152" s="52" t="s">
        <v>336</v>
      </c>
      <c r="D152" s="133" t="s">
        <v>405</v>
      </c>
      <c r="E152" s="364" t="s">
        <v>406</v>
      </c>
      <c r="F152" s="365"/>
      <c r="G152" s="365"/>
      <c r="H152" s="365"/>
      <c r="I152" s="365"/>
      <c r="J152" s="365"/>
      <c r="K152" s="134">
        <v>85544955.980000004</v>
      </c>
      <c r="L152" s="134"/>
      <c r="M152" s="134"/>
      <c r="N152" s="135">
        <f t="shared" si="2"/>
        <v>85544955.980000004</v>
      </c>
    </row>
    <row r="153" spans="3:14" s="130" customFormat="1" ht="28.5" customHeight="1">
      <c r="C153" s="52" t="s">
        <v>338</v>
      </c>
      <c r="D153" s="133" t="s">
        <v>407</v>
      </c>
      <c r="E153" s="364" t="s">
        <v>408</v>
      </c>
      <c r="F153" s="365"/>
      <c r="G153" s="365"/>
      <c r="H153" s="365"/>
      <c r="I153" s="365"/>
      <c r="J153" s="365"/>
      <c r="K153" s="134">
        <v>52653971.360820472</v>
      </c>
      <c r="L153" s="134">
        <v>81490394.743074015</v>
      </c>
      <c r="M153" s="134">
        <v>-534617254.77536082</v>
      </c>
      <c r="N153" s="135">
        <f t="shared" si="2"/>
        <v>-400472888.67146635</v>
      </c>
    </row>
    <row r="154" spans="3:14" s="130" customFormat="1" ht="28.5" customHeight="1">
      <c r="C154" s="52" t="s">
        <v>343</v>
      </c>
      <c r="D154" s="133" t="s">
        <v>409</v>
      </c>
      <c r="E154" s="364" t="s">
        <v>410</v>
      </c>
      <c r="F154" s="365"/>
      <c r="G154" s="365"/>
      <c r="H154" s="365"/>
      <c r="I154" s="365"/>
      <c r="J154" s="365"/>
      <c r="K154" s="134">
        <v>2817517.3965201601</v>
      </c>
      <c r="L154" s="128"/>
      <c r="M154" s="128"/>
      <c r="N154" s="135">
        <f t="shared" si="2"/>
        <v>2817517.3965201601</v>
      </c>
    </row>
    <row r="155" spans="3:14" s="130" customFormat="1" ht="28.5" customHeight="1">
      <c r="C155" s="52" t="s">
        <v>340</v>
      </c>
      <c r="D155" s="133" t="s">
        <v>411</v>
      </c>
      <c r="E155" s="364" t="s">
        <v>412</v>
      </c>
      <c r="F155" s="364"/>
      <c r="G155" s="364"/>
      <c r="H155" s="364"/>
      <c r="I155" s="364"/>
      <c r="J155" s="364"/>
      <c r="K155" s="134">
        <v>2615060.23</v>
      </c>
      <c r="L155" s="128"/>
      <c r="M155" s="128"/>
      <c r="N155" s="135">
        <f t="shared" si="2"/>
        <v>2615060.23</v>
      </c>
    </row>
    <row r="156" spans="3:14" s="130" customFormat="1" ht="28.5" customHeight="1">
      <c r="C156" s="52" t="s">
        <v>344</v>
      </c>
      <c r="D156" s="133" t="s">
        <v>411</v>
      </c>
      <c r="E156" s="364" t="s">
        <v>413</v>
      </c>
      <c r="F156" s="365"/>
      <c r="G156" s="365"/>
      <c r="H156" s="365"/>
      <c r="I156" s="365"/>
      <c r="J156" s="365"/>
      <c r="K156" s="134">
        <v>137099.79999999999</v>
      </c>
      <c r="L156" s="128"/>
      <c r="M156" s="128"/>
      <c r="N156" s="135">
        <f t="shared" si="2"/>
        <v>137099.79999999999</v>
      </c>
    </row>
    <row r="157" spans="3:14" s="130" customFormat="1" ht="28.5" customHeight="1">
      <c r="C157" s="52" t="s">
        <v>341</v>
      </c>
      <c r="D157" s="133" t="s">
        <v>414</v>
      </c>
      <c r="E157" s="364" t="s">
        <v>415</v>
      </c>
      <c r="F157" s="365"/>
      <c r="G157" s="365"/>
      <c r="H157" s="365"/>
      <c r="I157" s="365"/>
      <c r="J157" s="365"/>
      <c r="K157" s="134">
        <v>-263870.32999999728</v>
      </c>
      <c r="L157" s="128"/>
      <c r="M157" s="128"/>
      <c r="N157" s="135">
        <f t="shared" si="2"/>
        <v>-263870.32999999728</v>
      </c>
    </row>
    <row r="158" spans="3:14" s="130" customFormat="1" ht="28.5" customHeight="1" thickBot="1">
      <c r="C158" s="136"/>
      <c r="D158" s="136"/>
      <c r="E158" s="137" t="s">
        <v>416</v>
      </c>
      <c r="F158" s="136"/>
      <c r="G158" s="136"/>
      <c r="H158" s="136"/>
      <c r="I158" s="136"/>
      <c r="J158" s="136"/>
      <c r="K158" s="138">
        <f>SUM(K148:K157)</f>
        <v>231294630.44053066</v>
      </c>
      <c r="L158" s="138">
        <f t="shared" ref="L158:N158" si="3">SUM(L148:L157)</f>
        <v>77002215.903005451</v>
      </c>
      <c r="M158" s="138">
        <f t="shared" si="3"/>
        <v>-718414114.10536087</v>
      </c>
      <c r="N158" s="138">
        <f t="shared" si="3"/>
        <v>-410117267.76182473</v>
      </c>
    </row>
    <row r="159" spans="3:14" s="130" customFormat="1" ht="28.5" customHeight="1" thickTop="1">
      <c r="D159" s="128"/>
      <c r="E159" s="128"/>
      <c r="F159" s="128"/>
      <c r="G159" s="128"/>
      <c r="H159" s="128"/>
      <c r="I159" s="128"/>
      <c r="J159" s="128"/>
      <c r="K159" s="128"/>
      <c r="L159" s="128"/>
      <c r="M159" s="128"/>
      <c r="N159" s="128"/>
    </row>
    <row r="160" spans="3:14" s="130" customFormat="1" ht="28.5" customHeight="1">
      <c r="D160" s="131" t="s">
        <v>417</v>
      </c>
      <c r="E160" s="128"/>
      <c r="F160" s="128"/>
      <c r="G160" s="128"/>
      <c r="H160" s="128"/>
      <c r="I160" s="128"/>
      <c r="J160" s="128"/>
      <c r="K160" s="128"/>
      <c r="L160" s="128"/>
      <c r="M160" s="128"/>
      <c r="N160" s="128"/>
    </row>
    <row r="161" spans="3:14" s="130" customFormat="1" ht="28.5" customHeight="1">
      <c r="D161" s="133" t="s">
        <v>418</v>
      </c>
      <c r="E161" s="364" t="s">
        <v>419</v>
      </c>
      <c r="F161" s="365"/>
      <c r="G161" s="365"/>
      <c r="H161" s="365"/>
      <c r="I161" s="365"/>
      <c r="J161" s="365"/>
      <c r="K161" s="128"/>
      <c r="L161" s="128"/>
      <c r="M161" s="134">
        <v>-10590326.419262256</v>
      </c>
      <c r="N161" s="135">
        <v>-10590326.419262256</v>
      </c>
    </row>
    <row r="162" spans="3:14" s="130" customFormat="1" ht="28.5" customHeight="1" thickBot="1">
      <c r="C162" s="136"/>
      <c r="D162" s="136"/>
      <c r="E162" s="137" t="s">
        <v>420</v>
      </c>
      <c r="F162" s="136"/>
      <c r="G162" s="136"/>
      <c r="H162" s="136"/>
      <c r="I162" s="136"/>
      <c r="J162" s="136"/>
      <c r="K162" s="138">
        <f>SUM(K161)</f>
        <v>0</v>
      </c>
      <c r="L162" s="138">
        <f t="shared" ref="L162:N162" si="4">SUM(L161)</f>
        <v>0</v>
      </c>
      <c r="M162" s="138">
        <f t="shared" si="4"/>
        <v>-10590326.419262256</v>
      </c>
      <c r="N162" s="138">
        <f t="shared" si="4"/>
        <v>-10590326.419262256</v>
      </c>
    </row>
    <row r="163" spans="3:14" s="130" customFormat="1" ht="28.5" customHeight="1" thickTop="1"/>
  </sheetData>
  <mergeCells count="43">
    <mergeCell ref="E154:J154"/>
    <mergeCell ref="E155:J155"/>
    <mergeCell ref="E156:J156"/>
    <mergeCell ref="E157:J157"/>
    <mergeCell ref="E161:J161"/>
    <mergeCell ref="E153:J153"/>
    <mergeCell ref="E138:J138"/>
    <mergeCell ref="E139:J139"/>
    <mergeCell ref="E140:J140"/>
    <mergeCell ref="E141:J141"/>
    <mergeCell ref="E142:J142"/>
    <mergeCell ref="E143:J143"/>
    <mergeCell ref="E148:J148"/>
    <mergeCell ref="E149:J149"/>
    <mergeCell ref="E150:J150"/>
    <mergeCell ref="E151:J151"/>
    <mergeCell ref="E152:J152"/>
    <mergeCell ref="E137:J137"/>
    <mergeCell ref="E126:J126"/>
    <mergeCell ref="E127:J127"/>
    <mergeCell ref="E128:J128"/>
    <mergeCell ref="E129:J129"/>
    <mergeCell ref="E130:J130"/>
    <mergeCell ref="E131:J131"/>
    <mergeCell ref="E132:J132"/>
    <mergeCell ref="E133:J133"/>
    <mergeCell ref="E134:J134"/>
    <mergeCell ref="E135:J135"/>
    <mergeCell ref="E136:J136"/>
    <mergeCell ref="F82:N82"/>
    <mergeCell ref="F83:F84"/>
    <mergeCell ref="G83:I83"/>
    <mergeCell ref="J83:L83"/>
    <mergeCell ref="M83:M84"/>
    <mergeCell ref="N83:N84"/>
    <mergeCell ref="I13:K13"/>
    <mergeCell ref="I40:K40"/>
    <mergeCell ref="F68:N68"/>
    <mergeCell ref="F69:F70"/>
    <mergeCell ref="G69:I69"/>
    <mergeCell ref="J69:L69"/>
    <mergeCell ref="M69:M70"/>
    <mergeCell ref="N69:N70"/>
  </mergeCells>
  <conditionalFormatting sqref="H85:I87">
    <cfRule type="expression" dxfId="0" priority="1">
      <formula>INDEX(dms_CF_8.1_A, MATCH(dms_TradingName,dms_CF_TradingName))="Y"</formula>
    </cfRule>
  </conditionalFormatting>
  <dataValidations count="1">
    <dataValidation allowBlank="1" showErrorMessage="1" sqref="D11:N11 B1:N10 F71:F83 F52:F69 F85:F138 B11:C138 D52:E138 D13:K51 G52:K138 L13:N138 B139:N1048576" xr:uid="{3FB0F839-11A0-4B43-9546-D869E8E57E35}"/>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6054B-417E-43D6-8476-56633F3C5B6D}">
  <sheetPr>
    <tabColor theme="5" tint="0.79998168889431442"/>
  </sheetPr>
  <dimension ref="A1:V60"/>
  <sheetViews>
    <sheetView tabSelected="1" workbookViewId="0"/>
  </sheetViews>
  <sheetFormatPr defaultColWidth="9.140625" defaultRowHeight="15"/>
  <cols>
    <col min="1" max="1" width="9.140625" style="30"/>
    <col min="2" max="2" width="17.85546875" style="30" customWidth="1"/>
    <col min="3" max="3" width="9.140625" style="30"/>
    <col min="4" max="4" width="32.42578125" style="30" bestFit="1" customWidth="1"/>
    <col min="5" max="5" width="65.85546875" style="30" bestFit="1" customWidth="1"/>
    <col min="6" max="6" width="5" style="30" bestFit="1" customWidth="1"/>
    <col min="7" max="7" width="22.42578125" style="30" bestFit="1" customWidth="1"/>
    <col min="8" max="8" width="19.85546875" style="30" bestFit="1" customWidth="1"/>
    <col min="9" max="9" width="17.85546875" style="30" bestFit="1" customWidth="1"/>
    <col min="10" max="10" width="21.5703125" style="30" bestFit="1" customWidth="1"/>
    <col min="11" max="11" width="14.42578125" style="30" bestFit="1" customWidth="1"/>
    <col min="12" max="14" width="13.7109375" style="30" customWidth="1"/>
    <col min="15" max="15" width="15.42578125" style="30" bestFit="1" customWidth="1"/>
    <col min="16" max="16" width="5.42578125" style="30" bestFit="1" customWidth="1"/>
    <col min="17" max="17" width="10" style="30" bestFit="1" customWidth="1"/>
    <col min="18" max="18" width="32.42578125" style="30" bestFit="1" customWidth="1"/>
    <col min="19" max="19" width="13.7109375" style="30" bestFit="1" customWidth="1"/>
    <col min="20" max="20" width="11" style="30" bestFit="1" customWidth="1"/>
    <col min="21" max="21" width="16.5703125" style="30" bestFit="1" customWidth="1"/>
    <col min="22" max="16384" width="9.140625" style="30"/>
  </cols>
  <sheetData>
    <row r="1" spans="1:22" ht="18.75">
      <c r="A1" s="39"/>
      <c r="B1" s="40"/>
      <c r="C1" s="40"/>
      <c r="D1" s="40"/>
      <c r="E1" s="40" t="s">
        <v>301</v>
      </c>
      <c r="F1" s="41"/>
      <c r="G1" s="41"/>
      <c r="H1" s="41"/>
      <c r="I1" s="41"/>
      <c r="J1" s="41"/>
      <c r="K1" s="41"/>
      <c r="L1" s="41"/>
      <c r="M1" s="41"/>
      <c r="N1" s="41"/>
      <c r="O1" s="41"/>
      <c r="P1" s="41"/>
      <c r="Q1" s="41"/>
      <c r="R1" s="41"/>
      <c r="S1" s="41"/>
      <c r="T1" s="41"/>
      <c r="U1" s="41"/>
      <c r="V1" s="39"/>
    </row>
    <row r="2" spans="1:22" ht="18.75">
      <c r="A2" s="39"/>
      <c r="B2" s="42"/>
      <c r="C2" s="42"/>
      <c r="D2" s="42"/>
      <c r="E2" s="42" t="s">
        <v>205</v>
      </c>
      <c r="F2" s="41"/>
      <c r="G2" s="41"/>
      <c r="H2" s="41"/>
      <c r="I2" s="41"/>
      <c r="J2" s="41"/>
      <c r="K2" s="41"/>
      <c r="L2" s="41"/>
      <c r="M2" s="41"/>
      <c r="N2" s="41"/>
      <c r="O2" s="41"/>
      <c r="P2" s="41"/>
      <c r="Q2" s="41"/>
      <c r="R2" s="41"/>
      <c r="S2" s="41"/>
      <c r="T2" s="41"/>
      <c r="U2" s="41"/>
      <c r="V2" s="39"/>
    </row>
    <row r="3" spans="1:22" ht="18.75">
      <c r="A3" s="39"/>
      <c r="B3" s="40"/>
      <c r="C3" s="40"/>
      <c r="D3" s="40"/>
      <c r="E3" s="40" t="s">
        <v>302</v>
      </c>
      <c r="F3" s="41"/>
      <c r="G3" s="41"/>
      <c r="H3" s="41"/>
      <c r="I3" s="41"/>
      <c r="J3" s="41"/>
      <c r="K3" s="41"/>
      <c r="L3" s="41"/>
      <c r="M3" s="41"/>
      <c r="N3" s="41"/>
      <c r="O3" s="41"/>
      <c r="P3" s="41"/>
      <c r="Q3" s="41"/>
      <c r="R3" s="41"/>
      <c r="S3" s="41"/>
      <c r="T3" s="41"/>
      <c r="U3" s="41"/>
      <c r="V3" s="39"/>
    </row>
    <row r="4" spans="1:22" ht="18.75">
      <c r="A4" s="39"/>
      <c r="B4" s="43"/>
      <c r="C4" s="43"/>
      <c r="D4" s="43"/>
      <c r="E4" s="43" t="s">
        <v>421</v>
      </c>
      <c r="F4" s="44"/>
      <c r="G4" s="44"/>
      <c r="H4" s="44"/>
      <c r="I4" s="44"/>
      <c r="J4" s="44"/>
      <c r="K4" s="44"/>
      <c r="L4" s="44"/>
      <c r="M4" s="44"/>
      <c r="N4" s="44"/>
      <c r="O4" s="44"/>
      <c r="P4" s="44"/>
      <c r="Q4" s="44"/>
      <c r="R4" s="44"/>
      <c r="S4" s="44"/>
      <c r="T4" s="44"/>
      <c r="U4" s="44"/>
      <c r="V4" s="39"/>
    </row>
    <row r="5" spans="1:22">
      <c r="B5" s="34"/>
      <c r="C5" s="34"/>
      <c r="D5" s="34"/>
      <c r="E5" s="34"/>
      <c r="F5" s="34"/>
      <c r="G5" s="34"/>
    </row>
    <row r="6" spans="1:22" ht="18.75">
      <c r="A6" s="159"/>
      <c r="B6" s="45" t="s">
        <v>422</v>
      </c>
      <c r="C6" s="46"/>
      <c r="D6" s="46"/>
      <c r="E6" s="46"/>
      <c r="F6" s="46"/>
      <c r="G6" s="46"/>
      <c r="H6" s="46"/>
      <c r="I6" s="46"/>
      <c r="J6" s="46"/>
      <c r="K6" s="46"/>
      <c r="L6" s="46"/>
      <c r="M6" s="46"/>
      <c r="N6" s="46"/>
      <c r="O6" s="46"/>
      <c r="P6" s="46"/>
      <c r="Q6" s="46"/>
      <c r="R6" s="46"/>
      <c r="S6" s="46"/>
      <c r="T6" s="46"/>
      <c r="U6" s="46"/>
      <c r="V6" s="159"/>
    </row>
    <row r="7" spans="1:22" ht="18.75">
      <c r="A7" s="159"/>
      <c r="B7" s="45" t="s">
        <v>423</v>
      </c>
      <c r="C7" s="46"/>
      <c r="D7" s="46"/>
      <c r="E7" s="46"/>
      <c r="F7" s="46"/>
      <c r="G7" s="46"/>
      <c r="H7" s="46"/>
      <c r="I7" s="46"/>
      <c r="J7" s="46"/>
      <c r="K7" s="46"/>
      <c r="L7" s="46"/>
      <c r="M7" s="46"/>
      <c r="N7" s="46"/>
      <c r="O7" s="46"/>
      <c r="P7" s="46"/>
      <c r="Q7" s="46"/>
      <c r="R7" s="46"/>
      <c r="S7" s="46"/>
      <c r="T7" s="46"/>
      <c r="U7" s="46"/>
      <c r="V7" s="159"/>
    </row>
    <row r="8" spans="1:22" ht="18.75">
      <c r="A8" s="159"/>
      <c r="B8" s="45" t="s">
        <v>424</v>
      </c>
      <c r="C8" s="46"/>
      <c r="D8" s="46"/>
      <c r="E8" s="46"/>
      <c r="F8" s="46"/>
      <c r="G8" s="46"/>
      <c r="H8" s="46"/>
      <c r="I8" s="46"/>
      <c r="J8" s="46"/>
      <c r="K8" s="46"/>
      <c r="L8" s="46"/>
      <c r="M8" s="46"/>
      <c r="N8" s="46"/>
      <c r="O8" s="46"/>
      <c r="P8" s="46"/>
      <c r="Q8" s="46"/>
      <c r="R8" s="46"/>
      <c r="S8" s="46"/>
      <c r="T8" s="46"/>
      <c r="U8" s="46"/>
      <c r="V8" s="159"/>
    </row>
    <row r="9" spans="1:22" ht="18.75">
      <c r="A9" s="159"/>
      <c r="B9" s="45" t="s">
        <v>425</v>
      </c>
      <c r="C9" s="46"/>
      <c r="D9" s="46"/>
      <c r="E9" s="46"/>
      <c r="F9" s="46"/>
      <c r="G9" s="46"/>
      <c r="H9" s="46"/>
      <c r="I9" s="46"/>
      <c r="J9" s="46"/>
      <c r="K9" s="46"/>
      <c r="L9" s="46"/>
      <c r="M9" s="46"/>
      <c r="N9" s="46"/>
      <c r="O9" s="46"/>
      <c r="P9" s="46"/>
      <c r="Q9" s="46"/>
      <c r="R9" s="46"/>
      <c r="S9" s="46"/>
      <c r="T9" s="46"/>
      <c r="U9" s="46"/>
      <c r="V9" s="159"/>
    </row>
    <row r="10" spans="1:22" ht="15.75">
      <c r="A10" s="159"/>
      <c r="B10" s="47" t="s">
        <v>426</v>
      </c>
      <c r="C10" s="47"/>
      <c r="D10" s="47"/>
      <c r="E10" s="47"/>
      <c r="F10" s="47"/>
      <c r="G10" s="47"/>
      <c r="H10" s="47"/>
      <c r="I10" s="47"/>
      <c r="J10" s="47"/>
      <c r="K10" s="47"/>
      <c r="L10" s="47"/>
      <c r="M10" s="47"/>
      <c r="N10" s="47"/>
      <c r="O10" s="47"/>
      <c r="P10" s="47"/>
      <c r="Q10" s="47"/>
      <c r="R10" s="47"/>
      <c r="S10" s="47"/>
      <c r="T10" s="47"/>
      <c r="U10" s="47"/>
      <c r="V10" s="159"/>
    </row>
    <row r="11" spans="1:22">
      <c r="L11" s="140"/>
    </row>
    <row r="12" spans="1:22">
      <c r="E12" s="141" t="s">
        <v>427</v>
      </c>
      <c r="F12" s="50"/>
      <c r="G12" s="50"/>
      <c r="H12" s="50"/>
      <c r="I12" s="50"/>
      <c r="J12" s="50"/>
      <c r="K12" s="50"/>
      <c r="L12" s="142"/>
      <c r="M12" s="50"/>
      <c r="N12" s="50"/>
      <c r="O12" s="50"/>
      <c r="P12" s="50"/>
      <c r="Q12" s="50"/>
      <c r="R12" s="50"/>
      <c r="S12" s="50"/>
      <c r="T12" s="50"/>
      <c r="U12" s="50"/>
    </row>
    <row r="13" spans="1:22">
      <c r="E13" s="141" t="s">
        <v>428</v>
      </c>
      <c r="F13" s="50"/>
      <c r="G13" s="50"/>
      <c r="H13" s="50"/>
      <c r="I13" s="50"/>
      <c r="J13" s="50"/>
      <c r="K13" s="50"/>
      <c r="L13" s="142"/>
      <c r="M13" s="50"/>
      <c r="N13" s="50"/>
      <c r="O13" s="50"/>
      <c r="P13" s="50"/>
      <c r="Q13" s="50"/>
      <c r="R13" s="50"/>
      <c r="S13" s="50"/>
      <c r="T13" s="50"/>
      <c r="U13" s="50"/>
    </row>
    <row r="15" spans="1:22">
      <c r="G15" s="378" t="s">
        <v>429</v>
      </c>
      <c r="H15" s="381" t="s">
        <v>237</v>
      </c>
      <c r="I15" s="381" t="s">
        <v>313</v>
      </c>
      <c r="J15" s="384" t="s">
        <v>430</v>
      </c>
      <c r="K15" s="362" t="s">
        <v>348</v>
      </c>
      <c r="L15" s="362"/>
      <c r="M15" s="362"/>
      <c r="N15" s="362"/>
      <c r="O15" s="362"/>
      <c r="P15" s="362"/>
      <c r="Q15" s="362"/>
      <c r="R15" s="362"/>
      <c r="S15" s="362"/>
      <c r="T15" s="362"/>
      <c r="U15" s="366" t="s">
        <v>364</v>
      </c>
    </row>
    <row r="16" spans="1:22">
      <c r="F16" s="52"/>
      <c r="G16" s="379"/>
      <c r="H16" s="382"/>
      <c r="I16" s="382"/>
      <c r="J16" s="385"/>
      <c r="K16" s="369" t="s">
        <v>314</v>
      </c>
      <c r="L16" s="370" t="s">
        <v>431</v>
      </c>
      <c r="M16" s="371"/>
      <c r="N16" s="371"/>
      <c r="O16" s="371"/>
      <c r="P16" s="371"/>
      <c r="Q16" s="371"/>
      <c r="R16" s="372"/>
      <c r="S16" s="373"/>
      <c r="T16" s="372" t="s">
        <v>432</v>
      </c>
      <c r="U16" s="367"/>
    </row>
    <row r="17" spans="2:22">
      <c r="F17" s="52"/>
      <c r="G17" s="379"/>
      <c r="H17" s="382"/>
      <c r="I17" s="382"/>
      <c r="J17" s="385"/>
      <c r="K17" s="369"/>
      <c r="L17" s="374" t="s">
        <v>349</v>
      </c>
      <c r="M17" s="375"/>
      <c r="N17" s="376"/>
      <c r="O17" s="374" t="s">
        <v>350</v>
      </c>
      <c r="P17" s="375"/>
      <c r="Q17" s="375"/>
      <c r="R17" s="387" t="s">
        <v>351</v>
      </c>
      <c r="S17" s="389" t="s">
        <v>352</v>
      </c>
      <c r="T17" s="372"/>
      <c r="U17" s="367"/>
    </row>
    <row r="18" spans="2:22" ht="27">
      <c r="E18" s="143" t="s">
        <v>433</v>
      </c>
      <c r="F18" s="55" t="s">
        <v>311</v>
      </c>
      <c r="G18" s="380"/>
      <c r="H18" s="383"/>
      <c r="I18" s="383"/>
      <c r="J18" s="386"/>
      <c r="K18" s="369"/>
      <c r="L18" s="144" t="s">
        <v>314</v>
      </c>
      <c r="M18" s="106" t="s">
        <v>353</v>
      </c>
      <c r="N18" s="107" t="s">
        <v>354</v>
      </c>
      <c r="O18" s="144" t="s">
        <v>314</v>
      </c>
      <c r="P18" s="106" t="s">
        <v>355</v>
      </c>
      <c r="Q18" s="107" t="s">
        <v>356</v>
      </c>
      <c r="R18" s="388"/>
      <c r="S18" s="390"/>
      <c r="T18" s="372"/>
      <c r="U18" s="368"/>
    </row>
    <row r="19" spans="2:22">
      <c r="B19" s="53"/>
      <c r="E19" s="145" t="s">
        <v>434</v>
      </c>
      <c r="F19" s="146" t="s">
        <v>318</v>
      </c>
      <c r="G19" s="70">
        <v>0</v>
      </c>
      <c r="H19" s="147">
        <v>2615060.23</v>
      </c>
      <c r="I19" s="148">
        <v>2615060.23</v>
      </c>
      <c r="J19" s="70">
        <v>2615060.23</v>
      </c>
      <c r="K19" s="148">
        <v>0</v>
      </c>
      <c r="L19" s="148">
        <v>0</v>
      </c>
      <c r="M19" s="64">
        <v>0</v>
      </c>
      <c r="N19" s="64">
        <v>0</v>
      </c>
      <c r="O19" s="148">
        <v>0</v>
      </c>
      <c r="P19" s="64">
        <v>0</v>
      </c>
      <c r="Q19" s="64">
        <v>0</v>
      </c>
      <c r="R19" s="64">
        <v>0</v>
      </c>
      <c r="S19" s="64">
        <v>0</v>
      </c>
      <c r="T19" s="64">
        <v>0</v>
      </c>
      <c r="U19" s="64">
        <v>0</v>
      </c>
    </row>
    <row r="20" spans="2:22">
      <c r="B20" s="53"/>
      <c r="E20" s="149" t="s">
        <v>435</v>
      </c>
      <c r="F20" s="150" t="s">
        <v>318</v>
      </c>
      <c r="G20" s="70">
        <v>3244708.35</v>
      </c>
      <c r="H20" s="70"/>
      <c r="I20" s="151">
        <v>3244708.35</v>
      </c>
      <c r="J20" s="70">
        <v>3244708.35</v>
      </c>
      <c r="K20" s="151">
        <v>0</v>
      </c>
      <c r="L20" s="151">
        <v>0</v>
      </c>
      <c r="M20" s="70">
        <v>0</v>
      </c>
      <c r="N20" s="70">
        <v>0</v>
      </c>
      <c r="O20" s="151">
        <v>0</v>
      </c>
      <c r="P20" s="70">
        <v>0</v>
      </c>
      <c r="Q20" s="70">
        <v>0</v>
      </c>
      <c r="R20" s="70">
        <v>0</v>
      </c>
      <c r="S20" s="70">
        <v>0</v>
      </c>
      <c r="T20" s="70">
        <v>0</v>
      </c>
      <c r="U20" s="70">
        <v>0</v>
      </c>
    </row>
    <row r="21" spans="2:22">
      <c r="B21" s="53"/>
      <c r="E21" s="149" t="s">
        <v>436</v>
      </c>
      <c r="F21" s="150" t="s">
        <v>318</v>
      </c>
      <c r="G21" s="70">
        <v>38504324.881327689</v>
      </c>
      <c r="H21" s="70"/>
      <c r="I21" s="151">
        <v>38504324.881327689</v>
      </c>
      <c r="J21" s="70">
        <v>38504324.881327689</v>
      </c>
      <c r="K21" s="151">
        <v>0</v>
      </c>
      <c r="L21" s="151">
        <v>0</v>
      </c>
      <c r="M21" s="70">
        <v>0</v>
      </c>
      <c r="N21" s="70">
        <v>0</v>
      </c>
      <c r="O21" s="151">
        <v>0</v>
      </c>
      <c r="P21" s="70">
        <v>0</v>
      </c>
      <c r="Q21" s="70">
        <v>0</v>
      </c>
      <c r="R21" s="70">
        <v>0</v>
      </c>
      <c r="S21" s="70">
        <v>0</v>
      </c>
      <c r="T21" s="70">
        <v>0</v>
      </c>
      <c r="U21" s="70">
        <v>0</v>
      </c>
      <c r="V21" s="160"/>
    </row>
    <row r="22" spans="2:22">
      <c r="B22" s="53"/>
      <c r="E22" s="149" t="s">
        <v>437</v>
      </c>
      <c r="F22" s="150" t="s">
        <v>318</v>
      </c>
      <c r="G22" s="70">
        <v>15636350.593354154</v>
      </c>
      <c r="H22" s="70"/>
      <c r="I22" s="151">
        <v>15636350.593354154</v>
      </c>
      <c r="J22" s="70">
        <v>15636350.593354154</v>
      </c>
      <c r="K22" s="151">
        <v>0</v>
      </c>
      <c r="L22" s="151">
        <v>0</v>
      </c>
      <c r="M22" s="70">
        <v>0</v>
      </c>
      <c r="N22" s="70">
        <v>0</v>
      </c>
      <c r="O22" s="151">
        <v>0</v>
      </c>
      <c r="P22" s="70">
        <v>0</v>
      </c>
      <c r="Q22" s="70">
        <v>0</v>
      </c>
      <c r="R22" s="70">
        <v>0</v>
      </c>
      <c r="S22" s="70">
        <v>0</v>
      </c>
      <c r="T22" s="70">
        <v>0</v>
      </c>
      <c r="U22" s="70">
        <v>0</v>
      </c>
      <c r="V22" s="160"/>
    </row>
    <row r="23" spans="2:22">
      <c r="B23" s="53"/>
      <c r="E23" s="149" t="s">
        <v>438</v>
      </c>
      <c r="F23" s="150" t="s">
        <v>318</v>
      </c>
      <c r="G23" s="70">
        <v>26278792.025859501</v>
      </c>
      <c r="H23" s="70"/>
      <c r="I23" s="151">
        <v>26278792.025859501</v>
      </c>
      <c r="J23" s="70">
        <v>25565796.785348359</v>
      </c>
      <c r="K23" s="151">
        <v>712995.240511143</v>
      </c>
      <c r="L23" s="151">
        <v>0</v>
      </c>
      <c r="M23" s="70">
        <v>0</v>
      </c>
      <c r="N23" s="70">
        <v>0</v>
      </c>
      <c r="O23" s="151">
        <v>696477.14103503351</v>
      </c>
      <c r="P23" s="70">
        <v>0</v>
      </c>
      <c r="Q23" s="70">
        <v>696477.14103503351</v>
      </c>
      <c r="R23" s="70">
        <v>0</v>
      </c>
      <c r="S23" s="70">
        <v>0</v>
      </c>
      <c r="T23" s="70">
        <v>16518.099476109539</v>
      </c>
      <c r="U23" s="70">
        <v>0</v>
      </c>
      <c r="V23" s="160"/>
    </row>
    <row r="24" spans="2:22">
      <c r="B24" s="53"/>
      <c r="E24" s="149" t="s">
        <v>439</v>
      </c>
      <c r="F24" s="150" t="s">
        <v>318</v>
      </c>
      <c r="G24" s="70">
        <v>8549601.9141085595</v>
      </c>
      <c r="H24" s="70"/>
      <c r="I24" s="151">
        <v>8549601.9141085595</v>
      </c>
      <c r="J24" s="70">
        <v>8549601.9141085595</v>
      </c>
      <c r="K24" s="151">
        <v>0</v>
      </c>
      <c r="L24" s="151">
        <v>0</v>
      </c>
      <c r="M24" s="70">
        <v>0</v>
      </c>
      <c r="N24" s="70">
        <v>0</v>
      </c>
      <c r="O24" s="151">
        <v>0</v>
      </c>
      <c r="P24" s="70">
        <v>0</v>
      </c>
      <c r="Q24" s="70">
        <v>0</v>
      </c>
      <c r="R24" s="70">
        <v>0</v>
      </c>
      <c r="S24" s="70">
        <v>0</v>
      </c>
      <c r="T24" s="70">
        <v>0</v>
      </c>
      <c r="U24" s="70">
        <v>0</v>
      </c>
      <c r="V24" s="160"/>
    </row>
    <row r="25" spans="2:22">
      <c r="B25" s="53"/>
      <c r="E25" s="149" t="s">
        <v>440</v>
      </c>
      <c r="F25" s="150" t="s">
        <v>318</v>
      </c>
      <c r="G25" s="70">
        <v>47963514.104336239</v>
      </c>
      <c r="H25" s="70"/>
      <c r="I25" s="151">
        <v>47963514.104336239</v>
      </c>
      <c r="J25" s="70">
        <v>47963514.104336239</v>
      </c>
      <c r="K25" s="151">
        <v>0</v>
      </c>
      <c r="L25" s="151">
        <v>0</v>
      </c>
      <c r="M25" s="70">
        <v>0</v>
      </c>
      <c r="N25" s="70">
        <v>0</v>
      </c>
      <c r="O25" s="151">
        <v>0</v>
      </c>
      <c r="P25" s="70">
        <v>0</v>
      </c>
      <c r="Q25" s="70">
        <v>0</v>
      </c>
      <c r="R25" s="70">
        <v>0</v>
      </c>
      <c r="S25" s="70">
        <v>0</v>
      </c>
      <c r="T25" s="70">
        <v>0</v>
      </c>
      <c r="U25" s="70">
        <v>0</v>
      </c>
      <c r="V25" s="160"/>
    </row>
    <row r="26" spans="2:22">
      <c r="B26" s="53"/>
      <c r="E26" s="149" t="s">
        <v>441</v>
      </c>
      <c r="F26" s="150" t="s">
        <v>318</v>
      </c>
      <c r="G26" s="70">
        <v>50572197.819063708</v>
      </c>
      <c r="H26" s="70"/>
      <c r="I26" s="151">
        <v>50572197.819063708</v>
      </c>
      <c r="J26" s="70">
        <v>50572197.819063708</v>
      </c>
      <c r="K26" s="151">
        <v>0</v>
      </c>
      <c r="L26" s="151">
        <v>0</v>
      </c>
      <c r="M26" s="70">
        <v>0</v>
      </c>
      <c r="N26" s="70">
        <v>0</v>
      </c>
      <c r="O26" s="151">
        <v>0</v>
      </c>
      <c r="P26" s="70">
        <v>0</v>
      </c>
      <c r="Q26" s="70">
        <v>0</v>
      </c>
      <c r="R26" s="70">
        <v>0</v>
      </c>
      <c r="S26" s="70">
        <v>0</v>
      </c>
      <c r="T26" s="70">
        <v>0</v>
      </c>
      <c r="U26" s="70">
        <v>0</v>
      </c>
      <c r="V26" s="160"/>
    </row>
    <row r="27" spans="2:22">
      <c r="B27" s="53"/>
      <c r="E27" s="149" t="s">
        <v>442</v>
      </c>
      <c r="F27" s="150" t="s">
        <v>318</v>
      </c>
      <c r="G27" s="70">
        <v>2754859.99</v>
      </c>
      <c r="H27" s="70"/>
      <c r="I27" s="151">
        <v>2754859.99</v>
      </c>
      <c r="J27" s="70">
        <v>2754859.99</v>
      </c>
      <c r="K27" s="151">
        <v>0</v>
      </c>
      <c r="L27" s="151">
        <v>0</v>
      </c>
      <c r="M27" s="70">
        <v>0</v>
      </c>
      <c r="N27" s="70">
        <v>0</v>
      </c>
      <c r="O27" s="151">
        <v>0</v>
      </c>
      <c r="P27" s="70">
        <v>0</v>
      </c>
      <c r="Q27" s="70">
        <v>0</v>
      </c>
      <c r="R27" s="70">
        <v>0</v>
      </c>
      <c r="S27" s="70">
        <v>0</v>
      </c>
      <c r="T27" s="70">
        <v>0</v>
      </c>
      <c r="U27" s="70">
        <v>0</v>
      </c>
      <c r="V27" s="160"/>
    </row>
    <row r="28" spans="2:22">
      <c r="B28" s="53"/>
      <c r="E28" s="149" t="s">
        <v>443</v>
      </c>
      <c r="F28" s="150" t="s">
        <v>318</v>
      </c>
      <c r="G28" s="70">
        <v>6146434.961787032</v>
      </c>
      <c r="H28" s="70"/>
      <c r="I28" s="151">
        <v>6146434.961787032</v>
      </c>
      <c r="J28" s="70">
        <v>6146434.961787032</v>
      </c>
      <c r="K28" s="151">
        <v>0</v>
      </c>
      <c r="L28" s="151">
        <v>0</v>
      </c>
      <c r="M28" s="70">
        <v>0</v>
      </c>
      <c r="N28" s="70">
        <v>0</v>
      </c>
      <c r="O28" s="151">
        <v>0</v>
      </c>
      <c r="P28" s="70">
        <v>0</v>
      </c>
      <c r="Q28" s="70">
        <v>0</v>
      </c>
      <c r="R28" s="70">
        <v>0</v>
      </c>
      <c r="S28" s="70">
        <v>0</v>
      </c>
      <c r="T28" s="70">
        <v>0</v>
      </c>
      <c r="U28" s="70">
        <v>0</v>
      </c>
      <c r="V28" s="160"/>
    </row>
    <row r="29" spans="2:22">
      <c r="B29" s="53"/>
      <c r="E29" s="149" t="s">
        <v>444</v>
      </c>
      <c r="F29" s="150" t="s">
        <v>318</v>
      </c>
      <c r="G29" s="70">
        <v>3208127.63</v>
      </c>
      <c r="H29" s="70"/>
      <c r="I29" s="151">
        <v>3208127.63</v>
      </c>
      <c r="J29" s="70">
        <v>3208127.63</v>
      </c>
      <c r="K29" s="151">
        <v>0</v>
      </c>
      <c r="L29" s="151">
        <v>0</v>
      </c>
      <c r="M29" s="70">
        <v>0</v>
      </c>
      <c r="N29" s="70">
        <v>0</v>
      </c>
      <c r="O29" s="151">
        <v>0</v>
      </c>
      <c r="P29" s="70">
        <v>0</v>
      </c>
      <c r="Q29" s="70">
        <v>0</v>
      </c>
      <c r="R29" s="70">
        <v>0</v>
      </c>
      <c r="S29" s="70">
        <v>0</v>
      </c>
      <c r="T29" s="70">
        <v>0</v>
      </c>
      <c r="U29" s="70">
        <v>0</v>
      </c>
      <c r="V29" s="160"/>
    </row>
    <row r="30" spans="2:22">
      <c r="B30" s="53"/>
      <c r="E30" s="149" t="s">
        <v>445</v>
      </c>
      <c r="F30" s="150" t="s">
        <v>318</v>
      </c>
      <c r="G30" s="70">
        <v>11899613.959999999</v>
      </c>
      <c r="H30" s="70"/>
      <c r="I30" s="151">
        <v>11899613.959999999</v>
      </c>
      <c r="J30" s="70">
        <v>11046219.166666666</v>
      </c>
      <c r="K30" s="151">
        <v>853394.79333333333</v>
      </c>
      <c r="L30" s="151">
        <v>0</v>
      </c>
      <c r="M30" s="70">
        <v>0</v>
      </c>
      <c r="N30" s="70">
        <v>0</v>
      </c>
      <c r="O30" s="151">
        <v>853394.79333333333</v>
      </c>
      <c r="P30" s="70">
        <v>0</v>
      </c>
      <c r="Q30" s="70">
        <v>853394.79333333333</v>
      </c>
      <c r="R30" s="70">
        <v>0</v>
      </c>
      <c r="S30" s="70">
        <v>0</v>
      </c>
      <c r="T30" s="70">
        <v>0</v>
      </c>
      <c r="U30" s="70">
        <v>0</v>
      </c>
      <c r="V30" s="160"/>
    </row>
    <row r="31" spans="2:22">
      <c r="B31" s="53"/>
      <c r="E31" s="149" t="s">
        <v>446</v>
      </c>
      <c r="F31" s="150" t="s">
        <v>318</v>
      </c>
      <c r="G31" s="70">
        <v>4766973.0199999996</v>
      </c>
      <c r="H31" s="70"/>
      <c r="I31" s="151">
        <v>4766973.0199999996</v>
      </c>
      <c r="J31" s="70">
        <v>0</v>
      </c>
      <c r="K31" s="151">
        <v>4766973.0199999996</v>
      </c>
      <c r="L31" s="151">
        <v>0</v>
      </c>
      <c r="M31" s="70">
        <v>0</v>
      </c>
      <c r="N31" s="70">
        <v>0</v>
      </c>
      <c r="O31" s="151">
        <v>4766973.0199999996</v>
      </c>
      <c r="P31" s="70">
        <v>0</v>
      </c>
      <c r="Q31" s="70">
        <v>4766973.0199999996</v>
      </c>
      <c r="R31" s="70">
        <v>0</v>
      </c>
      <c r="S31" s="70">
        <v>0</v>
      </c>
      <c r="T31" s="70">
        <v>0</v>
      </c>
      <c r="U31" s="70">
        <v>0</v>
      </c>
      <c r="V31" s="160"/>
    </row>
    <row r="32" spans="2:22">
      <c r="B32" s="53"/>
      <c r="E32" s="149" t="s">
        <v>447</v>
      </c>
      <c r="F32" s="150" t="s">
        <v>318</v>
      </c>
      <c r="G32" s="70">
        <v>23296635.401908737</v>
      </c>
      <c r="H32" s="70"/>
      <c r="I32" s="151">
        <v>23296635.401908737</v>
      </c>
      <c r="J32" s="70">
        <v>21154005.320739929</v>
      </c>
      <c r="K32" s="151">
        <v>2142630.0811688066</v>
      </c>
      <c r="L32" s="151">
        <v>0</v>
      </c>
      <c r="M32" s="70">
        <v>0</v>
      </c>
      <c r="N32" s="70">
        <v>0</v>
      </c>
      <c r="O32" s="151">
        <v>0</v>
      </c>
      <c r="P32" s="70">
        <v>0</v>
      </c>
      <c r="Q32" s="70">
        <v>0</v>
      </c>
      <c r="R32" s="70">
        <v>0</v>
      </c>
      <c r="S32" s="70">
        <v>0</v>
      </c>
      <c r="T32" s="70">
        <v>2142630.0811688066</v>
      </c>
      <c r="U32" s="70">
        <v>0</v>
      </c>
      <c r="V32" s="160"/>
    </row>
    <row r="33" spans="2:22">
      <c r="B33" s="53"/>
      <c r="E33" s="149" t="s">
        <v>448</v>
      </c>
      <c r="F33" s="150" t="s">
        <v>318</v>
      </c>
      <c r="G33" s="70">
        <v>533752516.2451753</v>
      </c>
      <c r="H33" s="70">
        <v>-400472888.66595936</v>
      </c>
      <c r="I33" s="151">
        <v>133279627.57921593</v>
      </c>
      <c r="J33" s="70">
        <v>120724908.84559914</v>
      </c>
      <c r="K33" s="151">
        <v>12554718.733616782</v>
      </c>
      <c r="L33" s="151">
        <v>0</v>
      </c>
      <c r="M33" s="70">
        <v>0</v>
      </c>
      <c r="N33" s="70">
        <v>0</v>
      </c>
      <c r="O33" s="151">
        <v>0</v>
      </c>
      <c r="P33" s="70">
        <v>0</v>
      </c>
      <c r="Q33" s="70">
        <v>0</v>
      </c>
      <c r="R33" s="70">
        <v>0</v>
      </c>
      <c r="S33" s="70">
        <v>0</v>
      </c>
      <c r="T33" s="70">
        <v>12554718.733616782</v>
      </c>
      <c r="U33" s="70">
        <v>0</v>
      </c>
      <c r="V33" s="160"/>
    </row>
    <row r="34" spans="2:22">
      <c r="B34" s="53"/>
      <c r="E34" s="149" t="s">
        <v>449</v>
      </c>
      <c r="F34" s="150" t="s">
        <v>318</v>
      </c>
      <c r="G34" s="70">
        <v>8005827.7125686556</v>
      </c>
      <c r="H34" s="70"/>
      <c r="I34" s="151">
        <v>8005827.7125686556</v>
      </c>
      <c r="J34" s="70">
        <v>0</v>
      </c>
      <c r="K34" s="151">
        <v>8005827.7125686556</v>
      </c>
      <c r="L34" s="151">
        <v>7897840.3113981001</v>
      </c>
      <c r="M34" s="70">
        <v>3158346.3405281003</v>
      </c>
      <c r="N34" s="70">
        <v>4739493.9708700003</v>
      </c>
      <c r="O34" s="151">
        <v>0</v>
      </c>
      <c r="P34" s="70">
        <v>0</v>
      </c>
      <c r="Q34" s="70">
        <v>0</v>
      </c>
      <c r="R34" s="70">
        <v>0</v>
      </c>
      <c r="S34" s="70">
        <v>0</v>
      </c>
      <c r="T34" s="70">
        <v>107987.40117055569</v>
      </c>
      <c r="U34" s="70">
        <v>0</v>
      </c>
      <c r="V34" s="160"/>
    </row>
    <row r="35" spans="2:22">
      <c r="B35" s="53"/>
      <c r="E35" s="149" t="s">
        <v>450</v>
      </c>
      <c r="F35" s="150" t="s">
        <v>318</v>
      </c>
      <c r="G35" s="70">
        <v>70248177.378009379</v>
      </c>
      <c r="H35" s="70"/>
      <c r="I35" s="151">
        <v>70248177.378009379</v>
      </c>
      <c r="J35" s="70">
        <v>0</v>
      </c>
      <c r="K35" s="151">
        <v>70248177.378009379</v>
      </c>
      <c r="L35" s="151">
        <v>0</v>
      </c>
      <c r="M35" s="70">
        <v>0</v>
      </c>
      <c r="N35" s="70">
        <v>0</v>
      </c>
      <c r="O35" s="151">
        <v>0</v>
      </c>
      <c r="P35" s="70">
        <v>0</v>
      </c>
      <c r="Q35" s="70">
        <v>0</v>
      </c>
      <c r="R35" s="70">
        <v>18824548.443959676</v>
      </c>
      <c r="S35" s="70">
        <v>50500913.40833737</v>
      </c>
      <c r="T35" s="70">
        <v>922715.5257123441</v>
      </c>
      <c r="U35" s="70">
        <v>0</v>
      </c>
      <c r="V35" s="160"/>
    </row>
    <row r="36" spans="2:22">
      <c r="B36" s="53"/>
      <c r="E36" s="149" t="s">
        <v>451</v>
      </c>
      <c r="F36" s="150" t="s">
        <v>318</v>
      </c>
      <c r="G36" s="70">
        <v>82303630.38250044</v>
      </c>
      <c r="H36" s="70"/>
      <c r="I36" s="151">
        <v>82303630.38250044</v>
      </c>
      <c r="J36" s="70">
        <v>0</v>
      </c>
      <c r="K36" s="151">
        <v>82303630.38250044</v>
      </c>
      <c r="L36" s="151">
        <v>0</v>
      </c>
      <c r="M36" s="70">
        <v>0</v>
      </c>
      <c r="N36" s="70">
        <v>0</v>
      </c>
      <c r="O36" s="151">
        <v>0</v>
      </c>
      <c r="P36" s="70">
        <v>0</v>
      </c>
      <c r="Q36" s="70">
        <v>0</v>
      </c>
      <c r="R36" s="70">
        <v>0</v>
      </c>
      <c r="S36" s="70">
        <v>82303630.38250044</v>
      </c>
      <c r="T36" s="70">
        <v>0</v>
      </c>
      <c r="U36" s="70">
        <v>0</v>
      </c>
    </row>
    <row r="37" spans="2:22">
      <c r="B37" s="53"/>
      <c r="E37" s="149"/>
      <c r="F37" s="150" t="s">
        <v>318</v>
      </c>
      <c r="G37" s="70"/>
      <c r="H37" s="70"/>
      <c r="I37" s="151">
        <v>0</v>
      </c>
      <c r="J37" s="70">
        <v>0</v>
      </c>
      <c r="K37" s="151">
        <v>0</v>
      </c>
      <c r="L37" s="151">
        <v>0</v>
      </c>
      <c r="M37" s="70">
        <v>0</v>
      </c>
      <c r="N37" s="70">
        <v>0</v>
      </c>
      <c r="O37" s="151">
        <v>0</v>
      </c>
      <c r="P37" s="70">
        <v>0</v>
      </c>
      <c r="Q37" s="70">
        <v>0</v>
      </c>
      <c r="R37" s="70">
        <v>0</v>
      </c>
      <c r="S37" s="70">
        <v>0</v>
      </c>
      <c r="T37" s="70">
        <v>0</v>
      </c>
      <c r="U37" s="70">
        <v>0</v>
      </c>
    </row>
    <row r="38" spans="2:22">
      <c r="B38" s="53"/>
      <c r="E38" s="149"/>
      <c r="F38" s="150" t="s">
        <v>318</v>
      </c>
      <c r="G38" s="70"/>
      <c r="H38" s="70"/>
      <c r="I38" s="151">
        <v>0</v>
      </c>
      <c r="J38" s="70">
        <v>0</v>
      </c>
      <c r="K38" s="151">
        <v>0</v>
      </c>
      <c r="L38" s="151">
        <v>0</v>
      </c>
      <c r="M38" s="70">
        <v>0</v>
      </c>
      <c r="N38" s="70">
        <v>0</v>
      </c>
      <c r="O38" s="151">
        <v>0</v>
      </c>
      <c r="P38" s="70">
        <v>0</v>
      </c>
      <c r="Q38" s="70">
        <v>0</v>
      </c>
      <c r="R38" s="70">
        <v>0</v>
      </c>
      <c r="S38" s="70">
        <v>0</v>
      </c>
      <c r="T38" s="70">
        <v>0</v>
      </c>
      <c r="U38" s="70">
        <v>0</v>
      </c>
    </row>
    <row r="39" spans="2:22">
      <c r="B39" s="53"/>
      <c r="E39" s="152"/>
      <c r="F39" s="153" t="s">
        <v>318</v>
      </c>
      <c r="G39" s="84"/>
      <c r="H39" s="84"/>
      <c r="I39" s="154">
        <v>0</v>
      </c>
      <c r="J39" s="84">
        <v>0</v>
      </c>
      <c r="K39" s="154">
        <v>0</v>
      </c>
      <c r="L39" s="154">
        <v>0</v>
      </c>
      <c r="M39" s="84">
        <v>0</v>
      </c>
      <c r="N39" s="84">
        <v>0</v>
      </c>
      <c r="O39" s="154">
        <v>0</v>
      </c>
      <c r="P39" s="84">
        <v>0</v>
      </c>
      <c r="Q39" s="84">
        <v>0</v>
      </c>
      <c r="R39" s="84">
        <v>0</v>
      </c>
      <c r="S39" s="84">
        <v>0</v>
      </c>
      <c r="T39" s="84">
        <v>0</v>
      </c>
      <c r="U39" s="84">
        <v>0</v>
      </c>
    </row>
    <row r="40" spans="2:22">
      <c r="B40" s="53"/>
      <c r="E40" s="155" t="s">
        <v>314</v>
      </c>
      <c r="F40" s="156" t="s">
        <v>318</v>
      </c>
      <c r="G40" s="157">
        <f>SUM(G19:G39)</f>
        <v>937132286.36999941</v>
      </c>
      <c r="H40" s="157">
        <f t="shared" ref="H40:U40" si="0">SUM(H19:H39)</f>
        <v>-397857828.43595934</v>
      </c>
      <c r="I40" s="157">
        <f t="shared" si="0"/>
        <v>539274457.93404007</v>
      </c>
      <c r="J40" s="157">
        <f t="shared" si="0"/>
        <v>357686110.59233147</v>
      </c>
      <c r="K40" s="157">
        <f t="shared" si="0"/>
        <v>181588347.34170854</v>
      </c>
      <c r="L40" s="157">
        <f t="shared" si="0"/>
        <v>7897840.3113981001</v>
      </c>
      <c r="M40" s="157">
        <f t="shared" si="0"/>
        <v>3158346.3405281003</v>
      </c>
      <c r="N40" s="157">
        <f t="shared" si="0"/>
        <v>4739493.9708700003</v>
      </c>
      <c r="O40" s="157">
        <f t="shared" si="0"/>
        <v>6316844.9543683659</v>
      </c>
      <c r="P40" s="157">
        <f t="shared" si="0"/>
        <v>0</v>
      </c>
      <c r="Q40" s="157">
        <f t="shared" si="0"/>
        <v>6316844.9543683659</v>
      </c>
      <c r="R40" s="157">
        <f t="shared" si="0"/>
        <v>18824548.443959676</v>
      </c>
      <c r="S40" s="157">
        <f t="shared" si="0"/>
        <v>132804543.79083781</v>
      </c>
      <c r="T40" s="157">
        <f t="shared" si="0"/>
        <v>15744569.841144599</v>
      </c>
      <c r="U40" s="157">
        <f t="shared" si="0"/>
        <v>0</v>
      </c>
    </row>
    <row r="42" spans="2:22">
      <c r="E42" s="126" t="s">
        <v>367</v>
      </c>
      <c r="F42" s="127" t="s">
        <v>368</v>
      </c>
      <c r="G42" s="128"/>
      <c r="H42" s="128"/>
      <c r="I42" s="128"/>
      <c r="J42" s="128"/>
      <c r="K42" s="128"/>
      <c r="L42" s="129" t="s">
        <v>369</v>
      </c>
      <c r="M42" s="129" t="s">
        <v>370</v>
      </c>
      <c r="N42" s="129" t="s">
        <v>371</v>
      </c>
      <c r="O42" s="129" t="s">
        <v>372</v>
      </c>
      <c r="P42" s="128"/>
    </row>
    <row r="43" spans="2:22">
      <c r="E43" s="126"/>
      <c r="F43" s="127"/>
      <c r="G43" s="128"/>
      <c r="H43" s="128"/>
      <c r="I43" s="128"/>
      <c r="J43" s="128"/>
      <c r="K43" s="128"/>
      <c r="L43" s="129" t="s">
        <v>318</v>
      </c>
      <c r="M43" s="129" t="s">
        <v>318</v>
      </c>
      <c r="N43" s="129" t="s">
        <v>318</v>
      </c>
      <c r="O43" s="129" t="s">
        <v>318</v>
      </c>
      <c r="P43" s="128"/>
    </row>
    <row r="44" spans="2:22" ht="27.75" customHeight="1">
      <c r="E44" s="131" t="s">
        <v>452</v>
      </c>
      <c r="F44" s="127"/>
      <c r="G44" s="128"/>
      <c r="H44" s="128"/>
      <c r="I44" s="128"/>
      <c r="J44" s="128"/>
      <c r="K44" s="128"/>
      <c r="L44" s="129"/>
      <c r="M44" s="129"/>
      <c r="N44" s="128"/>
      <c r="O44" s="129"/>
      <c r="P44" s="128"/>
    </row>
    <row r="45" spans="2:22" ht="27.75" customHeight="1">
      <c r="D45" s="128" t="s">
        <v>448</v>
      </c>
      <c r="E45" s="133" t="s">
        <v>453</v>
      </c>
      <c r="F45" s="364" t="s">
        <v>454</v>
      </c>
      <c r="G45" s="377"/>
      <c r="H45" s="377"/>
      <c r="I45" s="377"/>
      <c r="J45" s="377"/>
      <c r="K45" s="377"/>
      <c r="L45" s="134">
        <v>-531105.8200000003</v>
      </c>
      <c r="M45" s="134"/>
      <c r="N45" s="128"/>
      <c r="O45" s="135">
        <f>SUM(L45:N45)</f>
        <v>-531105.8200000003</v>
      </c>
      <c r="P45" s="128"/>
    </row>
    <row r="46" spans="2:22" ht="27.75" customHeight="1">
      <c r="D46" s="128" t="s">
        <v>448</v>
      </c>
      <c r="E46" s="133" t="s">
        <v>455</v>
      </c>
      <c r="F46" s="364" t="s">
        <v>456</v>
      </c>
      <c r="G46" s="377"/>
      <c r="H46" s="377"/>
      <c r="I46" s="377"/>
      <c r="J46" s="377"/>
      <c r="K46" s="377"/>
      <c r="L46" s="128"/>
      <c r="M46" s="134">
        <v>68544565.997574449</v>
      </c>
      <c r="N46" s="128"/>
      <c r="O46" s="135">
        <f t="shared" ref="O46:O58" si="1">SUM(L46:N46)</f>
        <v>68544565.997574449</v>
      </c>
      <c r="P46" s="128"/>
    </row>
    <row r="47" spans="2:22" ht="27.75" customHeight="1">
      <c r="D47" s="128" t="s">
        <v>448</v>
      </c>
      <c r="E47" s="133" t="s">
        <v>457</v>
      </c>
      <c r="F47" s="364" t="s">
        <v>458</v>
      </c>
      <c r="G47" s="377"/>
      <c r="H47" s="377"/>
      <c r="I47" s="377"/>
      <c r="J47" s="377"/>
      <c r="K47" s="377"/>
      <c r="L47" s="134">
        <v>39576484.780000001</v>
      </c>
      <c r="M47" s="134">
        <v>325498.73</v>
      </c>
      <c r="N47" s="128"/>
      <c r="O47" s="135">
        <f t="shared" si="1"/>
        <v>39901983.509999998</v>
      </c>
      <c r="P47" s="128"/>
    </row>
    <row r="48" spans="2:22" ht="27.75" customHeight="1">
      <c r="D48" s="128" t="s">
        <v>448</v>
      </c>
      <c r="E48" s="133" t="s">
        <v>459</v>
      </c>
      <c r="F48" s="364" t="s">
        <v>460</v>
      </c>
      <c r="G48" s="377"/>
      <c r="H48" s="377"/>
      <c r="I48" s="377"/>
      <c r="J48" s="377"/>
      <c r="K48" s="377"/>
      <c r="L48" s="134">
        <v>1822081.4643655783</v>
      </c>
      <c r="M48" s="134">
        <v>-237990.30070519401</v>
      </c>
      <c r="N48" s="134"/>
      <c r="O48" s="135">
        <f t="shared" si="1"/>
        <v>1584091.1636603842</v>
      </c>
      <c r="P48" s="128"/>
    </row>
    <row r="49" spans="4:16" ht="27.75" customHeight="1">
      <c r="D49" s="128" t="s">
        <v>448</v>
      </c>
      <c r="E49" s="133" t="s">
        <v>461</v>
      </c>
      <c r="F49" s="364" t="s">
        <v>462</v>
      </c>
      <c r="G49" s="377"/>
      <c r="H49" s="377"/>
      <c r="I49" s="377"/>
      <c r="J49" s="377"/>
      <c r="K49" s="377"/>
      <c r="L49" s="134">
        <v>4359079.263167575</v>
      </c>
      <c r="M49" s="134">
        <v>5178799.9609785257</v>
      </c>
      <c r="N49" s="134"/>
      <c r="O49" s="135">
        <f t="shared" si="1"/>
        <v>9537879.2241461016</v>
      </c>
      <c r="P49" s="128"/>
    </row>
    <row r="50" spans="4:16" ht="27.75" customHeight="1">
      <c r="D50" s="128" t="s">
        <v>448</v>
      </c>
      <c r="E50" s="133" t="s">
        <v>463</v>
      </c>
      <c r="F50" s="364" t="s">
        <v>375</v>
      </c>
      <c r="G50" s="377"/>
      <c r="H50" s="377"/>
      <c r="I50" s="377"/>
      <c r="J50" s="377"/>
      <c r="K50" s="377"/>
      <c r="L50" s="134">
        <v>-389754.35613500141</v>
      </c>
      <c r="M50" s="134">
        <v>-28077.63879906536</v>
      </c>
      <c r="N50" s="134"/>
      <c r="O50" s="135">
        <f t="shared" si="1"/>
        <v>-417831.99493406678</v>
      </c>
      <c r="P50" s="128"/>
    </row>
    <row r="51" spans="4:16" ht="27.75" customHeight="1">
      <c r="D51" s="128" t="s">
        <v>448</v>
      </c>
      <c r="E51" s="133" t="s">
        <v>464</v>
      </c>
      <c r="F51" s="364" t="s">
        <v>465</v>
      </c>
      <c r="G51" s="377"/>
      <c r="H51" s="377"/>
      <c r="I51" s="377"/>
      <c r="J51" s="377"/>
      <c r="K51" s="377"/>
      <c r="L51" s="134">
        <v>2816344.8657752001</v>
      </c>
      <c r="M51" s="134">
        <v>18416.708630892201</v>
      </c>
      <c r="N51" s="128"/>
      <c r="O51" s="135">
        <f t="shared" si="1"/>
        <v>2834761.5744060921</v>
      </c>
      <c r="P51" s="128"/>
    </row>
    <row r="52" spans="4:16" ht="27.75" customHeight="1">
      <c r="D52" s="128" t="s">
        <v>448</v>
      </c>
      <c r="E52" s="133" t="s">
        <v>466</v>
      </c>
      <c r="F52" s="364" t="s">
        <v>467</v>
      </c>
      <c r="G52" s="377"/>
      <c r="H52" s="377"/>
      <c r="I52" s="377"/>
      <c r="J52" s="377"/>
      <c r="K52" s="377"/>
      <c r="L52" s="134">
        <v>1580280.5868267627</v>
      </c>
      <c r="M52" s="134">
        <v>163388.44980707479</v>
      </c>
      <c r="N52" s="134"/>
      <c r="O52" s="135">
        <f t="shared" si="1"/>
        <v>1743669.0366338375</v>
      </c>
      <c r="P52" s="128"/>
    </row>
    <row r="53" spans="4:16" ht="27.75" customHeight="1">
      <c r="D53" s="128" t="s">
        <v>448</v>
      </c>
      <c r="E53" s="133" t="s">
        <v>468</v>
      </c>
      <c r="F53" s="364" t="s">
        <v>469</v>
      </c>
      <c r="G53" s="377"/>
      <c r="H53" s="377"/>
      <c r="I53" s="377"/>
      <c r="J53" s="377"/>
      <c r="K53" s="377"/>
      <c r="L53" s="134">
        <v>8595228.2860376891</v>
      </c>
      <c r="M53" s="134">
        <v>4701658.4484295966</v>
      </c>
      <c r="N53" s="134"/>
      <c r="O53" s="135">
        <f t="shared" si="1"/>
        <v>13296886.734467287</v>
      </c>
      <c r="P53" s="128"/>
    </row>
    <row r="54" spans="4:16" ht="27.75" customHeight="1">
      <c r="D54" s="128" t="s">
        <v>448</v>
      </c>
      <c r="E54" s="133" t="s">
        <v>470</v>
      </c>
      <c r="F54" s="364" t="s">
        <v>471</v>
      </c>
      <c r="G54" s="377"/>
      <c r="H54" s="377"/>
      <c r="I54" s="377"/>
      <c r="J54" s="377"/>
      <c r="K54" s="377"/>
      <c r="L54" s="134"/>
      <c r="M54" s="134">
        <v>3107924.8612366621</v>
      </c>
      <c r="N54" s="134"/>
      <c r="O54" s="135">
        <f t="shared" si="1"/>
        <v>3107924.8612366621</v>
      </c>
      <c r="P54" s="128"/>
    </row>
    <row r="55" spans="4:16" ht="27.75" customHeight="1">
      <c r="D55" s="128" t="s">
        <v>448</v>
      </c>
      <c r="E55" s="133" t="s">
        <v>472</v>
      </c>
      <c r="F55" s="364" t="s">
        <v>473</v>
      </c>
      <c r="G55" s="377"/>
      <c r="H55" s="377"/>
      <c r="I55" s="377"/>
      <c r="J55" s="377"/>
      <c r="K55" s="377"/>
      <c r="L55" s="134">
        <v>-2817517.3965201601</v>
      </c>
      <c r="M55" s="134"/>
      <c r="N55" s="134"/>
      <c r="O55" s="135">
        <f t="shared" si="1"/>
        <v>-2817517.3965201601</v>
      </c>
      <c r="P55" s="128"/>
    </row>
    <row r="56" spans="4:16" ht="27.75" customHeight="1">
      <c r="D56" s="128" t="s">
        <v>448</v>
      </c>
      <c r="E56" s="133" t="s">
        <v>474</v>
      </c>
      <c r="F56" s="364" t="s">
        <v>475</v>
      </c>
      <c r="G56" s="377"/>
      <c r="H56" s="377"/>
      <c r="I56" s="377"/>
      <c r="J56" s="377"/>
      <c r="K56" s="377"/>
      <c r="L56" s="128"/>
      <c r="M56" s="128"/>
      <c r="N56" s="134">
        <v>-534617254.77536082</v>
      </c>
      <c r="O56" s="135">
        <f t="shared" si="1"/>
        <v>-534617254.77536082</v>
      </c>
      <c r="P56" s="128"/>
    </row>
    <row r="57" spans="4:16" ht="27.75" customHeight="1">
      <c r="D57" s="128" t="s">
        <v>448</v>
      </c>
      <c r="E57" s="133" t="s">
        <v>476</v>
      </c>
      <c r="F57" s="364" t="s">
        <v>477</v>
      </c>
      <c r="G57" s="377"/>
      <c r="H57" s="377"/>
      <c r="I57" s="377"/>
      <c r="J57" s="377"/>
      <c r="K57" s="377"/>
      <c r="L57" s="134">
        <v>-2357150.3126971684</v>
      </c>
      <c r="M57" s="134">
        <v>-283790.4740789262</v>
      </c>
      <c r="N57" s="134"/>
      <c r="O57" s="135">
        <f t="shared" si="1"/>
        <v>-2640940.7867760947</v>
      </c>
      <c r="P57" s="128"/>
    </row>
    <row r="58" spans="4:16" ht="27.75" customHeight="1">
      <c r="D58" s="133" t="s">
        <v>434</v>
      </c>
      <c r="E58" s="133" t="s">
        <v>478</v>
      </c>
      <c r="F58" s="128" t="s">
        <v>479</v>
      </c>
      <c r="G58" s="158"/>
      <c r="H58" s="158"/>
      <c r="I58" s="158"/>
      <c r="J58" s="158"/>
      <c r="K58" s="158"/>
      <c r="L58" s="134">
        <v>2615060.23</v>
      </c>
      <c r="M58" s="134"/>
      <c r="N58" s="134"/>
      <c r="O58" s="135">
        <f t="shared" si="1"/>
        <v>2615060.23</v>
      </c>
      <c r="P58" s="128"/>
    </row>
    <row r="59" spans="4:16" ht="27.75" customHeight="1" thickBot="1">
      <c r="D59" s="136"/>
      <c r="E59" s="136"/>
      <c r="F59" s="137" t="s">
        <v>480</v>
      </c>
      <c r="G59" s="136"/>
      <c r="H59" s="136"/>
      <c r="I59" s="136"/>
      <c r="J59" s="136"/>
      <c r="K59" s="136"/>
      <c r="L59" s="138">
        <f>SUM(L45:L58)</f>
        <v>55269031.590820469</v>
      </c>
      <c r="M59" s="138">
        <f t="shared" ref="M59:O59" si="2">SUM(M45:M58)</f>
        <v>81490394.743074015</v>
      </c>
      <c r="N59" s="138">
        <f t="shared" si="2"/>
        <v>-534617254.77536082</v>
      </c>
      <c r="O59" s="138">
        <f t="shared" si="2"/>
        <v>-397857828.44146633</v>
      </c>
      <c r="P59" s="128"/>
    </row>
    <row r="60" spans="4:16" ht="15.75" thickTop="1"/>
  </sheetData>
  <mergeCells count="26">
    <mergeCell ref="F54:K54"/>
    <mergeCell ref="F55:K55"/>
    <mergeCell ref="F56:K56"/>
    <mergeCell ref="F57:K57"/>
    <mergeCell ref="F48:K48"/>
    <mergeCell ref="F49:K49"/>
    <mergeCell ref="F50:K50"/>
    <mergeCell ref="F51:K51"/>
    <mergeCell ref="F52:K52"/>
    <mergeCell ref="F53:K53"/>
    <mergeCell ref="F47:K47"/>
    <mergeCell ref="G15:G18"/>
    <mergeCell ref="H15:H18"/>
    <mergeCell ref="I15:I18"/>
    <mergeCell ref="J15:J18"/>
    <mergeCell ref="K15:T15"/>
    <mergeCell ref="O17:Q17"/>
    <mergeCell ref="R17:R18"/>
    <mergeCell ref="S17:S18"/>
    <mergeCell ref="F45:K45"/>
    <mergeCell ref="F46:K46"/>
    <mergeCell ref="U15:U18"/>
    <mergeCell ref="K16:K18"/>
    <mergeCell ref="L16:S16"/>
    <mergeCell ref="T16:T18"/>
    <mergeCell ref="L17:N17"/>
  </mergeCells>
  <dataValidations count="1">
    <dataValidation allowBlank="1" showErrorMessage="1" sqref="V1:V16 E1:F39 B1:D40 D45:D58 G1:U40" xr:uid="{140DCC5D-A5D5-4726-A82A-D154293299EC}"/>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6129-A1A9-48C2-951C-40BFC0F7FBD9}">
  <sheetPr>
    <tabColor theme="9" tint="-0.249977111117893"/>
  </sheetPr>
  <dimension ref="B7:D13"/>
  <sheetViews>
    <sheetView tabSelected="1" workbookViewId="0"/>
  </sheetViews>
  <sheetFormatPr defaultColWidth="9.140625" defaultRowHeight="15"/>
  <cols>
    <col min="1" max="2" width="9.140625" style="30"/>
    <col min="3" max="3" width="39.85546875" style="30" customWidth="1"/>
    <col min="4" max="4" width="60.140625" style="30" customWidth="1"/>
    <col min="5" max="16384" width="9.140625" style="30"/>
  </cols>
  <sheetData>
    <row r="7" spans="2:4">
      <c r="B7" s="48" t="s">
        <v>637</v>
      </c>
    </row>
    <row r="8" spans="2:4" ht="60">
      <c r="B8" s="323" t="s">
        <v>45</v>
      </c>
      <c r="C8" s="324" t="s">
        <v>46</v>
      </c>
      <c r="D8" s="324" t="s">
        <v>38</v>
      </c>
    </row>
    <row r="9" spans="2:4" ht="120">
      <c r="B9" s="323" t="s">
        <v>47</v>
      </c>
      <c r="C9" s="324" t="s">
        <v>48</v>
      </c>
      <c r="D9" s="324" t="s">
        <v>42</v>
      </c>
    </row>
    <row r="12" spans="2:4">
      <c r="B12" s="30" t="s">
        <v>634</v>
      </c>
      <c r="C12" s="30" t="s">
        <v>638</v>
      </c>
    </row>
    <row r="13" spans="2:4">
      <c r="C13" s="30" t="s">
        <v>639</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846FB-4D17-4F55-8428-AF00D16CF5F0}">
  <sheetPr>
    <tabColor theme="9" tint="0.79998168889431442"/>
  </sheetPr>
  <dimension ref="C4:K128"/>
  <sheetViews>
    <sheetView tabSelected="1" workbookViewId="0"/>
  </sheetViews>
  <sheetFormatPr defaultColWidth="9.140625" defaultRowHeight="15"/>
  <cols>
    <col min="1" max="2" width="9.140625" style="161"/>
    <col min="3" max="3" width="48.7109375" style="161" customWidth="1"/>
    <col min="4" max="4" width="14.42578125" style="161" customWidth="1"/>
    <col min="5" max="5" width="46.85546875" style="161" bestFit="1" customWidth="1"/>
    <col min="6" max="6" width="17.28515625" style="161" bestFit="1" customWidth="1"/>
    <col min="7" max="7" width="17.7109375" style="161" bestFit="1" customWidth="1"/>
    <col min="8" max="8" width="16.28515625" style="161" bestFit="1" customWidth="1"/>
    <col min="9" max="9" width="14.7109375" style="161" customWidth="1"/>
    <col min="10" max="11" width="15.85546875" style="161" bestFit="1" customWidth="1"/>
    <col min="12" max="16384" width="9.140625" style="161"/>
  </cols>
  <sheetData>
    <row r="4" spans="3:11" ht="23.25">
      <c r="C4" s="391" t="s">
        <v>588</v>
      </c>
      <c r="D4" s="391"/>
      <c r="E4" s="391"/>
      <c r="F4" s="391"/>
      <c r="G4" s="391"/>
      <c r="H4" s="391"/>
      <c r="I4" s="391"/>
      <c r="J4" s="391"/>
      <c r="K4" s="391"/>
    </row>
    <row r="6" spans="3:11" ht="15.75">
      <c r="C6" s="398" t="s">
        <v>481</v>
      </c>
      <c r="D6" s="398"/>
      <c r="E6" s="398"/>
      <c r="F6" s="398"/>
      <c r="G6" s="398"/>
      <c r="H6" s="398"/>
      <c r="I6" s="398"/>
      <c r="J6" s="398"/>
      <c r="K6" s="398"/>
    </row>
    <row r="7" spans="3:11" ht="15.75">
      <c r="C7" s="398" t="s">
        <v>207</v>
      </c>
      <c r="D7" s="398"/>
      <c r="E7" s="398"/>
      <c r="F7" s="398"/>
      <c r="G7" s="398"/>
      <c r="H7" s="398"/>
      <c r="I7" s="398"/>
      <c r="J7" s="398"/>
      <c r="K7" s="398"/>
    </row>
    <row r="10" spans="3:11">
      <c r="C10" s="399" t="s">
        <v>578</v>
      </c>
      <c r="D10" s="399" t="s">
        <v>482</v>
      </c>
      <c r="E10" s="402" t="s">
        <v>483</v>
      </c>
      <c r="F10" s="403" t="s">
        <v>484</v>
      </c>
      <c r="G10" s="404"/>
      <c r="H10" s="404"/>
      <c r="I10" s="404"/>
      <c r="J10" s="404"/>
      <c r="K10" s="405"/>
    </row>
    <row r="11" spans="3:11" ht="60">
      <c r="C11" s="400"/>
      <c r="D11" s="401"/>
      <c r="E11" s="401"/>
      <c r="F11" s="162" t="s">
        <v>485</v>
      </c>
      <c r="G11" s="163" t="s">
        <v>486</v>
      </c>
      <c r="H11" s="163" t="s">
        <v>487</v>
      </c>
      <c r="I11" s="163" t="s">
        <v>488</v>
      </c>
      <c r="J11" s="163" t="s">
        <v>489</v>
      </c>
      <c r="K11" s="163" t="s">
        <v>490</v>
      </c>
    </row>
    <row r="12" spans="3:11" ht="15.75">
      <c r="C12" s="240" t="s">
        <v>491</v>
      </c>
      <c r="D12" s="164"/>
      <c r="E12" s="164"/>
      <c r="F12" s="165"/>
      <c r="G12" s="165"/>
      <c r="H12" s="165"/>
      <c r="I12" s="165"/>
      <c r="J12" s="165"/>
      <c r="K12" s="166"/>
    </row>
    <row r="13" spans="3:11" ht="15.75">
      <c r="C13" s="167"/>
      <c r="D13" s="168"/>
      <c r="E13" s="168"/>
      <c r="F13" s="169"/>
      <c r="G13" s="169"/>
      <c r="H13" s="169"/>
      <c r="I13" s="169"/>
      <c r="J13" s="169"/>
      <c r="K13" s="170"/>
    </row>
    <row r="14" spans="3:11" ht="15.75">
      <c r="C14" s="167" t="s">
        <v>492</v>
      </c>
      <c r="D14" s="168"/>
      <c r="E14" s="168"/>
      <c r="F14" s="169"/>
      <c r="G14" s="169"/>
      <c r="H14" s="169"/>
      <c r="I14" s="169"/>
      <c r="J14" s="169"/>
      <c r="K14" s="170"/>
    </row>
    <row r="15" spans="3:11">
      <c r="C15" s="171" t="s">
        <v>493</v>
      </c>
      <c r="D15" s="172" t="s">
        <v>494</v>
      </c>
      <c r="E15" s="173" t="s">
        <v>495</v>
      </c>
      <c r="F15" s="174">
        <v>3175065.0800000005</v>
      </c>
      <c r="G15" s="175">
        <v>2883269.3572331667</v>
      </c>
      <c r="H15" s="175">
        <v>253581.23073260725</v>
      </c>
      <c r="I15" s="175">
        <v>0</v>
      </c>
      <c r="J15" s="175">
        <v>38214.492034226445</v>
      </c>
      <c r="K15" s="175">
        <v>0</v>
      </c>
    </row>
    <row r="16" spans="3:11">
      <c r="C16" s="171" t="s">
        <v>496</v>
      </c>
      <c r="D16" s="176" t="s">
        <v>497</v>
      </c>
      <c r="E16" s="177" t="s">
        <v>498</v>
      </c>
      <c r="F16" s="178">
        <v>8633049.910000002</v>
      </c>
      <c r="G16" s="179">
        <v>7715153.7578921672</v>
      </c>
      <c r="H16" s="179">
        <v>797685.56485052698</v>
      </c>
      <c r="I16" s="179">
        <v>0</v>
      </c>
      <c r="J16" s="179">
        <v>120210.58725730897</v>
      </c>
      <c r="K16" s="179">
        <v>0</v>
      </c>
    </row>
    <row r="17" spans="3:11">
      <c r="C17" s="171" t="s">
        <v>499</v>
      </c>
      <c r="D17" s="176" t="s">
        <v>497</v>
      </c>
      <c r="E17" s="177" t="s">
        <v>498</v>
      </c>
      <c r="F17" s="178">
        <v>5248738.41</v>
      </c>
      <c r="G17" s="179">
        <v>4690674.1291044438</v>
      </c>
      <c r="H17" s="179">
        <v>484978.41515820753</v>
      </c>
      <c r="I17" s="179">
        <v>0</v>
      </c>
      <c r="J17" s="179">
        <v>73085.86573734913</v>
      </c>
      <c r="K17" s="179">
        <v>0</v>
      </c>
    </row>
    <row r="18" spans="3:11">
      <c r="C18" s="171" t="s">
        <v>500</v>
      </c>
      <c r="D18" s="176" t="s">
        <v>497</v>
      </c>
      <c r="E18" s="177" t="s">
        <v>498</v>
      </c>
      <c r="F18" s="178">
        <v>3341126.9000000008</v>
      </c>
      <c r="G18" s="179">
        <v>2985886.5669559888</v>
      </c>
      <c r="H18" s="179">
        <v>308716.93390497152</v>
      </c>
      <c r="I18" s="179">
        <v>0</v>
      </c>
      <c r="J18" s="179">
        <v>46523.39913904103</v>
      </c>
      <c r="K18" s="179">
        <v>0</v>
      </c>
    </row>
    <row r="19" spans="3:11">
      <c r="C19" s="180" t="s">
        <v>501</v>
      </c>
      <c r="D19" s="176" t="s">
        <v>497</v>
      </c>
      <c r="E19" s="181" t="s">
        <v>498</v>
      </c>
      <c r="F19" s="178">
        <v>3221547.7700000005</v>
      </c>
      <c r="G19" s="179">
        <v>2879021.5095541626</v>
      </c>
      <c r="H19" s="179">
        <v>297667.93652249436</v>
      </c>
      <c r="I19" s="179">
        <v>0</v>
      </c>
      <c r="J19" s="179">
        <v>44858.323923343807</v>
      </c>
      <c r="K19" s="179">
        <v>0</v>
      </c>
    </row>
    <row r="20" spans="3:11">
      <c r="C20" s="171"/>
      <c r="D20" s="182"/>
      <c r="E20" s="183"/>
      <c r="F20" s="184"/>
      <c r="G20" s="185"/>
      <c r="H20" s="185"/>
      <c r="I20" s="185"/>
      <c r="J20" s="185"/>
      <c r="K20" s="185"/>
    </row>
    <row r="21" spans="3:11" ht="16.5" thickBot="1">
      <c r="C21" s="186" t="s">
        <v>502</v>
      </c>
      <c r="D21" s="187"/>
      <c r="E21" s="188"/>
      <c r="F21" s="189">
        <v>23619528.070000004</v>
      </c>
      <c r="G21" s="189">
        <v>21154005.320739929</v>
      </c>
      <c r="H21" s="189">
        <v>2142630.0811688076</v>
      </c>
      <c r="I21" s="189">
        <v>0</v>
      </c>
      <c r="J21" s="189">
        <v>322892.66809126938</v>
      </c>
      <c r="K21" s="189">
        <v>0</v>
      </c>
    </row>
    <row r="22" spans="3:11" ht="15.75" thickTop="1">
      <c r="C22" s="171"/>
      <c r="D22" s="187"/>
      <c r="E22" s="188"/>
      <c r="F22" s="190"/>
      <c r="G22" s="190"/>
      <c r="H22" s="190"/>
      <c r="I22" s="190"/>
      <c r="J22" s="190"/>
      <c r="K22" s="190"/>
    </row>
    <row r="23" spans="3:11" ht="16.5" thickBot="1">
      <c r="C23" s="200" t="s">
        <v>503</v>
      </c>
      <c r="D23" s="191"/>
      <c r="E23" s="188"/>
      <c r="F23" s="189">
        <v>23619528.070000004</v>
      </c>
      <c r="G23" s="189">
        <v>21154005.320739929</v>
      </c>
      <c r="H23" s="189">
        <v>2142630.0811688076</v>
      </c>
      <c r="I23" s="189">
        <v>0</v>
      </c>
      <c r="J23" s="189">
        <v>322892.66809126938</v>
      </c>
      <c r="K23" s="189">
        <v>0</v>
      </c>
    </row>
    <row r="24" spans="3:11" ht="15.75" thickTop="1">
      <c r="C24" s="192"/>
      <c r="D24" s="193"/>
      <c r="E24" s="193"/>
      <c r="F24" s="194"/>
      <c r="G24" s="194"/>
      <c r="H24" s="194"/>
      <c r="I24" s="194"/>
      <c r="J24" s="194"/>
      <c r="K24" s="195"/>
    </row>
    <row r="25" spans="3:11" ht="15.75">
      <c r="C25" s="241" t="s">
        <v>504</v>
      </c>
      <c r="D25" s="164"/>
      <c r="E25" s="165"/>
      <c r="F25" s="165"/>
      <c r="G25" s="165"/>
      <c r="H25" s="165"/>
      <c r="I25" s="165"/>
      <c r="J25" s="165"/>
      <c r="K25" s="166"/>
    </row>
    <row r="26" spans="3:11" ht="18.75">
      <c r="C26" s="196"/>
      <c r="D26" s="168"/>
      <c r="E26" s="169"/>
      <c r="F26" s="169"/>
      <c r="G26" s="169"/>
      <c r="H26" s="169"/>
      <c r="I26" s="169"/>
      <c r="J26" s="169"/>
      <c r="K26" s="170"/>
    </row>
    <row r="27" spans="3:11" ht="15.75">
      <c r="C27" s="167" t="s">
        <v>505</v>
      </c>
      <c r="D27" s="168"/>
      <c r="E27" s="169"/>
      <c r="F27" s="169"/>
      <c r="G27" s="169"/>
      <c r="H27" s="169"/>
      <c r="I27" s="169"/>
      <c r="J27" s="169"/>
      <c r="K27" s="197"/>
    </row>
    <row r="28" spans="3:11">
      <c r="C28" s="171" t="s">
        <v>506</v>
      </c>
      <c r="D28" s="172" t="s">
        <v>494</v>
      </c>
      <c r="E28" s="173" t="s">
        <v>507</v>
      </c>
      <c r="F28" s="174">
        <v>2337932.44</v>
      </c>
      <c r="G28" s="198">
        <v>1894052.005642683</v>
      </c>
      <c r="H28" s="198">
        <v>170753.36364234897</v>
      </c>
      <c r="I28" s="198">
        <v>0</v>
      </c>
      <c r="J28" s="198">
        <v>11636.005964290429</v>
      </c>
      <c r="K28" s="198">
        <v>261491.06475067718</v>
      </c>
    </row>
    <row r="29" spans="3:11">
      <c r="C29" s="171"/>
      <c r="D29" s="182"/>
      <c r="E29" s="183"/>
      <c r="F29" s="184"/>
      <c r="G29" s="199"/>
      <c r="H29" s="199"/>
      <c r="I29" s="199"/>
      <c r="J29" s="199"/>
      <c r="K29" s="199"/>
    </row>
    <row r="30" spans="3:11" ht="16.5" thickBot="1">
      <c r="C30" s="200" t="s">
        <v>508</v>
      </c>
      <c r="D30" s="191"/>
      <c r="E30" s="201"/>
      <c r="F30" s="189">
        <v>2337932.44</v>
      </c>
      <c r="G30" s="189">
        <v>1894052.005642683</v>
      </c>
      <c r="H30" s="189">
        <v>170753.36364234897</v>
      </c>
      <c r="I30" s="189">
        <v>0</v>
      </c>
      <c r="J30" s="189">
        <v>11636.005964290429</v>
      </c>
      <c r="K30" s="189">
        <v>261491.06475067718</v>
      </c>
    </row>
    <row r="31" spans="3:11" ht="16.5" thickTop="1">
      <c r="C31" s="200"/>
      <c r="D31" s="191"/>
      <c r="E31" s="201"/>
      <c r="F31" s="202"/>
      <c r="G31" s="202"/>
      <c r="H31" s="202"/>
      <c r="I31" s="202"/>
      <c r="J31" s="202"/>
      <c r="K31" s="203"/>
    </row>
    <row r="32" spans="3:11" ht="15.75">
      <c r="C32" s="167" t="s">
        <v>509</v>
      </c>
      <c r="D32" s="168"/>
      <c r="E32" s="168"/>
      <c r="F32" s="204"/>
      <c r="G32" s="204"/>
      <c r="H32" s="204"/>
      <c r="I32" s="204"/>
      <c r="J32" s="204"/>
      <c r="K32" s="205"/>
    </row>
    <row r="33" spans="3:11">
      <c r="C33" s="171" t="s">
        <v>510</v>
      </c>
      <c r="D33" s="172" t="s">
        <v>494</v>
      </c>
      <c r="E33" s="173" t="s">
        <v>511</v>
      </c>
      <c r="F33" s="174">
        <v>1810511.46</v>
      </c>
      <c r="G33" s="175">
        <v>1627507.392268769</v>
      </c>
      <c r="H33" s="175">
        <v>81123.654972909964</v>
      </c>
      <c r="I33" s="175">
        <v>0</v>
      </c>
      <c r="J33" s="175">
        <v>5845.0724515587599</v>
      </c>
      <c r="K33" s="175">
        <v>96035.340306762359</v>
      </c>
    </row>
    <row r="34" spans="3:11">
      <c r="C34" s="171" t="s">
        <v>512</v>
      </c>
      <c r="D34" s="176" t="s">
        <v>497</v>
      </c>
      <c r="E34" s="181" t="s">
        <v>513</v>
      </c>
      <c r="F34" s="178">
        <v>2403320.1800000002</v>
      </c>
      <c r="G34" s="179">
        <v>1905572.942196616</v>
      </c>
      <c r="H34" s="179">
        <v>235080.87596356202</v>
      </c>
      <c r="I34" s="179">
        <v>0</v>
      </c>
      <c r="J34" s="179">
        <v>16308.559907454972</v>
      </c>
      <c r="K34" s="179">
        <v>246357.80193236715</v>
      </c>
    </row>
    <row r="35" spans="3:11">
      <c r="C35" s="171" t="s">
        <v>514</v>
      </c>
      <c r="D35" s="176" t="s">
        <v>497</v>
      </c>
      <c r="E35" s="181" t="s">
        <v>515</v>
      </c>
      <c r="F35" s="178">
        <v>5214817.9704557862</v>
      </c>
      <c r="G35" s="179">
        <v>3913362.1073355959</v>
      </c>
      <c r="H35" s="179">
        <v>473667.34847807838</v>
      </c>
      <c r="I35" s="179">
        <v>0</v>
      </c>
      <c r="J35" s="179">
        <v>21063.003182963908</v>
      </c>
      <c r="K35" s="179">
        <v>806725.51145914814</v>
      </c>
    </row>
    <row r="36" spans="3:11">
      <c r="C36" s="171" t="s">
        <v>516</v>
      </c>
      <c r="D36" s="176" t="s">
        <v>497</v>
      </c>
      <c r="E36" s="181" t="s">
        <v>517</v>
      </c>
      <c r="F36" s="178">
        <v>1013017.0199999999</v>
      </c>
      <c r="G36" s="179">
        <v>674492.84305444872</v>
      </c>
      <c r="H36" s="179">
        <v>81639.579413866784</v>
      </c>
      <c r="I36" s="179">
        <v>0</v>
      </c>
      <c r="J36" s="179">
        <v>3630.3425316843286</v>
      </c>
      <c r="K36" s="179">
        <v>253254.25499999998</v>
      </c>
    </row>
    <row r="37" spans="3:11">
      <c r="C37" s="171" t="s">
        <v>518</v>
      </c>
      <c r="D37" s="176" t="s">
        <v>497</v>
      </c>
      <c r="E37" s="181" t="s">
        <v>519</v>
      </c>
      <c r="F37" s="178">
        <v>4422143.2006716775</v>
      </c>
      <c r="G37" s="179">
        <v>3496133.2603935623</v>
      </c>
      <c r="H37" s="179">
        <v>252256.53347329042</v>
      </c>
      <c r="I37" s="179">
        <v>0</v>
      </c>
      <c r="J37" s="179">
        <v>14577.800352726259</v>
      </c>
      <c r="K37" s="179">
        <v>659175.60645209777</v>
      </c>
    </row>
    <row r="38" spans="3:11">
      <c r="C38" s="171" t="s">
        <v>520</v>
      </c>
      <c r="D38" s="176" t="s">
        <v>494</v>
      </c>
      <c r="E38" s="181" t="s">
        <v>521</v>
      </c>
      <c r="F38" s="178">
        <v>2615668.3175412901</v>
      </c>
      <c r="G38" s="179">
        <v>2386485.6568956431</v>
      </c>
      <c r="H38" s="179">
        <v>62432.184571682927</v>
      </c>
      <c r="I38" s="179">
        <v>0</v>
      </c>
      <c r="J38" s="179">
        <v>3607.9300295582498</v>
      </c>
      <c r="K38" s="179">
        <v>163142.54604440546</v>
      </c>
    </row>
    <row r="39" spans="3:11">
      <c r="C39" s="171" t="s">
        <v>522</v>
      </c>
      <c r="D39" s="176" t="s">
        <v>497</v>
      </c>
      <c r="E39" s="177" t="s">
        <v>523</v>
      </c>
      <c r="F39" s="178">
        <v>3844220.54</v>
      </c>
      <c r="G39" s="179">
        <v>3396184.7083411533</v>
      </c>
      <c r="H39" s="179">
        <v>418970.09476350789</v>
      </c>
      <c r="I39" s="179">
        <v>0</v>
      </c>
      <c r="J39" s="179">
        <v>29065.736895339171</v>
      </c>
      <c r="K39" s="179">
        <v>0</v>
      </c>
    </row>
    <row r="40" spans="3:11">
      <c r="C40" s="171" t="s">
        <v>524</v>
      </c>
      <c r="D40" s="176" t="s">
        <v>497</v>
      </c>
      <c r="E40" s="206" t="s">
        <v>498</v>
      </c>
      <c r="F40" s="178">
        <v>2966335.5100000002</v>
      </c>
      <c r="G40" s="179">
        <v>2650944.3123496869</v>
      </c>
      <c r="H40" s="179">
        <v>274086.56749333284</v>
      </c>
      <c r="I40" s="179">
        <v>0</v>
      </c>
      <c r="J40" s="179">
        <v>41304.630156981111</v>
      </c>
      <c r="K40" s="179">
        <v>0</v>
      </c>
    </row>
    <row r="41" spans="3:11">
      <c r="C41" s="171"/>
      <c r="D41" s="182"/>
      <c r="E41" s="183"/>
      <c r="F41" s="207"/>
      <c r="G41" s="185"/>
      <c r="H41" s="185"/>
      <c r="I41" s="185"/>
      <c r="J41" s="185"/>
      <c r="K41" s="185"/>
    </row>
    <row r="42" spans="3:11" ht="16.5" thickBot="1">
      <c r="C42" s="200" t="s">
        <v>525</v>
      </c>
      <c r="D42" s="191"/>
      <c r="E42" s="201"/>
      <c r="F42" s="189">
        <v>24290034.198668756</v>
      </c>
      <c r="G42" s="189">
        <v>20050683.222835477</v>
      </c>
      <c r="H42" s="189">
        <v>1879256.8391302312</v>
      </c>
      <c r="I42" s="189">
        <v>0</v>
      </c>
      <c r="J42" s="189">
        <v>135403.07550826675</v>
      </c>
      <c r="K42" s="189">
        <v>2224691.0611947807</v>
      </c>
    </row>
    <row r="43" spans="3:11" ht="15.75" thickTop="1">
      <c r="C43" s="208"/>
      <c r="D43" s="191"/>
      <c r="E43" s="201"/>
      <c r="F43" s="202"/>
      <c r="G43" s="202"/>
      <c r="H43" s="202"/>
      <c r="I43" s="202"/>
      <c r="J43" s="202"/>
      <c r="K43" s="203"/>
    </row>
    <row r="44" spans="3:11" ht="15.75">
      <c r="C44" s="200" t="s">
        <v>526</v>
      </c>
      <c r="D44" s="168"/>
      <c r="E44" s="168"/>
      <c r="F44" s="169"/>
      <c r="G44" s="169"/>
      <c r="H44" s="169"/>
      <c r="I44" s="169"/>
      <c r="J44" s="169"/>
      <c r="K44" s="170"/>
    </row>
    <row r="45" spans="3:11">
      <c r="C45" s="171" t="s">
        <v>527</v>
      </c>
      <c r="D45" s="172" t="s">
        <v>494</v>
      </c>
      <c r="E45" s="209" t="s">
        <v>528</v>
      </c>
      <c r="F45" s="174">
        <v>1684099.49</v>
      </c>
      <c r="G45" s="175">
        <v>1004990.2714572878</v>
      </c>
      <c r="H45" s="175">
        <v>118268.69704393885</v>
      </c>
      <c r="I45" s="175">
        <v>0</v>
      </c>
      <c r="J45" s="175">
        <v>10331.622963125392</v>
      </c>
      <c r="K45" s="175">
        <v>550508.8985356479</v>
      </c>
    </row>
    <row r="46" spans="3:11">
      <c r="C46" s="171" t="s">
        <v>529</v>
      </c>
      <c r="D46" s="176" t="s">
        <v>497</v>
      </c>
      <c r="E46" s="177" t="s">
        <v>530</v>
      </c>
      <c r="F46" s="178">
        <v>693581.88000000012</v>
      </c>
      <c r="G46" s="179">
        <v>536927.43166086334</v>
      </c>
      <c r="H46" s="179">
        <v>55514.027982917709</v>
      </c>
      <c r="I46" s="179">
        <v>0</v>
      </c>
      <c r="J46" s="179">
        <v>8365.9203562191833</v>
      </c>
      <c r="K46" s="179">
        <v>92774.500000000015</v>
      </c>
    </row>
    <row r="47" spans="3:11">
      <c r="C47" s="171" t="s">
        <v>531</v>
      </c>
      <c r="D47" s="176" t="s">
        <v>494</v>
      </c>
      <c r="E47" s="177" t="s">
        <v>532</v>
      </c>
      <c r="F47" s="178">
        <v>3797321.7900000005</v>
      </c>
      <c r="G47" s="179">
        <v>2410483.6077601896</v>
      </c>
      <c r="H47" s="179">
        <v>249224.84224662397</v>
      </c>
      <c r="I47" s="179">
        <v>0</v>
      </c>
      <c r="J47" s="179">
        <v>37557.987715611664</v>
      </c>
      <c r="K47" s="179">
        <v>1100055.3522775762</v>
      </c>
    </row>
    <row r="48" spans="3:11">
      <c r="C48" s="171" t="s">
        <v>533</v>
      </c>
      <c r="D48" s="176" t="s">
        <v>497</v>
      </c>
      <c r="E48" s="177" t="s">
        <v>534</v>
      </c>
      <c r="F48" s="178">
        <v>-1904784.77</v>
      </c>
      <c r="G48" s="179">
        <v>-1304661.3361361718</v>
      </c>
      <c r="H48" s="179">
        <v>-157914.20747676087</v>
      </c>
      <c r="I48" s="179">
        <v>0</v>
      </c>
      <c r="J48" s="179">
        <v>-7022.1168197583129</v>
      </c>
      <c r="K48" s="179">
        <v>-435187.10956730891</v>
      </c>
    </row>
    <row r="49" spans="3:11">
      <c r="C49" s="171" t="s">
        <v>535</v>
      </c>
      <c r="D49" s="176" t="s">
        <v>494</v>
      </c>
      <c r="E49" s="177" t="s">
        <v>536</v>
      </c>
      <c r="F49" s="242">
        <v>1937849.0600000005</v>
      </c>
      <c r="G49" s="242">
        <v>1744467.4856438956</v>
      </c>
      <c r="H49" s="242">
        <v>180364.06989630841</v>
      </c>
      <c r="I49" s="242">
        <v>0</v>
      </c>
      <c r="J49" s="242">
        <v>27180.723480205314</v>
      </c>
      <c r="K49" s="242">
        <v>-14163.219020408753</v>
      </c>
    </row>
    <row r="50" spans="3:11">
      <c r="C50" s="171" t="s">
        <v>537</v>
      </c>
      <c r="D50" s="176" t="s">
        <v>497</v>
      </c>
      <c r="E50" s="177" t="s">
        <v>538</v>
      </c>
      <c r="F50" s="178">
        <v>4215551.29</v>
      </c>
      <c r="G50" s="179">
        <v>2522917.7284345957</v>
      </c>
      <c r="H50" s="179">
        <v>260849.63649870103</v>
      </c>
      <c r="I50" s="179">
        <v>0</v>
      </c>
      <c r="J50" s="179">
        <v>39309.83506670349</v>
      </c>
      <c r="K50" s="179">
        <v>1392474.0899999999</v>
      </c>
    </row>
    <row r="51" spans="3:11">
      <c r="C51" s="171" t="s">
        <v>539</v>
      </c>
      <c r="D51" s="176" t="s">
        <v>497</v>
      </c>
      <c r="E51" s="177" t="s">
        <v>498</v>
      </c>
      <c r="F51" s="178">
        <v>215566.18000000002</v>
      </c>
      <c r="G51" s="179">
        <v>192646.42751283007</v>
      </c>
      <c r="H51" s="179">
        <v>19918.10910959628</v>
      </c>
      <c r="I51" s="179">
        <v>0</v>
      </c>
      <c r="J51" s="179">
        <v>3001.6433775737046</v>
      </c>
      <c r="K51" s="179">
        <v>0</v>
      </c>
    </row>
    <row r="52" spans="3:11">
      <c r="C52" s="171" t="s">
        <v>540</v>
      </c>
      <c r="D52" s="176" t="s">
        <v>497</v>
      </c>
      <c r="E52" s="177" t="s">
        <v>541</v>
      </c>
      <c r="F52" s="178">
        <v>8568565.0500000007</v>
      </c>
      <c r="G52" s="179">
        <v>4092343.078721513</v>
      </c>
      <c r="H52" s="179">
        <v>668326.0463756395</v>
      </c>
      <c r="I52" s="179">
        <v>0</v>
      </c>
      <c r="J52" s="179">
        <v>3098.482588485037</v>
      </c>
      <c r="K52" s="179">
        <v>3804797.4423143636</v>
      </c>
    </row>
    <row r="53" spans="3:11">
      <c r="C53" s="171"/>
      <c r="D53" s="182"/>
      <c r="E53" s="183"/>
      <c r="F53" s="207"/>
      <c r="G53" s="199"/>
      <c r="H53" s="199"/>
      <c r="I53" s="199"/>
      <c r="J53" s="199"/>
      <c r="K53" s="199"/>
    </row>
    <row r="54" spans="3:11" ht="16.5" thickBot="1">
      <c r="C54" s="200" t="s">
        <v>542</v>
      </c>
      <c r="D54" s="191"/>
      <c r="E54" s="201"/>
      <c r="F54" s="189">
        <v>19207749.970000003</v>
      </c>
      <c r="G54" s="189">
        <v>11200114.695055004</v>
      </c>
      <c r="H54" s="189">
        <v>1394551.2216769648</v>
      </c>
      <c r="I54" s="189">
        <v>0</v>
      </c>
      <c r="J54" s="189">
        <v>121824.0987281655</v>
      </c>
      <c r="K54" s="189">
        <v>6491259.954539869</v>
      </c>
    </row>
    <row r="55" spans="3:11" ht="15.75" thickTop="1">
      <c r="C55" s="208"/>
      <c r="D55" s="191"/>
      <c r="E55" s="201"/>
      <c r="F55" s="202"/>
      <c r="G55" s="202"/>
      <c r="H55" s="202"/>
      <c r="I55" s="202"/>
      <c r="J55" s="202"/>
      <c r="K55" s="203"/>
    </row>
    <row r="56" spans="3:11" ht="15.75">
      <c r="C56" s="200" t="s">
        <v>543</v>
      </c>
      <c r="D56" s="168"/>
      <c r="E56" s="168"/>
      <c r="F56" s="204"/>
      <c r="G56" s="204"/>
      <c r="H56" s="204"/>
      <c r="I56" s="204"/>
      <c r="J56" s="204"/>
      <c r="K56" s="205"/>
    </row>
    <row r="57" spans="3:11">
      <c r="C57" s="171" t="s">
        <v>543</v>
      </c>
      <c r="D57" s="172" t="s">
        <v>497</v>
      </c>
      <c r="E57" s="173" t="s">
        <v>544</v>
      </c>
      <c r="F57" s="174">
        <v>58557310.889999993</v>
      </c>
      <c r="G57" s="198">
        <v>44893729.252053574</v>
      </c>
      <c r="H57" s="198">
        <v>5433868.1458207751</v>
      </c>
      <c r="I57" s="198">
        <v>0</v>
      </c>
      <c r="J57" s="198">
        <v>241632.83033752564</v>
      </c>
      <c r="K57" s="198">
        <v>7988080.6617881199</v>
      </c>
    </row>
    <row r="58" spans="3:11">
      <c r="C58" s="171"/>
      <c r="D58" s="182"/>
      <c r="E58" s="183"/>
      <c r="F58" s="184"/>
      <c r="G58" s="199"/>
      <c r="H58" s="199"/>
      <c r="I58" s="199"/>
      <c r="J58" s="199"/>
      <c r="K58" s="199"/>
    </row>
    <row r="59" spans="3:11" ht="16.5" thickBot="1">
      <c r="C59" s="200" t="s">
        <v>545</v>
      </c>
      <c r="D59" s="191"/>
      <c r="E59" s="188"/>
      <c r="F59" s="189">
        <v>58557310.889999993</v>
      </c>
      <c r="G59" s="189">
        <v>44893729.252053574</v>
      </c>
      <c r="H59" s="189">
        <v>5433868.1458207751</v>
      </c>
      <c r="I59" s="189">
        <v>0</v>
      </c>
      <c r="J59" s="189">
        <v>241632.83033752564</v>
      </c>
      <c r="K59" s="189">
        <v>7988080.6617881199</v>
      </c>
    </row>
    <row r="60" spans="3:11" ht="15.75" thickTop="1">
      <c r="C60" s="171"/>
      <c r="D60" s="187"/>
      <c r="E60" s="201"/>
      <c r="F60" s="210"/>
      <c r="G60" s="210"/>
      <c r="H60" s="210"/>
      <c r="I60" s="210"/>
      <c r="J60" s="210"/>
      <c r="K60" s="211"/>
    </row>
    <row r="61" spans="3:11" ht="15.75">
      <c r="C61" s="200" t="s">
        <v>546</v>
      </c>
      <c r="D61" s="168"/>
      <c r="E61" s="168"/>
      <c r="F61" s="169"/>
      <c r="G61" s="169"/>
      <c r="H61" s="169"/>
      <c r="I61" s="169"/>
      <c r="J61" s="169"/>
      <c r="K61" s="170"/>
    </row>
    <row r="62" spans="3:11">
      <c r="C62" s="171" t="s">
        <v>547</v>
      </c>
      <c r="D62" s="172" t="s">
        <v>494</v>
      </c>
      <c r="E62" s="173" t="s">
        <v>548</v>
      </c>
      <c r="F62" s="174">
        <v>932451.3899999999</v>
      </c>
      <c r="G62" s="175">
        <v>631215.20736248896</v>
      </c>
      <c r="H62" s="175">
        <v>74735.803171476786</v>
      </c>
      <c r="I62" s="175">
        <v>0</v>
      </c>
      <c r="J62" s="175">
        <v>4359.9963083594712</v>
      </c>
      <c r="K62" s="175">
        <v>222140.38315767454</v>
      </c>
    </row>
    <row r="63" spans="3:11">
      <c r="C63" s="171" t="s">
        <v>549</v>
      </c>
      <c r="D63" s="176" t="s">
        <v>494</v>
      </c>
      <c r="E63" s="177" t="s">
        <v>536</v>
      </c>
      <c r="F63" s="178">
        <v>644014.35</v>
      </c>
      <c r="G63" s="179">
        <v>408810.7670846965</v>
      </c>
      <c r="H63" s="179">
        <v>42267.783364051436</v>
      </c>
      <c r="I63" s="179">
        <v>0</v>
      </c>
      <c r="J63" s="179">
        <v>6369.7217100944263</v>
      </c>
      <c r="K63" s="179">
        <v>186566.07784115765</v>
      </c>
    </row>
    <row r="64" spans="3:11">
      <c r="C64" s="171" t="s">
        <v>550</v>
      </c>
      <c r="D64" s="176" t="s">
        <v>497</v>
      </c>
      <c r="E64" s="206" t="s">
        <v>534</v>
      </c>
      <c r="F64" s="178">
        <v>3394817.99</v>
      </c>
      <c r="G64" s="179">
        <v>2325243.1689552586</v>
      </c>
      <c r="H64" s="179">
        <v>281443.86749727128</v>
      </c>
      <c r="I64" s="179">
        <v>0</v>
      </c>
      <c r="J64" s="179">
        <v>12515.224230608012</v>
      </c>
      <c r="K64" s="179">
        <v>775615.72931686218</v>
      </c>
    </row>
    <row r="65" spans="3:11">
      <c r="C65" s="171"/>
      <c r="D65" s="182"/>
      <c r="E65" s="183"/>
      <c r="F65" s="184"/>
      <c r="G65" s="199"/>
      <c r="H65" s="199"/>
      <c r="I65" s="199"/>
      <c r="J65" s="199"/>
      <c r="K65" s="199"/>
    </row>
    <row r="66" spans="3:11" ht="16.5" thickBot="1">
      <c r="C66" s="200" t="s">
        <v>551</v>
      </c>
      <c r="D66" s="191"/>
      <c r="E66" s="188"/>
      <c r="F66" s="189">
        <v>4971283.7300000004</v>
      </c>
      <c r="G66" s="189">
        <v>3365269.1434024442</v>
      </c>
      <c r="H66" s="189">
        <v>398447.45403279946</v>
      </c>
      <c r="I66" s="189">
        <v>0</v>
      </c>
      <c r="J66" s="189">
        <v>23244.942249061911</v>
      </c>
      <c r="K66" s="189">
        <v>1184322.1903156943</v>
      </c>
    </row>
    <row r="67" spans="3:11" ht="15.75" thickTop="1">
      <c r="C67" s="171"/>
      <c r="D67" s="187"/>
      <c r="E67" s="201"/>
      <c r="F67" s="210"/>
      <c r="G67" s="210"/>
      <c r="H67" s="210"/>
      <c r="I67" s="210"/>
      <c r="J67" s="210"/>
      <c r="K67" s="211"/>
    </row>
    <row r="68" spans="3:11" ht="15.75">
      <c r="C68" s="200" t="s">
        <v>552</v>
      </c>
      <c r="D68" s="168"/>
      <c r="E68" s="168"/>
      <c r="F68" s="169"/>
      <c r="G68" s="169"/>
      <c r="H68" s="169"/>
      <c r="I68" s="169"/>
      <c r="J68" s="169"/>
      <c r="K68" s="170"/>
    </row>
    <row r="69" spans="3:11">
      <c r="C69" s="192" t="s">
        <v>553</v>
      </c>
      <c r="D69" s="212" t="s">
        <v>494</v>
      </c>
      <c r="E69" s="213" t="s">
        <v>554</v>
      </c>
      <c r="F69" s="174">
        <v>888524.3600000001</v>
      </c>
      <c r="G69" s="175">
        <v>697405.25368180021</v>
      </c>
      <c r="H69" s="175">
        <v>71852.535970498997</v>
      </c>
      <c r="I69" s="175">
        <v>0</v>
      </c>
      <c r="J69" s="175">
        <v>3195.1330373803271</v>
      </c>
      <c r="K69" s="175">
        <v>116071.43731032062</v>
      </c>
    </row>
    <row r="70" spans="3:11">
      <c r="C70" s="192" t="s">
        <v>555</v>
      </c>
      <c r="D70" s="214" t="s">
        <v>497</v>
      </c>
      <c r="E70" s="215" t="s">
        <v>534</v>
      </c>
      <c r="F70" s="178">
        <v>17109400.809999999</v>
      </c>
      <c r="G70" s="179">
        <v>11718895.527111916</v>
      </c>
      <c r="H70" s="179">
        <v>1418437.144115448</v>
      </c>
      <c r="I70" s="179">
        <v>0</v>
      </c>
      <c r="J70" s="179">
        <v>63074.953714527808</v>
      </c>
      <c r="K70" s="179">
        <v>3908993.1850581067</v>
      </c>
    </row>
    <row r="71" spans="3:11">
      <c r="C71" s="192" t="s">
        <v>556</v>
      </c>
      <c r="D71" s="214" t="s">
        <v>494</v>
      </c>
      <c r="E71" s="215" t="s">
        <v>557</v>
      </c>
      <c r="F71" s="178">
        <v>0</v>
      </c>
      <c r="G71" s="179">
        <v>0</v>
      </c>
      <c r="H71" s="179">
        <v>0</v>
      </c>
      <c r="I71" s="179">
        <v>0</v>
      </c>
      <c r="J71" s="179">
        <v>0</v>
      </c>
      <c r="K71" s="179">
        <v>0</v>
      </c>
    </row>
    <row r="72" spans="3:11">
      <c r="C72" s="192" t="s">
        <v>558</v>
      </c>
      <c r="D72" s="214" t="s">
        <v>497</v>
      </c>
      <c r="E72" s="215" t="s">
        <v>559</v>
      </c>
      <c r="F72" s="178">
        <v>8408386.8099999987</v>
      </c>
      <c r="G72" s="179">
        <v>7464694.2259383127</v>
      </c>
      <c r="H72" s="179">
        <v>903515.1422793204</v>
      </c>
      <c r="I72" s="179">
        <v>0</v>
      </c>
      <c r="J72" s="179">
        <v>40177.441782365466</v>
      </c>
      <c r="K72" s="179">
        <v>0</v>
      </c>
    </row>
    <row r="73" spans="3:11">
      <c r="C73" s="192" t="s">
        <v>560</v>
      </c>
      <c r="D73" s="214" t="s">
        <v>497</v>
      </c>
      <c r="E73" s="215" t="s">
        <v>534</v>
      </c>
      <c r="F73" s="178">
        <v>5445552.2599999998</v>
      </c>
      <c r="G73" s="179">
        <v>3729871.0066497172</v>
      </c>
      <c r="H73" s="179">
        <v>451457.86702777137</v>
      </c>
      <c r="I73" s="179">
        <v>0</v>
      </c>
      <c r="J73" s="179">
        <v>20075.393671810434</v>
      </c>
      <c r="K73" s="179">
        <v>1244147.9926507007</v>
      </c>
    </row>
    <row r="74" spans="3:11">
      <c r="C74" s="192" t="s">
        <v>561</v>
      </c>
      <c r="D74" s="214" t="s">
        <v>497</v>
      </c>
      <c r="E74" s="215" t="s">
        <v>534</v>
      </c>
      <c r="F74" s="178">
        <v>748598.15999999992</v>
      </c>
      <c r="G74" s="179">
        <v>512744.05961082922</v>
      </c>
      <c r="H74" s="179">
        <v>62061.754701535872</v>
      </c>
      <c r="I74" s="179">
        <v>0</v>
      </c>
      <c r="J74" s="179">
        <v>2759.7573297355398</v>
      </c>
      <c r="K74" s="179">
        <v>171032.58835789925</v>
      </c>
    </row>
    <row r="75" spans="3:11">
      <c r="C75" s="171" t="s">
        <v>562</v>
      </c>
      <c r="D75" s="176" t="s">
        <v>497</v>
      </c>
      <c r="E75" s="177" t="s">
        <v>563</v>
      </c>
      <c r="F75" s="178">
        <v>3970227.0654356512</v>
      </c>
      <c r="G75" s="179">
        <v>2979382.2609758549</v>
      </c>
      <c r="H75" s="179">
        <v>360619.86009771336</v>
      </c>
      <c r="I75" s="179">
        <v>0</v>
      </c>
      <c r="J75" s="179">
        <v>16036.016173552378</v>
      </c>
      <c r="K75" s="179">
        <v>614188.92818853084</v>
      </c>
    </row>
    <row r="76" spans="3:11">
      <c r="C76" s="171"/>
      <c r="D76" s="182"/>
      <c r="E76" s="183"/>
      <c r="F76" s="184"/>
      <c r="G76" s="185"/>
      <c r="H76" s="185"/>
      <c r="I76" s="185"/>
      <c r="J76" s="185"/>
      <c r="K76" s="185"/>
    </row>
    <row r="77" spans="3:11" ht="16.5" thickBot="1">
      <c r="C77" s="200" t="s">
        <v>564</v>
      </c>
      <c r="D77" s="191"/>
      <c r="E77" s="188"/>
      <c r="F77" s="189">
        <v>36570689.465435646</v>
      </c>
      <c r="G77" s="189">
        <v>27102992.333968431</v>
      </c>
      <c r="H77" s="189">
        <v>3267944.3041922874</v>
      </c>
      <c r="I77" s="189">
        <v>0</v>
      </c>
      <c r="J77" s="189">
        <v>145318.69570937197</v>
      </c>
      <c r="K77" s="189">
        <v>6054434.1315655578</v>
      </c>
    </row>
    <row r="78" spans="3:11" ht="15.75" thickTop="1">
      <c r="C78" s="171"/>
      <c r="D78" s="187"/>
      <c r="E78" s="201"/>
      <c r="F78" s="210"/>
      <c r="G78" s="210"/>
      <c r="H78" s="210"/>
      <c r="I78" s="210"/>
      <c r="J78" s="210"/>
      <c r="K78" s="211"/>
    </row>
    <row r="79" spans="3:11" ht="15.75">
      <c r="C79" s="200" t="s">
        <v>565</v>
      </c>
      <c r="D79" s="168"/>
      <c r="E79" s="168"/>
      <c r="F79" s="169"/>
      <c r="G79" s="169"/>
      <c r="H79" s="169"/>
      <c r="I79" s="169"/>
      <c r="J79" s="169"/>
      <c r="K79" s="170"/>
    </row>
    <row r="80" spans="3:11">
      <c r="C80" s="192" t="s">
        <v>566</v>
      </c>
      <c r="D80" s="172" t="s">
        <v>497</v>
      </c>
      <c r="E80" s="173" t="s">
        <v>534</v>
      </c>
      <c r="F80" s="174">
        <v>1967556.5499999996</v>
      </c>
      <c r="G80" s="175">
        <v>1347656.1750577604</v>
      </c>
      <c r="H80" s="175">
        <v>163118.23684885917</v>
      </c>
      <c r="I80" s="175">
        <v>0</v>
      </c>
      <c r="J80" s="175">
        <v>7253.5291972019677</v>
      </c>
      <c r="K80" s="175">
        <v>449528.6088961779</v>
      </c>
    </row>
    <row r="81" spans="3:11">
      <c r="C81" s="192" t="s">
        <v>567</v>
      </c>
      <c r="D81" s="176" t="s">
        <v>497</v>
      </c>
      <c r="E81" s="177" t="s">
        <v>568</v>
      </c>
      <c r="F81" s="178">
        <v>3687206.8</v>
      </c>
      <c r="G81" s="179">
        <v>2525519.5893730829</v>
      </c>
      <c r="H81" s="179">
        <v>305684.42408761353</v>
      </c>
      <c r="I81" s="179">
        <v>0</v>
      </c>
      <c r="J81" s="179">
        <v>13593.521289146334</v>
      </c>
      <c r="K81" s="179">
        <v>842409.26525015687</v>
      </c>
    </row>
    <row r="82" spans="3:11">
      <c r="C82" s="192" t="s">
        <v>569</v>
      </c>
      <c r="D82" s="176" t="s">
        <v>497</v>
      </c>
      <c r="E82" s="181" t="s">
        <v>569</v>
      </c>
      <c r="F82" s="178">
        <v>-4985715.8106016666</v>
      </c>
      <c r="G82" s="179">
        <v>-1608121.4031470937</v>
      </c>
      <c r="H82" s="179">
        <v>-653176.79570165451</v>
      </c>
      <c r="I82" s="179">
        <v>0</v>
      </c>
      <c r="J82" s="179">
        <v>-29885.834741041792</v>
      </c>
      <c r="K82" s="179">
        <v>-2694531.7770118769</v>
      </c>
    </row>
    <row r="83" spans="3:11">
      <c r="C83" s="192" t="s">
        <v>570</v>
      </c>
      <c r="D83" s="176" t="s">
        <v>497</v>
      </c>
      <c r="E83" s="177" t="s">
        <v>570</v>
      </c>
      <c r="F83" s="178">
        <v>4782856.1300000018</v>
      </c>
      <c r="G83" s="179">
        <v>4287638.5799699677</v>
      </c>
      <c r="H83" s="179">
        <v>123279.1971976208</v>
      </c>
      <c r="I83" s="179">
        <v>0</v>
      </c>
      <c r="J83" s="179">
        <v>5481.9698493253563</v>
      </c>
      <c r="K83" s="179">
        <v>366456.38298308861</v>
      </c>
    </row>
    <row r="84" spans="3:11">
      <c r="C84" s="171"/>
      <c r="D84" s="182"/>
      <c r="E84" s="183"/>
      <c r="F84" s="184"/>
      <c r="G84" s="199"/>
      <c r="H84" s="199"/>
      <c r="I84" s="199"/>
      <c r="J84" s="199"/>
      <c r="K84" s="199"/>
    </row>
    <row r="85" spans="3:11" ht="16.5" thickBot="1">
      <c r="C85" s="200" t="s">
        <v>571</v>
      </c>
      <c r="D85" s="191"/>
      <c r="E85" s="188"/>
      <c r="F85" s="189">
        <v>5451903.6693983348</v>
      </c>
      <c r="G85" s="189">
        <v>6552692.9412537171</v>
      </c>
      <c r="H85" s="189">
        <v>-61094.937567561006</v>
      </c>
      <c r="I85" s="189">
        <v>0</v>
      </c>
      <c r="J85" s="189">
        <v>-3556.8144053681353</v>
      </c>
      <c r="K85" s="189">
        <v>-1036137.5198824535</v>
      </c>
    </row>
    <row r="86" spans="3:11" ht="16.5" thickTop="1">
      <c r="C86" s="200"/>
      <c r="D86" s="191"/>
      <c r="E86" s="201"/>
      <c r="F86" s="202"/>
      <c r="G86" s="202"/>
      <c r="H86" s="202"/>
      <c r="I86" s="202"/>
      <c r="J86" s="202"/>
      <c r="K86" s="203"/>
    </row>
    <row r="87" spans="3:11" ht="15.75">
      <c r="C87" s="200"/>
      <c r="D87" s="191"/>
      <c r="E87" s="201"/>
      <c r="F87" s="202"/>
      <c r="G87" s="202"/>
      <c r="H87" s="202"/>
      <c r="I87" s="202"/>
      <c r="J87" s="202"/>
      <c r="K87" s="203"/>
    </row>
    <row r="88" spans="3:11" ht="16.5" thickBot="1">
      <c r="C88" s="200" t="s">
        <v>572</v>
      </c>
      <c r="D88" s="191"/>
      <c r="E88" s="188"/>
      <c r="F88" s="189">
        <v>151386904.36350274</v>
      </c>
      <c r="G88" s="189">
        <v>115059533.59421133</v>
      </c>
      <c r="H88" s="189">
        <v>12483726.390927846</v>
      </c>
      <c r="I88" s="189">
        <v>0</v>
      </c>
      <c r="J88" s="189">
        <v>675502.834091314</v>
      </c>
      <c r="K88" s="189">
        <v>23168141.544272248</v>
      </c>
    </row>
    <row r="89" spans="3:11" ht="15.75" thickTop="1">
      <c r="C89" s="216"/>
      <c r="D89" s="217"/>
      <c r="E89" s="218"/>
      <c r="F89" s="219"/>
      <c r="G89" s="219"/>
      <c r="H89" s="219"/>
      <c r="I89" s="219"/>
      <c r="J89" s="219"/>
      <c r="K89" s="220"/>
    </row>
    <row r="90" spans="3:11">
      <c r="C90" s="221"/>
      <c r="D90" s="222"/>
      <c r="E90" s="221"/>
      <c r="F90" s="219"/>
      <c r="G90" s="219"/>
      <c r="H90" s="219"/>
      <c r="I90" s="219"/>
      <c r="J90" s="210"/>
      <c r="K90" s="223"/>
    </row>
    <row r="91" spans="3:11">
      <c r="C91" s="224" t="s">
        <v>573</v>
      </c>
      <c r="D91" s="225"/>
      <c r="E91" s="221"/>
      <c r="F91" s="226">
        <v>175006432.43350273</v>
      </c>
      <c r="G91" s="226">
        <v>136213538.91495126</v>
      </c>
      <c r="H91" s="226">
        <v>14626356.472096654</v>
      </c>
      <c r="I91" s="226">
        <v>0</v>
      </c>
      <c r="J91" s="226">
        <v>998395.50218258332</v>
      </c>
      <c r="K91" s="226">
        <v>23168141.544272248</v>
      </c>
    </row>
    <row r="92" spans="3:11">
      <c r="C92" s="227"/>
      <c r="D92" s="228"/>
      <c r="E92" s="227"/>
      <c r="F92" s="227"/>
      <c r="G92" s="210"/>
      <c r="H92" s="210"/>
      <c r="I92" s="227"/>
      <c r="J92" s="227"/>
      <c r="K92" s="229"/>
    </row>
    <row r="93" spans="3:11">
      <c r="C93" s="230" t="s">
        <v>574</v>
      </c>
      <c r="D93" s="231"/>
      <c r="E93" s="231"/>
      <c r="F93" s="226">
        <v>155182994.69596145</v>
      </c>
      <c r="G93" s="226">
        <v>120524851.90992062</v>
      </c>
      <c r="H93" s="226">
        <v>13321752.306484209</v>
      </c>
      <c r="I93" s="226">
        <v>0</v>
      </c>
      <c r="J93" s="226">
        <v>850096.81648817286</v>
      </c>
      <c r="K93" s="226">
        <v>20486293.663068436</v>
      </c>
    </row>
    <row r="94" spans="3:11">
      <c r="C94" s="232" t="s">
        <v>575</v>
      </c>
      <c r="D94" s="233"/>
      <c r="E94" s="233"/>
      <c r="F94" s="226">
        <v>19823437.737541296</v>
      </c>
      <c r="G94" s="226">
        <v>15688687.005030621</v>
      </c>
      <c r="H94" s="226">
        <v>1304604.1656124478</v>
      </c>
      <c r="I94" s="226">
        <v>0</v>
      </c>
      <c r="J94" s="226">
        <v>148298.68569441047</v>
      </c>
      <c r="K94" s="226">
        <v>2681847.8812038139</v>
      </c>
    </row>
    <row r="95" spans="3:11">
      <c r="C95" s="227"/>
      <c r="D95" s="228"/>
      <c r="E95" s="227"/>
      <c r="F95" s="227"/>
      <c r="G95" s="210"/>
      <c r="H95" s="210"/>
      <c r="I95" s="227"/>
      <c r="J95" s="227"/>
      <c r="K95" s="229"/>
    </row>
    <row r="96" spans="3:11">
      <c r="C96" s="234" t="s">
        <v>497</v>
      </c>
      <c r="D96" s="228"/>
      <c r="E96" s="227"/>
      <c r="F96" s="227"/>
      <c r="G96" s="210"/>
      <c r="H96" s="210"/>
      <c r="I96" s="227"/>
      <c r="J96" s="227"/>
      <c r="K96" s="229"/>
    </row>
    <row r="97" spans="3:11">
      <c r="C97" s="234" t="s">
        <v>494</v>
      </c>
      <c r="D97" s="227"/>
      <c r="E97" s="227"/>
      <c r="F97" s="227"/>
      <c r="G97" s="227"/>
      <c r="H97" s="227"/>
      <c r="I97" s="227"/>
      <c r="J97" s="227"/>
      <c r="K97" s="227"/>
    </row>
    <row r="98" spans="3:11">
      <c r="C98" s="227"/>
      <c r="D98" s="228"/>
      <c r="E98" s="227"/>
      <c r="F98" s="227"/>
      <c r="G98" s="227"/>
      <c r="H98" s="227"/>
      <c r="I98" s="227"/>
      <c r="J98" s="227"/>
      <c r="K98" s="235"/>
    </row>
    <row r="99" spans="3:11">
      <c r="C99" s="227"/>
      <c r="D99" s="227"/>
      <c r="E99" s="227"/>
      <c r="F99" s="227"/>
      <c r="G99" s="227"/>
      <c r="H99" s="227"/>
      <c r="I99" s="227"/>
      <c r="J99" s="227"/>
      <c r="K99" s="210"/>
    </row>
    <row r="100" spans="3:11">
      <c r="C100" s="227"/>
      <c r="D100" s="227"/>
      <c r="E100" s="227"/>
      <c r="F100" s="227"/>
      <c r="G100" s="227"/>
      <c r="H100" s="227"/>
      <c r="I100" s="227"/>
      <c r="J100" s="227"/>
      <c r="K100" s="210"/>
    </row>
    <row r="101" spans="3:11">
      <c r="C101" s="236" t="s">
        <v>576</v>
      </c>
      <c r="D101" s="237"/>
      <c r="E101" s="227"/>
      <c r="F101" s="227"/>
      <c r="G101" s="227"/>
      <c r="H101" s="227"/>
      <c r="I101" s="227"/>
      <c r="J101" s="227"/>
      <c r="K101" s="210"/>
    </row>
    <row r="102" spans="3:11">
      <c r="C102" s="394" t="s">
        <v>536</v>
      </c>
      <c r="D102" s="395"/>
      <c r="E102" s="227"/>
      <c r="F102" s="227"/>
      <c r="G102" s="227"/>
      <c r="H102" s="227"/>
      <c r="I102" s="227"/>
      <c r="J102" s="227"/>
      <c r="K102" s="210"/>
    </row>
    <row r="103" spans="3:11">
      <c r="C103" s="396" t="s">
        <v>498</v>
      </c>
      <c r="D103" s="397"/>
      <c r="E103" s="227"/>
      <c r="F103" s="227"/>
      <c r="G103" s="227"/>
      <c r="H103" s="227"/>
      <c r="I103" s="227"/>
      <c r="J103" s="227"/>
      <c r="K103" s="210"/>
    </row>
    <row r="104" spans="3:11">
      <c r="C104" s="396" t="s">
        <v>523</v>
      </c>
      <c r="D104" s="397"/>
      <c r="E104" s="227"/>
      <c r="F104" s="227"/>
      <c r="G104" s="227"/>
      <c r="H104" s="227"/>
      <c r="I104" s="227"/>
      <c r="J104" s="227"/>
      <c r="K104" s="210"/>
    </row>
    <row r="105" spans="3:11">
      <c r="C105" s="396" t="s">
        <v>559</v>
      </c>
      <c r="D105" s="397"/>
      <c r="E105" s="227"/>
      <c r="F105" s="227"/>
      <c r="G105" s="227"/>
      <c r="H105" s="227"/>
      <c r="I105" s="227"/>
      <c r="J105" s="227"/>
      <c r="K105" s="210"/>
    </row>
    <row r="106" spans="3:11">
      <c r="C106" s="392" t="s">
        <v>534</v>
      </c>
      <c r="D106" s="393"/>
      <c r="E106" s="227"/>
      <c r="F106" s="227"/>
      <c r="G106" s="210"/>
      <c r="H106" s="210"/>
      <c r="I106" s="227"/>
      <c r="J106" s="227"/>
      <c r="K106" s="210"/>
    </row>
    <row r="107" spans="3:11">
      <c r="C107" s="392" t="s">
        <v>541</v>
      </c>
      <c r="D107" s="393"/>
      <c r="E107" s="227"/>
      <c r="F107" s="227"/>
      <c r="G107" s="210"/>
      <c r="H107" s="210"/>
      <c r="I107" s="227"/>
      <c r="J107" s="227"/>
      <c r="K107" s="210"/>
    </row>
    <row r="108" spans="3:11">
      <c r="C108" s="392" t="s">
        <v>569</v>
      </c>
      <c r="D108" s="393"/>
      <c r="E108" s="227"/>
      <c r="F108" s="227"/>
      <c r="G108" s="210"/>
      <c r="H108" s="210"/>
      <c r="I108" s="227"/>
      <c r="J108" s="227"/>
      <c r="K108" s="210"/>
    </row>
    <row r="109" spans="3:11">
      <c r="C109" s="238" t="s">
        <v>570</v>
      </c>
      <c r="D109" s="239"/>
      <c r="E109" s="227"/>
      <c r="F109" s="227"/>
      <c r="G109" s="210"/>
      <c r="H109" s="210"/>
      <c r="I109" s="227"/>
      <c r="J109" s="227"/>
      <c r="K109" s="210"/>
    </row>
    <row r="110" spans="3:11">
      <c r="C110" s="392" t="s">
        <v>511</v>
      </c>
      <c r="D110" s="393"/>
      <c r="E110" s="227"/>
      <c r="F110" s="227"/>
      <c r="G110" s="210"/>
      <c r="H110" s="210"/>
      <c r="I110" s="227"/>
      <c r="J110" s="227"/>
      <c r="K110" s="210"/>
    </row>
    <row r="111" spans="3:11">
      <c r="C111" s="392" t="s">
        <v>528</v>
      </c>
      <c r="D111" s="393"/>
      <c r="E111" s="227"/>
      <c r="F111" s="227"/>
      <c r="G111" s="210"/>
      <c r="H111" s="210"/>
      <c r="I111" s="227"/>
      <c r="J111" s="227"/>
      <c r="K111" s="210"/>
    </row>
    <row r="112" spans="3:11">
      <c r="C112" s="392" t="s">
        <v>548</v>
      </c>
      <c r="D112" s="393"/>
      <c r="E112" s="227"/>
      <c r="F112" s="227"/>
      <c r="G112" s="210"/>
      <c r="H112" s="210"/>
      <c r="I112" s="227"/>
      <c r="J112" s="227"/>
      <c r="K112" s="210"/>
    </row>
    <row r="113" spans="3:11">
      <c r="C113" s="392" t="s">
        <v>554</v>
      </c>
      <c r="D113" s="393"/>
      <c r="E113" s="227"/>
      <c r="F113" s="227"/>
      <c r="G113" s="210"/>
      <c r="H113" s="210"/>
      <c r="I113" s="227"/>
      <c r="J113" s="227"/>
      <c r="K113" s="210"/>
    </row>
    <row r="114" spans="3:11">
      <c r="C114" s="392" t="s">
        <v>495</v>
      </c>
      <c r="D114" s="393"/>
      <c r="E114" s="227"/>
      <c r="F114" s="227"/>
      <c r="G114" s="210"/>
      <c r="H114" s="210"/>
      <c r="I114" s="227"/>
      <c r="J114" s="227"/>
      <c r="K114" s="210"/>
    </row>
    <row r="115" spans="3:11">
      <c r="C115" s="392" t="s">
        <v>557</v>
      </c>
      <c r="D115" s="393"/>
      <c r="E115" s="227"/>
      <c r="F115" s="227"/>
      <c r="G115" s="210"/>
      <c r="H115" s="210"/>
      <c r="I115" s="227"/>
      <c r="J115" s="227"/>
      <c r="K115" s="210"/>
    </row>
    <row r="116" spans="3:11">
      <c r="C116" s="238" t="s">
        <v>519</v>
      </c>
      <c r="D116" s="239"/>
      <c r="E116" s="227"/>
      <c r="F116" s="227"/>
      <c r="G116" s="210"/>
      <c r="H116" s="210"/>
      <c r="I116" s="227"/>
      <c r="J116" s="227"/>
      <c r="K116" s="210"/>
    </row>
    <row r="117" spans="3:11">
      <c r="C117" s="392" t="s">
        <v>521</v>
      </c>
      <c r="D117" s="393"/>
      <c r="E117" s="227"/>
      <c r="F117" s="227"/>
      <c r="G117" s="210"/>
      <c r="H117" s="210"/>
      <c r="I117" s="227"/>
      <c r="J117" s="227"/>
      <c r="K117" s="210"/>
    </row>
    <row r="118" spans="3:11">
      <c r="C118" s="238" t="s">
        <v>517</v>
      </c>
      <c r="D118" s="239"/>
      <c r="E118" s="227"/>
      <c r="F118" s="227"/>
      <c r="G118" s="210"/>
      <c r="H118" s="210"/>
      <c r="I118" s="227"/>
      <c r="J118" s="227"/>
      <c r="K118" s="210"/>
    </row>
    <row r="119" spans="3:11">
      <c r="C119" s="238" t="s">
        <v>530</v>
      </c>
      <c r="D119" s="239"/>
      <c r="E119" s="227"/>
      <c r="F119" s="227"/>
      <c r="G119" s="210"/>
      <c r="H119" s="210"/>
      <c r="I119" s="227"/>
      <c r="J119" s="227"/>
      <c r="K119" s="210"/>
    </row>
    <row r="120" spans="3:11">
      <c r="C120" s="238" t="s">
        <v>532</v>
      </c>
      <c r="D120" s="239"/>
      <c r="E120" s="227"/>
      <c r="F120" s="227"/>
      <c r="G120" s="210"/>
      <c r="H120" s="210"/>
      <c r="I120" s="227"/>
      <c r="J120" s="227"/>
      <c r="K120" s="210"/>
    </row>
    <row r="121" spans="3:11">
      <c r="C121" s="238" t="s">
        <v>538</v>
      </c>
      <c r="D121" s="239"/>
      <c r="E121" s="227"/>
      <c r="F121" s="227"/>
      <c r="G121" s="210"/>
      <c r="H121" s="210"/>
      <c r="I121" s="227"/>
      <c r="J121" s="227"/>
      <c r="K121" s="210"/>
    </row>
    <row r="122" spans="3:11">
      <c r="C122" s="238" t="s">
        <v>544</v>
      </c>
      <c r="D122" s="239"/>
      <c r="E122" s="227"/>
      <c r="F122" s="227"/>
      <c r="G122" s="210"/>
      <c r="H122" s="210"/>
      <c r="I122" s="227"/>
      <c r="J122" s="227"/>
      <c r="K122" s="210"/>
    </row>
    <row r="123" spans="3:11">
      <c r="C123" s="238" t="s">
        <v>513</v>
      </c>
      <c r="D123" s="239"/>
      <c r="E123" s="227"/>
      <c r="F123" s="227"/>
      <c r="G123" s="210"/>
      <c r="H123" s="210"/>
      <c r="I123" s="227"/>
      <c r="J123" s="227"/>
      <c r="K123" s="210"/>
    </row>
    <row r="124" spans="3:11">
      <c r="C124" s="238" t="s">
        <v>515</v>
      </c>
      <c r="D124" s="239"/>
      <c r="E124" s="227"/>
      <c r="F124" s="227"/>
      <c r="G124" s="227"/>
      <c r="H124" s="227"/>
      <c r="I124" s="227"/>
      <c r="J124" s="227"/>
      <c r="K124" s="227"/>
    </row>
    <row r="125" spans="3:11">
      <c r="C125" s="238" t="s">
        <v>563</v>
      </c>
      <c r="D125" s="239"/>
      <c r="E125" s="227"/>
      <c r="F125" s="227"/>
      <c r="G125" s="227"/>
      <c r="H125" s="227"/>
      <c r="I125" s="227"/>
      <c r="J125" s="227"/>
      <c r="K125" s="227"/>
    </row>
    <row r="126" spans="3:11">
      <c r="C126" s="392" t="s">
        <v>568</v>
      </c>
      <c r="D126" s="393"/>
      <c r="E126" s="227"/>
      <c r="F126" s="227"/>
      <c r="G126" s="227"/>
      <c r="H126" s="227"/>
      <c r="I126" s="227"/>
      <c r="J126" s="227"/>
      <c r="K126" s="227"/>
    </row>
    <row r="127" spans="3:11">
      <c r="C127" s="392" t="s">
        <v>507</v>
      </c>
      <c r="D127" s="393"/>
      <c r="E127" s="227"/>
      <c r="F127" s="227"/>
      <c r="G127" s="227"/>
      <c r="H127" s="227"/>
      <c r="I127" s="227"/>
      <c r="J127" s="227"/>
      <c r="K127" s="227"/>
    </row>
    <row r="128" spans="3:11">
      <c r="C128" s="406" t="s">
        <v>577</v>
      </c>
      <c r="D128" s="407"/>
      <c r="E128" s="227"/>
      <c r="F128" s="227"/>
      <c r="G128" s="227"/>
      <c r="H128" s="227"/>
      <c r="I128" s="227"/>
      <c r="J128" s="227"/>
      <c r="K128" s="227"/>
    </row>
  </sheetData>
  <mergeCells count="24">
    <mergeCell ref="C126:D126"/>
    <mergeCell ref="C127:D127"/>
    <mergeCell ref="C128:D128"/>
    <mergeCell ref="D10:D11"/>
    <mergeCell ref="E10:E11"/>
    <mergeCell ref="F10:K10"/>
    <mergeCell ref="C115:D115"/>
    <mergeCell ref="C117:D117"/>
    <mergeCell ref="C4:K4"/>
    <mergeCell ref="C113:D113"/>
    <mergeCell ref="C114:D114"/>
    <mergeCell ref="C102:D102"/>
    <mergeCell ref="C103:D103"/>
    <mergeCell ref="C104:D104"/>
    <mergeCell ref="C105:D105"/>
    <mergeCell ref="C106:D106"/>
    <mergeCell ref="C107:D107"/>
    <mergeCell ref="C6:K6"/>
    <mergeCell ref="C108:D108"/>
    <mergeCell ref="C110:D110"/>
    <mergeCell ref="C111:D111"/>
    <mergeCell ref="C112:D112"/>
    <mergeCell ref="C7:K7"/>
    <mergeCell ref="C10:C11"/>
  </mergeCells>
  <dataValidations count="3">
    <dataValidation type="list" allowBlank="1" showInputMessage="1" showErrorMessage="1" error="Please key in either C for Causal or NC for Non-Causal." sqref="D80:D83 D33:D40 D69:D76 D57 D45:D52 D15:D19 D28 D62:D65" xr:uid="{2A6F45EC-73FF-43E4-925D-5FAA705609FA}">
      <formula1>$C$96:$C$97</formula1>
    </dataValidation>
    <dataValidation type="list" allowBlank="1" showInputMessage="1" showErrorMessage="1" sqref="E80:E83 E33:E40 E69:E76 E57 E45:E52 E15:E19 E28 E62:E65" xr:uid="{79EB9F35-33BA-4F70-BC15-3A98B599994F}">
      <formula1>$C$102:$C$126</formula1>
    </dataValidation>
    <dataValidation type="list" allowBlank="1" showInputMessage="1" showErrorMessage="1" sqref="E20:E22 E84 E58 E53 E41 E78 E29 E60 E67" xr:uid="{DF5040AA-47CD-4E9E-8095-297004B5652E}">
      <formula1>Allocators</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D2788-732F-4B46-A037-F9DC8E704F08}">
  <sheetPr>
    <tabColor theme="9" tint="0.79998168889431442"/>
  </sheetPr>
  <dimension ref="B6:I38"/>
  <sheetViews>
    <sheetView tabSelected="1" workbookViewId="0"/>
  </sheetViews>
  <sheetFormatPr defaultColWidth="9.140625" defaultRowHeight="15"/>
  <cols>
    <col min="1" max="1" width="9.140625" style="243"/>
    <col min="2" max="3" width="26.28515625" style="243" customWidth="1"/>
    <col min="4" max="9" width="17.28515625" style="243" customWidth="1"/>
    <col min="10" max="16384" width="9.140625" style="243"/>
  </cols>
  <sheetData>
    <row r="6" spans="2:9" ht="23.25">
      <c r="B6" s="411" t="s">
        <v>587</v>
      </c>
      <c r="C6" s="411"/>
      <c r="D6" s="411"/>
      <c r="E6" s="411"/>
      <c r="F6" s="411"/>
      <c r="G6" s="411"/>
      <c r="H6" s="411"/>
      <c r="I6" s="411"/>
    </row>
    <row r="8" spans="2:9" ht="15.75">
      <c r="B8" s="410" t="s">
        <v>586</v>
      </c>
      <c r="C8" s="410"/>
      <c r="D8" s="410"/>
      <c r="E8" s="410"/>
      <c r="F8" s="410"/>
      <c r="G8" s="410"/>
      <c r="H8" s="410"/>
      <c r="I8" s="410"/>
    </row>
    <row r="9" spans="2:9" ht="15.75">
      <c r="B9" s="410" t="s">
        <v>207</v>
      </c>
      <c r="C9" s="410"/>
      <c r="D9" s="410"/>
      <c r="E9" s="410"/>
      <c r="F9" s="410"/>
      <c r="G9" s="410"/>
      <c r="H9" s="410"/>
      <c r="I9" s="410"/>
    </row>
    <row r="11" spans="2:9" ht="57" customHeight="1">
      <c r="B11" s="412" t="s">
        <v>579</v>
      </c>
      <c r="C11" s="413"/>
      <c r="D11" s="244" t="s">
        <v>580</v>
      </c>
      <c r="E11" s="244" t="s">
        <v>581</v>
      </c>
      <c r="F11" s="245" t="s">
        <v>582</v>
      </c>
      <c r="G11" s="245" t="s">
        <v>583</v>
      </c>
      <c r="H11" s="245" t="s">
        <v>584</v>
      </c>
      <c r="I11" s="245" t="s">
        <v>585</v>
      </c>
    </row>
    <row r="12" spans="2:9">
      <c r="B12" s="414" t="s">
        <v>536</v>
      </c>
      <c r="C12" s="409"/>
      <c r="D12" s="246">
        <v>0.63478518310142706</v>
      </c>
      <c r="E12" s="246">
        <v>6.5631741535031693E-2</v>
      </c>
      <c r="F12" s="246">
        <v>0</v>
      </c>
      <c r="G12" s="246">
        <v>9.8906518311190211E-3</v>
      </c>
      <c r="H12" s="246">
        <v>0.28969242353242231</v>
      </c>
      <c r="I12" s="247">
        <v>1</v>
      </c>
    </row>
    <row r="13" spans="2:9">
      <c r="B13" s="396" t="s">
        <v>498</v>
      </c>
      <c r="C13" s="409"/>
      <c r="D13" s="246">
        <v>0.89367649189139986</v>
      </c>
      <c r="E13" s="246">
        <v>9.2399044736963282E-2</v>
      </c>
      <c r="F13" s="246">
        <v>0</v>
      </c>
      <c r="G13" s="246">
        <v>1.3924463371636981E-2</v>
      </c>
      <c r="H13" s="246">
        <v>0</v>
      </c>
      <c r="I13" s="247">
        <v>1</v>
      </c>
    </row>
    <row r="14" spans="2:9">
      <c r="B14" s="396" t="s">
        <v>523</v>
      </c>
      <c r="C14" s="409"/>
      <c r="D14" s="246">
        <v>0.88345209984782858</v>
      </c>
      <c r="E14" s="246">
        <v>0.10898700800436072</v>
      </c>
      <c r="F14" s="246">
        <v>0</v>
      </c>
      <c r="G14" s="246">
        <v>7.5608921478108456E-3</v>
      </c>
      <c r="H14" s="246">
        <v>0</v>
      </c>
      <c r="I14" s="247">
        <v>1</v>
      </c>
    </row>
    <row r="15" spans="2:9">
      <c r="B15" s="396" t="s">
        <v>559</v>
      </c>
      <c r="C15" s="409"/>
      <c r="D15" s="246">
        <v>0.88776770082230716</v>
      </c>
      <c r="E15" s="246">
        <v>0.10745404114910367</v>
      </c>
      <c r="F15" s="246">
        <v>0</v>
      </c>
      <c r="G15" s="246">
        <v>4.7782580285891333E-3</v>
      </c>
      <c r="H15" s="246">
        <v>0</v>
      </c>
      <c r="I15" s="247">
        <v>1</v>
      </c>
    </row>
    <row r="16" spans="2:9">
      <c r="B16" s="396" t="s">
        <v>534</v>
      </c>
      <c r="C16" s="409"/>
      <c r="D16" s="246">
        <v>0.68493897929274805</v>
      </c>
      <c r="E16" s="246">
        <v>8.290396372539291E-2</v>
      </c>
      <c r="F16" s="246">
        <v>0</v>
      </c>
      <c r="G16" s="246">
        <v>3.6865670759002934E-3</v>
      </c>
      <c r="H16" s="246">
        <v>0.22847048990595872</v>
      </c>
      <c r="I16" s="247">
        <v>1</v>
      </c>
    </row>
    <row r="17" spans="2:9">
      <c r="B17" s="396" t="s">
        <v>541</v>
      </c>
      <c r="C17" s="409"/>
      <c r="D17" s="246">
        <v>0.47759958112490641</v>
      </c>
      <c r="E17" s="246">
        <v>7.7997429263332654E-2</v>
      </c>
      <c r="F17" s="246">
        <v>0</v>
      </c>
      <c r="G17" s="246">
        <v>3.616104412354361E-4</v>
      </c>
      <c r="H17" s="246">
        <v>0.44404137917052555</v>
      </c>
      <c r="I17" s="247">
        <v>1</v>
      </c>
    </row>
    <row r="18" spans="2:9">
      <c r="B18" s="392" t="s">
        <v>569</v>
      </c>
      <c r="C18" s="408"/>
      <c r="D18" s="246">
        <v>0.32254574152172316</v>
      </c>
      <c r="E18" s="246">
        <v>0.13100963242083194</v>
      </c>
      <c r="F18" s="246">
        <v>0</v>
      </c>
      <c r="G18" s="246">
        <v>5.9942916677064324E-3</v>
      </c>
      <c r="H18" s="246">
        <v>0.54045033438973855</v>
      </c>
      <c r="I18" s="247">
        <v>1</v>
      </c>
    </row>
    <row r="19" spans="2:9">
      <c r="B19" s="238" t="s">
        <v>570</v>
      </c>
      <c r="C19" s="248"/>
      <c r="D19" s="246">
        <v>0.89645986904690067</v>
      </c>
      <c r="E19" s="246">
        <v>2.5775225899931212E-2</v>
      </c>
      <c r="F19" s="246">
        <v>0</v>
      </c>
      <c r="G19" s="246">
        <v>1.1461707608013195E-3</v>
      </c>
      <c r="H19" s="246">
        <v>7.6618734292366944E-2</v>
      </c>
      <c r="I19" s="247">
        <v>1.0000000000000002</v>
      </c>
    </row>
    <row r="20" spans="2:9">
      <c r="B20" s="392" t="s">
        <v>511</v>
      </c>
      <c r="C20" s="393"/>
      <c r="D20" s="246">
        <v>0.89892134251874278</v>
      </c>
      <c r="E20" s="246">
        <v>4.4807037549991519E-2</v>
      </c>
      <c r="F20" s="246">
        <v>0</v>
      </c>
      <c r="G20" s="246">
        <v>3.2284095299561152E-3</v>
      </c>
      <c r="H20" s="246">
        <v>5.3043210401309673E-2</v>
      </c>
      <c r="I20" s="247">
        <v>1</v>
      </c>
    </row>
    <row r="21" spans="2:9">
      <c r="B21" s="392" t="s">
        <v>528</v>
      </c>
      <c r="C21" s="408"/>
      <c r="D21" s="246">
        <v>0.59675231625257952</v>
      </c>
      <c r="E21" s="246">
        <v>7.0226668760489233E-2</v>
      </c>
      <c r="F21" s="246">
        <v>0</v>
      </c>
      <c r="G21" s="246">
        <v>6.1348055886682748E-3</v>
      </c>
      <c r="H21" s="246">
        <v>0.32688620939826296</v>
      </c>
      <c r="I21" s="247">
        <v>1</v>
      </c>
    </row>
    <row r="22" spans="2:9">
      <c r="B22" s="392" t="s">
        <v>548</v>
      </c>
      <c r="C22" s="408"/>
      <c r="D22" s="246">
        <v>0.67694167667280658</v>
      </c>
      <c r="E22" s="246">
        <v>8.0149811532241697E-2</v>
      </c>
      <c r="F22" s="246">
        <v>0</v>
      </c>
      <c r="G22" s="246">
        <v>4.6758430038476018E-3</v>
      </c>
      <c r="H22" s="246">
        <v>0.23823266879110402</v>
      </c>
      <c r="I22" s="247">
        <v>0.99999999999999989</v>
      </c>
    </row>
    <row r="23" spans="2:9">
      <c r="B23" s="392" t="s">
        <v>554</v>
      </c>
      <c r="C23" s="408"/>
      <c r="D23" s="246">
        <v>0.78490279510378325</v>
      </c>
      <c r="E23" s="246">
        <v>8.0867266228355272E-2</v>
      </c>
      <c r="F23" s="246">
        <v>0</v>
      </c>
      <c r="G23" s="246">
        <v>3.5959993684138575E-3</v>
      </c>
      <c r="H23" s="246">
        <v>0.13063393929944769</v>
      </c>
      <c r="I23" s="247">
        <v>1</v>
      </c>
    </row>
    <row r="24" spans="2:9">
      <c r="B24" s="392" t="s">
        <v>495</v>
      </c>
      <c r="C24" s="408"/>
      <c r="D24" s="246">
        <v>0.90809771912869464</v>
      </c>
      <c r="E24" s="246">
        <v>7.9866467093835825E-2</v>
      </c>
      <c r="F24" s="246">
        <v>0</v>
      </c>
      <c r="G24" s="246">
        <v>1.2035813777469543E-2</v>
      </c>
      <c r="H24" s="246">
        <v>0</v>
      </c>
      <c r="I24" s="247">
        <v>1</v>
      </c>
    </row>
    <row r="25" spans="2:9">
      <c r="B25" s="392" t="s">
        <v>557</v>
      </c>
      <c r="C25" s="408"/>
      <c r="D25" s="246">
        <v>0.89993971301123932</v>
      </c>
      <c r="E25" s="246">
        <v>9.5800248896784845E-2</v>
      </c>
      <c r="F25" s="246">
        <v>0</v>
      </c>
      <c r="G25" s="246">
        <v>4.2600380919756396E-3</v>
      </c>
      <c r="H25" s="246">
        <v>0</v>
      </c>
      <c r="I25" s="247">
        <v>0.99999999999999978</v>
      </c>
    </row>
    <row r="26" spans="2:9">
      <c r="B26" s="238" t="s">
        <v>519</v>
      </c>
      <c r="C26" s="248"/>
      <c r="D26" s="246">
        <v>0.79059702541123866</v>
      </c>
      <c r="E26" s="246">
        <v>5.7043954034544896E-2</v>
      </c>
      <c r="F26" s="246">
        <v>0</v>
      </c>
      <c r="G26" s="246">
        <v>3.2965464235785134E-3</v>
      </c>
      <c r="H26" s="246">
        <v>0.14906247413063781</v>
      </c>
      <c r="I26" s="247">
        <v>0.99999999999999978</v>
      </c>
    </row>
    <row r="27" spans="2:9">
      <c r="B27" s="392" t="s">
        <v>521</v>
      </c>
      <c r="C27" s="408"/>
      <c r="D27" s="246">
        <v>0.91238084006726172</v>
      </c>
      <c r="E27" s="246">
        <v>2.3868540270567923E-2</v>
      </c>
      <c r="F27" s="246">
        <v>0</v>
      </c>
      <c r="G27" s="246">
        <v>1.3793530339311823E-3</v>
      </c>
      <c r="H27" s="246">
        <v>6.2371266628239136E-2</v>
      </c>
      <c r="I27" s="247">
        <v>1</v>
      </c>
    </row>
    <row r="28" spans="2:9">
      <c r="B28" s="238" t="s">
        <v>517</v>
      </c>
      <c r="C28" s="248"/>
      <c r="D28" s="246">
        <v>0.66582577561673029</v>
      </c>
      <c r="E28" s="246">
        <v>8.0590530861827769E-2</v>
      </c>
      <c r="F28" s="246">
        <v>0</v>
      </c>
      <c r="G28" s="246">
        <v>3.58369352144185E-3</v>
      </c>
      <c r="H28" s="246">
        <v>0.25</v>
      </c>
      <c r="I28" s="247">
        <v>0.99999999999999989</v>
      </c>
    </row>
    <row r="29" spans="2:9">
      <c r="B29" s="238" t="s">
        <v>530</v>
      </c>
      <c r="C29" s="248"/>
      <c r="D29" s="246">
        <v>0.77413705164971036</v>
      </c>
      <c r="E29" s="246">
        <v>8.0039616927301646E-2</v>
      </c>
      <c r="F29" s="246">
        <v>0</v>
      </c>
      <c r="G29" s="246">
        <v>1.2061907321193542E-2</v>
      </c>
      <c r="H29" s="246">
        <v>0.13376142410179459</v>
      </c>
      <c r="I29" s="247">
        <v>1</v>
      </c>
    </row>
    <row r="30" spans="2:9">
      <c r="B30" s="238" t="s">
        <v>532</v>
      </c>
      <c r="C30" s="248"/>
      <c r="D30" s="246">
        <v>0.63478518310142718</v>
      </c>
      <c r="E30" s="246">
        <v>6.5631741535031707E-2</v>
      </c>
      <c r="F30" s="246">
        <v>0</v>
      </c>
      <c r="G30" s="246">
        <v>9.8906518311190211E-3</v>
      </c>
      <c r="H30" s="246">
        <v>0.28969242353242231</v>
      </c>
      <c r="I30" s="247">
        <v>1.0000000000000002</v>
      </c>
    </row>
    <row r="31" spans="2:9">
      <c r="B31" s="238" t="s">
        <v>538</v>
      </c>
      <c r="C31" s="248"/>
      <c r="D31" s="246">
        <v>0.59847871722481061</v>
      </c>
      <c r="E31" s="246">
        <v>6.1877941591525751E-2</v>
      </c>
      <c r="F31" s="246">
        <v>0</v>
      </c>
      <c r="G31" s="246">
        <v>9.3249571319303035E-3</v>
      </c>
      <c r="H31" s="246">
        <v>0.3303183840517333</v>
      </c>
      <c r="I31" s="247">
        <v>0.99999999999999989</v>
      </c>
    </row>
    <row r="32" spans="2:9">
      <c r="B32" s="238" t="s">
        <v>544</v>
      </c>
      <c r="C32" s="248"/>
      <c r="D32" s="246">
        <v>0.76666309585811609</v>
      </c>
      <c r="E32" s="246">
        <v>9.2795725473601501E-2</v>
      </c>
      <c r="F32" s="246">
        <v>0</v>
      </c>
      <c r="G32" s="246">
        <v>4.1264331757213599E-3</v>
      </c>
      <c r="H32" s="246">
        <v>0.136414745492561</v>
      </c>
      <c r="I32" s="247">
        <v>1</v>
      </c>
    </row>
    <row r="33" spans="2:9">
      <c r="B33" s="238" t="s">
        <v>513</v>
      </c>
      <c r="C33" s="248"/>
      <c r="D33" s="246">
        <v>0.79289183274640329</v>
      </c>
      <c r="E33" s="246">
        <v>9.7815046833902089E-2</v>
      </c>
      <c r="F33" s="246">
        <v>0</v>
      </c>
      <c r="G33" s="246">
        <v>6.7858456992838014E-3</v>
      </c>
      <c r="H33" s="246">
        <v>0.1025072747204108</v>
      </c>
      <c r="I33" s="247">
        <v>0.99999999999999989</v>
      </c>
    </row>
    <row r="34" spans="2:9">
      <c r="B34" s="238" t="s">
        <v>515</v>
      </c>
      <c r="C34" s="248"/>
      <c r="D34" s="246">
        <v>0.75043119999710362</v>
      </c>
      <c r="E34" s="246">
        <v>9.0831041689587264E-2</v>
      </c>
      <c r="F34" s="246">
        <v>0</v>
      </c>
      <c r="G34" s="246">
        <v>4.0390677684810838E-3</v>
      </c>
      <c r="H34" s="246">
        <v>0.1546986905448281</v>
      </c>
      <c r="I34" s="247">
        <v>1</v>
      </c>
    </row>
    <row r="35" spans="2:9">
      <c r="B35" s="238" t="s">
        <v>563</v>
      </c>
      <c r="C35" s="248"/>
      <c r="D35" s="246">
        <v>0.75043119999710362</v>
      </c>
      <c r="E35" s="246">
        <v>9.0831041689587264E-2</v>
      </c>
      <c r="F35" s="246">
        <v>0</v>
      </c>
      <c r="G35" s="246">
        <v>4.0390677684810838E-3</v>
      </c>
      <c r="H35" s="246">
        <v>0.1546986905448281</v>
      </c>
      <c r="I35" s="247">
        <v>1</v>
      </c>
    </row>
    <row r="36" spans="2:9">
      <c r="B36" s="392" t="s">
        <v>568</v>
      </c>
      <c r="C36" s="408"/>
      <c r="D36" s="246">
        <v>0.68494112925076045</v>
      </c>
      <c r="E36" s="246">
        <v>8.2904062795613617E-2</v>
      </c>
      <c r="F36" s="246">
        <v>0</v>
      </c>
      <c r="G36" s="246">
        <v>3.6866717888311379E-3</v>
      </c>
      <c r="H36" s="246">
        <v>0.22846813616479469</v>
      </c>
      <c r="I36" s="247">
        <v>0.99999999999999978</v>
      </c>
    </row>
    <row r="37" spans="2:9">
      <c r="B37" s="396" t="s">
        <v>507</v>
      </c>
      <c r="C37" s="409"/>
      <c r="D37" s="246">
        <v>0.8101397513619697</v>
      </c>
      <c r="E37" s="246">
        <v>7.3036055585228535E-2</v>
      </c>
      <c r="F37" s="246">
        <v>0</v>
      </c>
      <c r="G37" s="246">
        <v>4.9770497064878525E-3</v>
      </c>
      <c r="H37" s="246">
        <v>0.11184714334631379</v>
      </c>
      <c r="I37" s="247">
        <v>0.99999999999999978</v>
      </c>
    </row>
    <row r="38" spans="2:9">
      <c r="B38" s="406" t="s">
        <v>577</v>
      </c>
      <c r="C38" s="407"/>
      <c r="D38" s="246">
        <v>0.77413705164971036</v>
      </c>
      <c r="E38" s="246">
        <v>8.0039616927301646E-2</v>
      </c>
      <c r="F38" s="246">
        <v>0</v>
      </c>
      <c r="G38" s="246">
        <v>1.2061907321193542E-2</v>
      </c>
      <c r="H38" s="246">
        <v>0.13376142410179459</v>
      </c>
      <c r="I38" s="247">
        <v>1</v>
      </c>
    </row>
  </sheetData>
  <mergeCells count="21">
    <mergeCell ref="B8:I8"/>
    <mergeCell ref="B9:I9"/>
    <mergeCell ref="B6:I6"/>
    <mergeCell ref="B24:C24"/>
    <mergeCell ref="B25:C25"/>
    <mergeCell ref="B11:C11"/>
    <mergeCell ref="B12:C12"/>
    <mergeCell ref="B13:C13"/>
    <mergeCell ref="B14:C14"/>
    <mergeCell ref="B15:C15"/>
    <mergeCell ref="B16:C16"/>
    <mergeCell ref="B27:C27"/>
    <mergeCell ref="B36:C36"/>
    <mergeCell ref="B37:C37"/>
    <mergeCell ref="B38:C38"/>
    <mergeCell ref="B17:C17"/>
    <mergeCell ref="B18:C18"/>
    <mergeCell ref="B20:C20"/>
    <mergeCell ref="B21:C21"/>
    <mergeCell ref="B22:C22"/>
    <mergeCell ref="B23:C23"/>
  </mergeCell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8c9b06d0-cb4a-4a03-b449-1f5a2548a910}" enabled="0" method="" siteId="{8c9b06d0-cb4a-4a03-b449-1f5a2548a91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DNSP 4.1.2 a) Requirements</vt:lpstr>
      <vt:lpstr>4.1.2 b) Document Listing</vt:lpstr>
      <vt:lpstr>4.2.1 Accounting Policies</vt:lpstr>
      <vt:lpstr>4.3.2 Regulatory Adjustments</vt:lpstr>
      <vt:lpstr>4.3.2 RegAdj - Income</vt:lpstr>
      <vt:lpstr>4.3.2 RegAdj - Operating</vt:lpstr>
      <vt:lpstr>4.6.1 Cost Allocation</vt:lpstr>
      <vt:lpstr>4.6.1 Allocation</vt:lpstr>
      <vt:lpstr>4.6.1 Allocation %</vt:lpstr>
      <vt:lpstr>4.18.1 Operating Reconciliation</vt:lpstr>
      <vt:lpstr>'4.2.1 Accounting Policies'!Print_Area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2026-05-29T04:33:08Z</dcterms:created>
  <dcterms:modified xsi:type="dcterms:W3CDTF">2026-05-29T04:35:11Z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2026-05-29T04:35:10Z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6d51a7b8-c755-4d82-b816-0f8bd22c9736</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