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8_{5470DBCF-8BB3-479B-8B8F-0DF053192EE0}" xr6:coauthVersionLast="47" xr6:coauthVersionMax="47" xr10:uidLastSave="{00000000-0000-0000-0000-000000000000}"/>
  <bookViews>
    <workbookView xWindow="-120" yWindow="-120" windowWidth="29040" windowHeight="15720" xr2:uid="{893C5EC5-D1AB-429E-B324-2CC989B95C0D}"/>
  </bookViews>
  <sheets>
    <sheet name="N1. Demand from annual RINs" sheetId="2" r:id="rId1"/>
    <sheet name="S1. Users from annual RINs" sheetId="3" r:id="rId2"/>
  </sheets>
  <externalReferences>
    <externalReference r:id="rId3"/>
  </externalReferences>
  <definedNames>
    <definedName name="dms_Header_Span">'[1]AER ETL'!$C$60</definedName>
    <definedName name="dms_Model">'[1]AER ETL'!$C$11</definedName>
    <definedName name="dms_Model_List">'[1]AER lookups'!$B$23:$B$32</definedName>
    <definedName name="dms_MultiYear_ResponseFlag">'[1]AER ETL'!$C$62</definedName>
    <definedName name="dms_TradingName">'[1]Business &amp; other details'!$AL$16</definedName>
    <definedName name="dms_TradingName_List">'[1]AER lookups'!$B$13:$B$16</definedName>
    <definedName name="dms_TradingNameFull_List">'[1]AER lookups'!$C$13:$C$16</definedName>
    <definedName name="dms_Worksheet_List">'[1]AER lookups'!$D$23:$D$32</definedName>
    <definedName name="dms_y1">'[1]AER lookups'!$E$56</definedName>
    <definedName name="_xlnm.Print_Area" localSheetId="0">'N1. Demand from annual RINs'!$A$1:$D$198</definedName>
  </definedName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4" i="3" l="1"/>
  <c r="A23" i="3"/>
  <c r="D22" i="3"/>
  <c r="D17" i="3"/>
  <c r="D15" i="3"/>
  <c r="D3" i="3"/>
  <c r="C6" i="2" l="1"/>
</calcChain>
</file>

<file path=xl/sharedStrings.xml><?xml version="1.0" encoding="utf-8"?>
<sst xmlns="http://schemas.openxmlformats.org/spreadsheetml/2006/main" count="314" uniqueCount="61">
  <si>
    <t>N1.1 - DEMAND - BY USER TYPE</t>
  </si>
  <si>
    <t>VOLUMES</t>
  </si>
  <si>
    <t>GJ</t>
  </si>
  <si>
    <t>Electricity generation customers</t>
  </si>
  <si>
    <t>Total</t>
  </si>
  <si>
    <t>N1.2 - DEMAND - BY REFERENCE SERVICES</t>
  </si>
  <si>
    <t>Reference service</t>
  </si>
  <si>
    <t>Firm transport - Reference Service</t>
  </si>
  <si>
    <t>N1.3 - WITHDRAWALS</t>
  </si>
  <si>
    <t>N1.3.1 - PEAK VOLUME - BY LOCATION</t>
  </si>
  <si>
    <t>Withdrawal Point</t>
  </si>
  <si>
    <t>A. MINIMUM</t>
  </si>
  <si>
    <t>Condamine Exit Delivery Stream</t>
  </si>
  <si>
    <t>Dalby Town Council Delivery Stream</t>
  </si>
  <si>
    <t>Ellen Grove Delivery Stream</t>
  </si>
  <si>
    <t>Gibson Island Delivery Stream</t>
  </si>
  <si>
    <t>Lytton Delivery Stream</t>
  </si>
  <si>
    <t>Mt Gravatt Delivery Stream</t>
  </si>
  <si>
    <t>Murarrie Delivery Stream</t>
  </si>
  <si>
    <t>Oakey APT Allgas Delivery Stream</t>
  </si>
  <si>
    <t>Oakey PS Delivery Stream</t>
  </si>
  <si>
    <t>Redbank Delivery Stream</t>
  </si>
  <si>
    <t>Ritchie Road Delivery Stream</t>
  </si>
  <si>
    <t>Riverview Delivery Stream</t>
  </si>
  <si>
    <t>Runcorn Delivery Stream</t>
  </si>
  <si>
    <t>Sandy Creek Delivery Stream</t>
  </si>
  <si>
    <t>Swanbank PS Delivery Stream</t>
  </si>
  <si>
    <t>Tingalpa Delivery Stream</t>
  </si>
  <si>
    <t>Toowoomba Delivery Stream</t>
  </si>
  <si>
    <t>Wallumbilla</t>
  </si>
  <si>
    <t>Wambo Exit Delivery Stream</t>
  </si>
  <si>
    <t>B. MAXIMUM</t>
  </si>
  <si>
    <t>C. AVERAGE</t>
  </si>
  <si>
    <t>N1.3.2 - ANNUAL VOLUME - BY LOCATION</t>
  </si>
  <si>
    <t>N1.3.3 - FORECAST ANNUAL VOLUME - BY LOCATION</t>
  </si>
  <si>
    <t>N/A</t>
  </si>
  <si>
    <t>N1.4 - INJECTIONS</t>
  </si>
  <si>
    <t>N1.4.1 - PEAK VOLUME - BY LOCATION</t>
  </si>
  <si>
    <t>Injection Point</t>
  </si>
  <si>
    <t>Argyle Delivery Stream</t>
  </si>
  <si>
    <t>Condamine Entry Delivery Stream</t>
  </si>
  <si>
    <t>Kogan North Delivery Stream</t>
  </si>
  <si>
    <t>Scotia Delivery Stream</t>
  </si>
  <si>
    <t>Wambo Entry Delivery Stream</t>
  </si>
  <si>
    <t>Windibri Delivery Stream</t>
  </si>
  <si>
    <t>Woodroyd Delivery Stream</t>
  </si>
  <si>
    <t>N1.4.2 - ANNUAL VOLUME - BY LOCATION</t>
  </si>
  <si>
    <t>N1.4.3 - FORECAST ANNUAL VOLUME - BY LOCATION</t>
  </si>
  <si>
    <t>2024-25</t>
  </si>
  <si>
    <t>2023-24</t>
  </si>
  <si>
    <t>2022-23</t>
  </si>
  <si>
    <t>S1.1 - USER NUMBERS - BY USER TYPE</t>
  </si>
  <si>
    <t>ELECTRICITY GENERATION USERS</t>
  </si>
  <si>
    <t>User numbers as at beginning of period</t>
  </si>
  <si>
    <t>User numbers as at end of period</t>
  </si>
  <si>
    <t>Total user connections</t>
  </si>
  <si>
    <t>Total user disconnections</t>
  </si>
  <si>
    <t>S1.2 - USER NUMBERS - BY REFERENCE SERVICE</t>
  </si>
  <si>
    <t>S1.2.1 - USER NUMBERS AS AT BEGINNING OF PERIOD</t>
  </si>
  <si>
    <t>Firm transport - reference service</t>
  </si>
  <si>
    <t>S1.2.2 - USER NUMBERS AS AT END OF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</si>
</sst>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[Red]\(#,##0\)_-;_-* &quot;-&quot;??_-;_-@_-"/>
    <numFmt numFmtId="165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ptos Narrow"/>
      <family val="2"/>
      <scheme val="minor"/>
    </font>
    <font>
      <b/>
      <sz val="10"/>
      <color indexed="8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1" tint="0.34998626667073579"/>
        <bgColor rgb="FF000000"/>
      </patternFill>
    </fill>
    <fill>
      <patternFill patternType="solid">
        <fgColor rgb="FFBFBFBF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 style="medium">
        <color indexed="64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indexed="64"/>
      </left>
      <right/>
      <top style="thin">
        <color rgb="FFA6A6A6"/>
      </top>
      <bottom style="thin">
        <color rgb="FFA6A6A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A6A6A6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A6A6A6"/>
      </top>
      <bottom style="thin">
        <color rgb="FFA6A6A6"/>
      </bottom>
      <diagonal/>
    </border>
    <border>
      <left style="medium">
        <color indexed="64"/>
      </left>
      <right style="thin">
        <color indexed="64"/>
      </right>
      <top/>
      <bottom style="thin">
        <color rgb="FFA6A6A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rgb="FFA6A6A6"/>
      </right>
      <top style="thin">
        <color rgb="FFA6A6A6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medium">
        <color auto="1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</borders>
  <cellStyleXfs count="11">
    <xf numFmtId="0" fontId="0" fillId="0" borderId="0"/>
    <xf numFmtId="0" fontId="1" fillId="2" borderId="1">
      <alignment vertical="center"/>
    </xf>
    <xf numFmtId="49" fontId="2" fillId="3" borderId="2" applyBorder="0">
      <alignment horizontal="center" vertical="center" wrapText="1"/>
    </xf>
    <xf numFmtId="0" fontId="2" fillId="4" borderId="5" applyBorder="0">
      <alignment horizontal="center" vertical="center" wrapText="1"/>
    </xf>
    <xf numFmtId="0" fontId="3" fillId="0" borderId="7">
      <alignment horizontal="left" vertical="center" wrapText="1" indent="1"/>
    </xf>
    <xf numFmtId="164" fontId="5" fillId="5" borderId="9" applyBorder="0">
      <alignment horizontal="right"/>
      <protection locked="0"/>
    </xf>
    <xf numFmtId="165" fontId="6" fillId="6" borderId="11">
      <alignment horizontal="right" vertical="center"/>
      <protection locked="0"/>
    </xf>
    <xf numFmtId="49" fontId="3" fillId="7" borderId="13" applyAlignment="0">
      <alignment horizontal="left" vertical="center" wrapText="1"/>
      <protection locked="0"/>
    </xf>
    <xf numFmtId="0" fontId="7" fillId="10" borderId="1" applyBorder="0">
      <alignment vertical="center"/>
    </xf>
    <xf numFmtId="0" fontId="4" fillId="11" borderId="1" applyBorder="0" applyProtection="0">
      <alignment vertical="center"/>
    </xf>
    <xf numFmtId="165" fontId="6" fillId="6" borderId="18" applyBorder="0">
      <alignment horizontal="right" vertical="center"/>
      <protection locked="0"/>
    </xf>
  </cellStyleXfs>
  <cellXfs count="49">
    <xf numFmtId="0" fontId="0" fillId="0" borderId="0" xfId="0"/>
    <xf numFmtId="0" fontId="1" fillId="2" borderId="1" xfId="1">
      <alignment vertical="center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2" fillId="4" borderId="6" xfId="3" applyBorder="1">
      <alignment horizontal="center" vertical="center" wrapText="1"/>
    </xf>
    <xf numFmtId="0" fontId="3" fillId="0" borderId="8" xfId="4" applyBorder="1">
      <alignment horizontal="left" vertical="center" wrapText="1" indent="1"/>
    </xf>
    <xf numFmtId="164" fontId="5" fillId="5" borderId="10" xfId="5" applyBorder="1">
      <alignment horizontal="right"/>
      <protection locked="0"/>
    </xf>
    <xf numFmtId="165" fontId="6" fillId="6" borderId="12" xfId="6" applyBorder="1">
      <alignment horizontal="right" vertical="center"/>
      <protection locked="0"/>
    </xf>
    <xf numFmtId="165" fontId="6" fillId="6" borderId="4" xfId="6" applyBorder="1">
      <alignment horizontal="right" vertical="center"/>
      <protection locked="0"/>
    </xf>
    <xf numFmtId="49" fontId="3" fillId="7" borderId="14" xfId="7" applyBorder="1" applyAlignment="1">
      <protection locked="0"/>
    </xf>
    <xf numFmtId="164" fontId="5" fillId="8" borderId="15" xfId="5" applyFill="1" applyBorder="1">
      <alignment horizontal="right"/>
      <protection locked="0"/>
    </xf>
    <xf numFmtId="164" fontId="5" fillId="5" borderId="16" xfId="5" applyBorder="1">
      <alignment horizontal="right"/>
      <protection locked="0"/>
    </xf>
    <xf numFmtId="165" fontId="6" fillId="9" borderId="4" xfId="6" applyFill="1" applyBorder="1">
      <alignment horizontal="right" vertical="center"/>
      <protection locked="0"/>
    </xf>
    <xf numFmtId="0" fontId="1" fillId="2" borderId="17" xfId="1" applyBorder="1">
      <alignment vertical="center"/>
    </xf>
    <xf numFmtId="0" fontId="7" fillId="10" borderId="1" xfId="8" applyBorder="1">
      <alignment vertical="center"/>
    </xf>
    <xf numFmtId="0" fontId="7" fillId="10" borderId="18" xfId="8" applyBorder="1">
      <alignment vertical="center"/>
    </xf>
    <xf numFmtId="0" fontId="3" fillId="0" borderId="0" xfId="0" applyFont="1" applyAlignment="1">
      <alignment wrapText="1"/>
    </xf>
    <xf numFmtId="0" fontId="4" fillId="11" borderId="17" xfId="9" applyBorder="1">
      <alignment vertical="center"/>
    </xf>
    <xf numFmtId="0" fontId="4" fillId="11" borderId="19" xfId="9" applyBorder="1">
      <alignment vertical="center"/>
    </xf>
    <xf numFmtId="49" fontId="3" fillId="7" borderId="10" xfId="7" applyBorder="1" applyAlignment="1">
      <protection locked="0"/>
    </xf>
    <xf numFmtId="164" fontId="5" fillId="5" borderId="15" xfId="5" applyBorder="1">
      <alignment horizontal="right"/>
      <protection locked="0"/>
    </xf>
    <xf numFmtId="49" fontId="3" fillId="7" borderId="3" xfId="7" applyBorder="1" applyAlignment="1">
      <protection locked="0"/>
    </xf>
    <xf numFmtId="0" fontId="4" fillId="11" borderId="1" xfId="9" applyBorder="1">
      <alignment vertical="center"/>
    </xf>
    <xf numFmtId="0" fontId="3" fillId="0" borderId="20" xfId="4" applyBorder="1">
      <alignment horizontal="left" vertical="center" wrapText="1" indent="1"/>
    </xf>
    <xf numFmtId="0" fontId="4" fillId="11" borderId="21" xfId="9" applyBorder="1">
      <alignment vertical="center"/>
    </xf>
    <xf numFmtId="0" fontId="3" fillId="0" borderId="22" xfId="4" applyBorder="1">
      <alignment horizontal="left" vertical="center" wrapText="1" indent="1"/>
    </xf>
    <xf numFmtId="0" fontId="3" fillId="0" borderId="23" xfId="4" applyBorder="1">
      <alignment horizontal="left" vertical="center" wrapText="1" indent="1"/>
    </xf>
    <xf numFmtId="0" fontId="4" fillId="0" borderId="24" xfId="0" applyFont="1" applyBorder="1" applyAlignment="1">
      <alignment horizontal="center" wrapText="1"/>
    </xf>
    <xf numFmtId="49" fontId="3" fillId="7" borderId="13" xfId="7" applyAlignment="1">
      <alignment horizontal="left" vertical="center" wrapText="1" indent="1"/>
      <protection locked="0"/>
    </xf>
    <xf numFmtId="0" fontId="3" fillId="0" borderId="9" xfId="4" applyBorder="1">
      <alignment horizontal="left" vertical="center" wrapText="1" indent="1"/>
    </xf>
    <xf numFmtId="0" fontId="3" fillId="0" borderId="7" xfId="4">
      <alignment horizontal="left" vertical="center" wrapText="1" indent="1"/>
    </xf>
    <xf numFmtId="0" fontId="7" fillId="10" borderId="30" xfId="8" applyBorder="1">
      <alignment vertical="center"/>
    </xf>
    <xf numFmtId="0" fontId="7" fillId="10" borderId="31" xfId="8" applyBorder="1">
      <alignment vertical="center"/>
    </xf>
    <xf numFmtId="164" fontId="5" fillId="5" borderId="32" xfId="5" applyBorder="1">
      <alignment horizontal="right"/>
      <protection locked="0"/>
    </xf>
    <xf numFmtId="164" fontId="5" fillId="5" borderId="33" xfId="5" applyBorder="1">
      <alignment horizontal="right"/>
      <protection locked="0"/>
    </xf>
    <xf numFmtId="0" fontId="3" fillId="0" borderId="34" xfId="4" applyBorder="1">
      <alignment horizontal="left" vertical="center" wrapText="1" indent="1"/>
    </xf>
    <xf numFmtId="164" fontId="5" fillId="5" borderId="35" xfId="5" applyBorder="1">
      <alignment horizontal="right"/>
      <protection locked="0"/>
    </xf>
    <xf numFmtId="0" fontId="3" fillId="0" borderId="0" xfId="4" applyBorder="1">
      <alignment horizontal="left" vertical="center" wrapText="1" indent="1"/>
    </xf>
    <xf numFmtId="0" fontId="8" fillId="0" borderId="24" xfId="0" applyFont="1" applyBorder="1" applyAlignment="1">
      <alignment horizontal="center"/>
    </xf>
    <xf numFmtId="49" fontId="3" fillId="7" borderId="10" xfId="7" applyBorder="1" applyAlignment="1">
      <alignment horizontal="left" vertical="center" wrapText="1" indent="1"/>
      <protection locked="0"/>
    </xf>
    <xf numFmtId="164" fontId="5" fillId="5" borderId="36" xfId="5" applyBorder="1">
      <alignment horizontal="right"/>
      <protection locked="0"/>
    </xf>
    <xf numFmtId="165" fontId="6" fillId="6" borderId="12" xfId="10" applyBorder="1">
      <alignment horizontal="right" vertical="center"/>
      <protection locked="0"/>
    </xf>
    <xf numFmtId="165" fontId="6" fillId="6" borderId="4" xfId="10" applyBorder="1">
      <alignment horizontal="right" vertical="center"/>
      <protection locked="0"/>
    </xf>
    <xf numFmtId="49" fontId="2" fillId="3" borderId="14" xfId="2" applyBorder="1">
      <alignment horizontal="center" vertical="center" wrapText="1"/>
    </xf>
    <xf numFmtId="49" fontId="2" fillId="3" borderId="26" xfId="2" applyBorder="1">
      <alignment horizontal="center" vertical="center" wrapText="1"/>
    </xf>
    <xf numFmtId="49" fontId="2" fillId="3" borderId="27" xfId="2" applyBorder="1">
      <alignment horizontal="center" vertical="center" wrapText="1"/>
    </xf>
    <xf numFmtId="49" fontId="2" fillId="3" borderId="25" xfId="2" applyBorder="1">
      <alignment horizontal="center" vertical="center" wrapText="1"/>
    </xf>
    <xf numFmtId="49" fontId="2" fillId="3" borderId="28" xfId="2" applyBorder="1">
      <alignment horizontal="center" vertical="center" wrapText="1"/>
    </xf>
    <xf numFmtId="49" fontId="2" fillId="3" borderId="29" xfId="2" applyBorder="1">
      <alignment horizontal="center" vertical="center" wrapText="1"/>
    </xf>
  </cellXfs>
  <cellStyles count="11">
    <cellStyle name="dms_1" xfId="1" xr:uid="{D679CE45-D240-4B13-99FF-55BDEF8E076D}"/>
    <cellStyle name="dms_2" xfId="8" xr:uid="{88604C51-0F6E-49CF-B8FC-695576792076}"/>
    <cellStyle name="dms_3" xfId="9" xr:uid="{51DA4F66-2343-4500-A0D2-B2A07BFAA77E}"/>
    <cellStyle name="dms_GH" xfId="2" xr:uid="{FB550360-8DE4-4DFF-BB12-2038F04C4DD6}"/>
    <cellStyle name="dms_GY1" xfId="3" xr:uid="{982807BF-3FDA-4C9B-9587-B2E3664219E6}"/>
    <cellStyle name="dms_NUM" xfId="5" xr:uid="{0BF83CE8-08F3-4ABF-827E-842E14635F45}"/>
    <cellStyle name="dms_Row_Locked" xfId="4" xr:uid="{E76688E4-D09E-485C-A2E5-1F2F07D4339D}"/>
    <cellStyle name="dms_Row1" xfId="7" xr:uid="{536768D3-DCE5-4CDF-B8F1-923ABD064B50}"/>
    <cellStyle name="dms_T1" xfId="6" xr:uid="{BF287521-3BB8-48DB-BC56-9D85D6D2DE94}"/>
    <cellStyle name="dms_T1 2" xfId="10" xr:uid="{C09E0451-3B6E-4378-8051-1A3E259BC23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pamscloud.sharepoint.com/sites/RBPAccessArrangement/Shared%20Documents/09.%20RIN/03.%20Annual%20RIN%20Data/2025/RBP%20FY25%20Pipeline%20Service%20Provider%20Annual%20Performance_Data_Consolidated%20-Public%20.xlsm" TargetMode="External"/><Relationship Id="rId1" Type="http://schemas.openxmlformats.org/officeDocument/2006/relationships/externalLinkPath" Target="https://acccgovau-my.sharepoint.com/sites/RBPAccessArrangement/Shared%20Documents/09.%20RIN/03.%20Annual%20RIN%20Data/2025/RBP%20FY25%20Pipeline%20Service%20Provider%20Annual%20Performance_Data_Consolidated%20-Public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CONTENTS"/>
      <sheetName val="Business &amp; other details"/>
      <sheetName val="E1. Expenditure Summary"/>
      <sheetName val="E11. Labour"/>
      <sheetName val="N1. Demand"/>
      <sheetName val="N2. Network characteristics"/>
      <sheetName val="S1. User numbers"/>
      <sheetName val="S10. Supply quality"/>
      <sheetName val="S14. Network integrity"/>
      <sheetName val="F1. Income"/>
      <sheetName val="F2. Capex"/>
      <sheetName val="F3. Revenue"/>
      <sheetName val="F4. Opex"/>
      <sheetName val="F6. Related party transactions"/>
      <sheetName val="F7. Provisions"/>
      <sheetName val="F9. Pass throughs"/>
      <sheetName val="F10. Assets"/>
      <sheetName val="Additional disclosures"/>
      <sheetName val="NSP Amendments"/>
      <sheetName val="AER CF"/>
      <sheetName val="AER NRs"/>
      <sheetName val="AER lookups"/>
      <sheetName val="AER ETL"/>
    </sheetNames>
    <sheetDataSet>
      <sheetData sheetId="0"/>
      <sheetData sheetId="1"/>
      <sheetData sheetId="2">
        <row r="16">
          <cell r="AL16" t="str">
            <v>Roma to Brisbane Pipeline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B13" t="str">
            <v>Amadeus</v>
          </cell>
          <cell r="C13" t="str">
            <v>APT Pipelines (NT) Pty Ltd</v>
          </cell>
        </row>
        <row r="14">
          <cell r="B14" t="str">
            <v>APA GasNet</v>
          </cell>
          <cell r="C14" t="str">
            <v>APA GasNet Australia (Operations) Pty Ltd</v>
          </cell>
        </row>
        <row r="15">
          <cell r="B15" t="str">
            <v>Australian Transmission Co. (Gas)</v>
          </cell>
          <cell r="C15" t="str">
            <v>Australian Transmission Co.  (Gas)</v>
          </cell>
        </row>
        <row r="16">
          <cell r="B16" t="str">
            <v>Roma to Brisbane Pipeline</v>
          </cell>
          <cell r="C16" t="str">
            <v>APT Petroleum Pipelines Limited t/a Roma to Brisbane Pipeline</v>
          </cell>
        </row>
        <row r="23">
          <cell r="B23" t="str">
            <v>ARR</v>
          </cell>
          <cell r="D23" t="str">
            <v>ANNUAL REPORTING</v>
          </cell>
        </row>
        <row r="24">
          <cell r="B24" t="str">
            <v>CA</v>
          </cell>
          <cell r="D24" t="str">
            <v>CATEGORY ANALYSIS</v>
          </cell>
        </row>
        <row r="25">
          <cell r="B25" t="str">
            <v>CESS</v>
          </cell>
          <cell r="D25" t="str">
            <v>CAPITLAL EXPENDITURE SHARING SCHEMING</v>
          </cell>
        </row>
        <row r="26">
          <cell r="B26" t="str">
            <v>CPI</v>
          </cell>
          <cell r="D26" t="str">
            <v>CPI</v>
          </cell>
        </row>
        <row r="27">
          <cell r="B27" t="str">
            <v>EB</v>
          </cell>
          <cell r="D27" t="str">
            <v>ECONOMIC BENCHMARKING</v>
          </cell>
        </row>
        <row r="28">
          <cell r="B28" t="str">
            <v>Pricing</v>
          </cell>
          <cell r="D28" t="str">
            <v>PRICING PROPOSAL</v>
          </cell>
        </row>
        <row r="29">
          <cell r="B29" t="str">
            <v>PTRM</v>
          </cell>
          <cell r="D29" t="str">
            <v>POST TAX REVENUE MODEL</v>
          </cell>
        </row>
        <row r="30">
          <cell r="B30" t="str">
            <v>Reset</v>
          </cell>
          <cell r="D30" t="str">
            <v>REGULATORY REPORTING STATEMENT</v>
          </cell>
        </row>
        <row r="31">
          <cell r="B31" t="str">
            <v>RFM</v>
          </cell>
          <cell r="D31" t="str">
            <v>ROLL FORWARD MODEL</v>
          </cell>
        </row>
        <row r="32">
          <cell r="B32" t="str">
            <v>WACC</v>
          </cell>
          <cell r="D32" t="str">
            <v>WEIGHTED AVERAGE COST OF CAPITAL</v>
          </cell>
        </row>
        <row r="56">
          <cell r="E56" t="str">
            <v>2024-25</v>
          </cell>
        </row>
      </sheetData>
      <sheetData sheetId="23">
        <row r="11">
          <cell r="C11" t="str">
            <v>ARR</v>
          </cell>
        </row>
        <row r="60">
          <cell r="C60" t="str">
            <v>2024-25</v>
          </cell>
        </row>
        <row r="62">
          <cell r="C6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D908C-7099-41CE-83A3-4F2FEC654E30}">
  <dimension ref="A1:D198"/>
  <sheetViews>
    <sheetView showGridLines="0" tabSelected="1" showWhiteSpace="0" zoomScale="130" zoomScaleNormal="130" workbookViewId="0">
      <selection activeCell="B4" sqref="B4:C4"/>
    </sheetView>
  </sheetViews>
  <sheetFormatPr defaultRowHeight="15" x14ac:dyDescent="0.25"/>
  <cols>
    <col min="1" max="1" width="57.7109375" bestFit="1" customWidth="1"/>
    <col min="2" max="2" width="14.28515625" customWidth="1"/>
    <col min="3" max="4" width="12.28515625" bestFit="1" customWidth="1"/>
  </cols>
  <sheetData>
    <row r="1" spans="1:4" ht="16.5" thickBot="1" x14ac:dyDescent="0.3">
      <c r="A1" s="1" t="s">
        <v>0</v>
      </c>
      <c r="B1" s="1"/>
      <c r="C1" s="1"/>
      <c r="D1" s="1"/>
    </row>
    <row r="2" spans="1:4" ht="15" customHeight="1" x14ac:dyDescent="0.25">
      <c r="B2" s="43" t="s">
        <v>1</v>
      </c>
      <c r="C2" s="44"/>
      <c r="D2" s="45"/>
    </row>
    <row r="3" spans="1:4" x14ac:dyDescent="0.25">
      <c r="A3" s="2"/>
      <c r="B3" s="46" t="s">
        <v>2</v>
      </c>
      <c r="C3" s="47"/>
      <c r="D3" s="48"/>
    </row>
    <row r="4" spans="1:4" ht="15.75" thickBot="1" x14ac:dyDescent="0.3">
      <c r="A4" s="3"/>
      <c r="B4" s="4" t="s">
        <v>50</v>
      </c>
      <c r="C4" s="4" t="s">
        <v>49</v>
      </c>
      <c r="D4" s="4" t="s">
        <v>48</v>
      </c>
    </row>
    <row r="5" spans="1:4" x14ac:dyDescent="0.25">
      <c r="A5" s="5" t="s">
        <v>3</v>
      </c>
      <c r="B5" s="6">
        <v>7990345</v>
      </c>
      <c r="C5" s="6">
        <v>6183761</v>
      </c>
      <c r="D5" s="6">
        <v>3950322</v>
      </c>
    </row>
    <row r="6" spans="1:4" ht="15.75" thickBot="1" x14ac:dyDescent="0.3">
      <c r="A6" s="7" t="s">
        <v>4</v>
      </c>
      <c r="B6" s="8">
        <v>7990345</v>
      </c>
      <c r="C6" s="8">
        <f>SUM(C5:C5)</f>
        <v>6183761</v>
      </c>
      <c r="D6" s="8">
        <v>3950322</v>
      </c>
    </row>
    <row r="8" spans="1:4" ht="15.75" thickBot="1" x14ac:dyDescent="0.3"/>
    <row r="9" spans="1:4" ht="16.5" thickBot="1" x14ac:dyDescent="0.3">
      <c r="A9" s="1" t="s">
        <v>5</v>
      </c>
      <c r="B9" s="1"/>
      <c r="C9" s="1"/>
      <c r="D9" s="1"/>
    </row>
    <row r="10" spans="1:4" x14ac:dyDescent="0.25">
      <c r="B10" s="43" t="s">
        <v>1</v>
      </c>
      <c r="C10" s="44"/>
      <c r="D10" s="45"/>
    </row>
    <row r="11" spans="1:4" x14ac:dyDescent="0.25">
      <c r="A11" s="2"/>
      <c r="B11" s="46" t="s">
        <v>2</v>
      </c>
      <c r="C11" s="47"/>
      <c r="D11" s="48"/>
    </row>
    <row r="12" spans="1:4" ht="15.75" thickBot="1" x14ac:dyDescent="0.3">
      <c r="A12" s="3" t="s">
        <v>6</v>
      </c>
      <c r="B12" s="4" t="s">
        <v>50</v>
      </c>
      <c r="C12" s="4" t="s">
        <v>49</v>
      </c>
      <c r="D12" s="4" t="s">
        <v>48</v>
      </c>
    </row>
    <row r="13" spans="1:4" x14ac:dyDescent="0.25">
      <c r="A13" s="9" t="s">
        <v>7</v>
      </c>
      <c r="B13" s="10"/>
      <c r="C13" s="10"/>
      <c r="D13" s="10"/>
    </row>
    <row r="14" spans="1:4" ht="15.75" thickBot="1" x14ac:dyDescent="0.3">
      <c r="A14" s="7" t="s">
        <v>4</v>
      </c>
      <c r="B14" s="12"/>
      <c r="C14" s="12"/>
      <c r="D14" s="12">
        <v>0</v>
      </c>
    </row>
    <row r="16" spans="1:4" ht="15.75" thickBot="1" x14ac:dyDescent="0.3"/>
    <row r="17" spans="1:4" ht="16.5" thickBot="1" x14ac:dyDescent="0.3">
      <c r="A17" s="13" t="s">
        <v>8</v>
      </c>
      <c r="B17" s="13"/>
      <c r="C17" s="13"/>
      <c r="D17" s="13"/>
    </row>
    <row r="18" spans="1:4" ht="15.75" thickBot="1" x14ac:dyDescent="0.3">
      <c r="A18" s="14" t="s">
        <v>9</v>
      </c>
      <c r="B18" s="15"/>
      <c r="C18" s="15"/>
      <c r="D18" s="15"/>
    </row>
    <row r="19" spans="1:4" x14ac:dyDescent="0.25">
      <c r="B19" s="43" t="s">
        <v>1</v>
      </c>
      <c r="C19" s="44"/>
      <c r="D19" s="45"/>
    </row>
    <row r="20" spans="1:4" x14ac:dyDescent="0.25">
      <c r="A20" s="16"/>
      <c r="B20" s="46" t="s">
        <v>2</v>
      </c>
      <c r="C20" s="47"/>
      <c r="D20" s="48"/>
    </row>
    <row r="21" spans="1:4" ht="15.75" thickBot="1" x14ac:dyDescent="0.3">
      <c r="A21" s="3" t="s">
        <v>10</v>
      </c>
      <c r="B21" s="4" t="s">
        <v>50</v>
      </c>
      <c r="C21" s="4" t="s">
        <v>49</v>
      </c>
      <c r="D21" s="4" t="s">
        <v>48</v>
      </c>
    </row>
    <row r="22" spans="1:4" ht="15.75" thickBot="1" x14ac:dyDescent="0.3">
      <c r="A22" s="17" t="s">
        <v>11</v>
      </c>
      <c r="B22" s="18"/>
      <c r="C22" s="18"/>
      <c r="D22" s="18"/>
    </row>
    <row r="23" spans="1:4" x14ac:dyDescent="0.25">
      <c r="A23" s="19" t="s">
        <v>12</v>
      </c>
      <c r="B23" s="20">
        <v>0</v>
      </c>
      <c r="C23" s="20">
        <v>0</v>
      </c>
      <c r="D23" s="20">
        <v>0</v>
      </c>
    </row>
    <row r="24" spans="1:4" x14ac:dyDescent="0.25">
      <c r="A24" s="21" t="s">
        <v>13</v>
      </c>
      <c r="B24" s="11">
        <v>104</v>
      </c>
      <c r="C24" s="11">
        <v>122</v>
      </c>
      <c r="D24" s="11">
        <v>103</v>
      </c>
    </row>
    <row r="25" spans="1:4" x14ac:dyDescent="0.25">
      <c r="A25" s="21" t="s">
        <v>14</v>
      </c>
      <c r="B25" s="11">
        <v>7039</v>
      </c>
      <c r="C25" s="11">
        <v>5586</v>
      </c>
      <c r="D25" s="11">
        <v>5494</v>
      </c>
    </row>
    <row r="26" spans="1:4" x14ac:dyDescent="0.25">
      <c r="A26" s="21" t="s">
        <v>15</v>
      </c>
      <c r="B26" s="11">
        <v>0</v>
      </c>
      <c r="C26" s="11">
        <v>0</v>
      </c>
      <c r="D26" s="11">
        <v>0</v>
      </c>
    </row>
    <row r="27" spans="1:4" x14ac:dyDescent="0.25">
      <c r="A27" s="21" t="s">
        <v>16</v>
      </c>
      <c r="B27" s="11">
        <v>240</v>
      </c>
      <c r="C27" s="11">
        <v>0</v>
      </c>
      <c r="D27" s="11">
        <v>248</v>
      </c>
    </row>
    <row r="28" spans="1:4" x14ac:dyDescent="0.25">
      <c r="A28" s="21" t="s">
        <v>17</v>
      </c>
      <c r="B28" s="11">
        <v>1142</v>
      </c>
      <c r="C28" s="11">
        <v>402</v>
      </c>
      <c r="D28" s="11">
        <v>147</v>
      </c>
    </row>
    <row r="29" spans="1:4" x14ac:dyDescent="0.25">
      <c r="A29" s="21" t="s">
        <v>18</v>
      </c>
      <c r="B29" s="11">
        <v>5516</v>
      </c>
      <c r="C29" s="11">
        <v>4731</v>
      </c>
      <c r="D29" s="11">
        <v>4611</v>
      </c>
    </row>
    <row r="30" spans="1:4" x14ac:dyDescent="0.25">
      <c r="A30" s="21" t="s">
        <v>19</v>
      </c>
      <c r="B30" s="11">
        <v>17</v>
      </c>
      <c r="C30" s="11">
        <v>14</v>
      </c>
      <c r="D30" s="11">
        <v>12</v>
      </c>
    </row>
    <row r="31" spans="1:4" x14ac:dyDescent="0.25">
      <c r="A31" s="21" t="s">
        <v>20</v>
      </c>
      <c r="B31" s="11">
        <v>0</v>
      </c>
      <c r="C31" s="11">
        <v>0</v>
      </c>
      <c r="D31" s="11">
        <v>0</v>
      </c>
    </row>
    <row r="32" spans="1:4" x14ac:dyDescent="0.25">
      <c r="A32" s="21" t="s">
        <v>21</v>
      </c>
      <c r="B32" s="11">
        <v>0</v>
      </c>
      <c r="C32" s="11">
        <v>339</v>
      </c>
      <c r="D32" s="11">
        <v>0</v>
      </c>
    </row>
    <row r="33" spans="1:4" x14ac:dyDescent="0.25">
      <c r="A33" s="21" t="s">
        <v>22</v>
      </c>
      <c r="B33" s="11">
        <v>245</v>
      </c>
      <c r="C33" s="11">
        <v>214</v>
      </c>
      <c r="D33" s="11">
        <v>247</v>
      </c>
    </row>
    <row r="34" spans="1:4" x14ac:dyDescent="0.25">
      <c r="A34" s="21" t="s">
        <v>23</v>
      </c>
      <c r="B34" s="11">
        <v>213</v>
      </c>
      <c r="C34" s="11">
        <v>9</v>
      </c>
      <c r="D34" s="11">
        <v>0</v>
      </c>
    </row>
    <row r="35" spans="1:4" x14ac:dyDescent="0.25">
      <c r="A35" s="21" t="s">
        <v>24</v>
      </c>
      <c r="B35" s="11">
        <v>29</v>
      </c>
      <c r="C35" s="11">
        <v>0</v>
      </c>
      <c r="D35" s="11">
        <v>0</v>
      </c>
    </row>
    <row r="36" spans="1:4" x14ac:dyDescent="0.25">
      <c r="A36" s="21" t="s">
        <v>25</v>
      </c>
      <c r="B36" s="11">
        <v>0</v>
      </c>
      <c r="C36" s="11">
        <v>0</v>
      </c>
      <c r="D36" s="11">
        <v>0</v>
      </c>
    </row>
    <row r="37" spans="1:4" x14ac:dyDescent="0.25">
      <c r="A37" s="21" t="s">
        <v>26</v>
      </c>
      <c r="B37" s="11">
        <v>0</v>
      </c>
      <c r="C37" s="11">
        <v>0</v>
      </c>
      <c r="D37" s="11">
        <v>0</v>
      </c>
    </row>
    <row r="38" spans="1:4" x14ac:dyDescent="0.25">
      <c r="A38" s="21" t="s">
        <v>27</v>
      </c>
      <c r="B38" s="11">
        <v>4627</v>
      </c>
      <c r="C38" s="11">
        <v>4930</v>
      </c>
      <c r="D38" s="11">
        <v>3080</v>
      </c>
    </row>
    <row r="39" spans="1:4" x14ac:dyDescent="0.25">
      <c r="A39" s="21" t="s">
        <v>28</v>
      </c>
      <c r="B39" s="11">
        <v>695</v>
      </c>
      <c r="C39" s="11">
        <v>659</v>
      </c>
      <c r="D39" s="11">
        <v>690</v>
      </c>
    </row>
    <row r="40" spans="1:4" x14ac:dyDescent="0.25">
      <c r="A40" s="21" t="s">
        <v>29</v>
      </c>
      <c r="B40" s="11">
        <v>6691</v>
      </c>
      <c r="C40" s="11">
        <v>0</v>
      </c>
      <c r="D40" s="11">
        <v>0</v>
      </c>
    </row>
    <row r="41" spans="1:4" ht="15.75" thickBot="1" x14ac:dyDescent="0.3">
      <c r="A41" s="21" t="s">
        <v>30</v>
      </c>
      <c r="B41" s="11">
        <v>0</v>
      </c>
      <c r="C41" s="11">
        <v>0</v>
      </c>
      <c r="D41" s="11">
        <v>0</v>
      </c>
    </row>
    <row r="42" spans="1:4" ht="15.75" thickBot="1" x14ac:dyDescent="0.3">
      <c r="A42" s="22" t="s">
        <v>31</v>
      </c>
      <c r="B42" s="18"/>
      <c r="C42" s="18"/>
      <c r="D42" s="18"/>
    </row>
    <row r="43" spans="1:4" x14ac:dyDescent="0.25">
      <c r="A43" s="23" t="s">
        <v>12</v>
      </c>
      <c r="B43" s="20">
        <v>38246</v>
      </c>
      <c r="C43" s="20">
        <v>43288</v>
      </c>
      <c r="D43" s="20">
        <v>35444</v>
      </c>
    </row>
    <row r="44" spans="1:4" x14ac:dyDescent="0.25">
      <c r="A44" s="23" t="s">
        <v>13</v>
      </c>
      <c r="B44" s="11">
        <v>976</v>
      </c>
      <c r="C44" s="11">
        <v>615</v>
      </c>
      <c r="D44" s="11">
        <v>637</v>
      </c>
    </row>
    <row r="45" spans="1:4" x14ac:dyDescent="0.25">
      <c r="A45" s="23" t="s">
        <v>14</v>
      </c>
      <c r="B45" s="11">
        <v>22409</v>
      </c>
      <c r="C45" s="11">
        <v>22482</v>
      </c>
      <c r="D45" s="11">
        <v>22321</v>
      </c>
    </row>
    <row r="46" spans="1:4" x14ac:dyDescent="0.25">
      <c r="A46" s="23" t="s">
        <v>15</v>
      </c>
      <c r="B46" s="11">
        <v>37340</v>
      </c>
      <c r="C46" s="11">
        <v>0</v>
      </c>
      <c r="D46" s="11">
        <v>0</v>
      </c>
    </row>
    <row r="47" spans="1:4" x14ac:dyDescent="0.25">
      <c r="A47" s="23" t="s">
        <v>16</v>
      </c>
      <c r="B47" s="11">
        <v>11832</v>
      </c>
      <c r="C47" s="11">
        <v>11658</v>
      </c>
      <c r="D47" s="11">
        <v>13510</v>
      </c>
    </row>
    <row r="48" spans="1:4" x14ac:dyDescent="0.25">
      <c r="A48" s="23" t="s">
        <v>17</v>
      </c>
      <c r="B48" s="11">
        <v>2090</v>
      </c>
      <c r="C48" s="11">
        <v>2067</v>
      </c>
      <c r="D48" s="11">
        <v>2058</v>
      </c>
    </row>
    <row r="49" spans="1:4" x14ac:dyDescent="0.25">
      <c r="A49" s="23" t="s">
        <v>18</v>
      </c>
      <c r="B49" s="11">
        <v>17016</v>
      </c>
      <c r="C49" s="11">
        <v>16877</v>
      </c>
      <c r="D49" s="11">
        <v>18751</v>
      </c>
    </row>
    <row r="50" spans="1:4" x14ac:dyDescent="0.25">
      <c r="A50" s="23" t="s">
        <v>19</v>
      </c>
      <c r="B50" s="11">
        <v>1236</v>
      </c>
      <c r="C50" s="11">
        <v>1125</v>
      </c>
      <c r="D50" s="11">
        <v>1118</v>
      </c>
    </row>
    <row r="51" spans="1:4" x14ac:dyDescent="0.25">
      <c r="A51" s="23" t="s">
        <v>20</v>
      </c>
      <c r="B51" s="11">
        <v>20193</v>
      </c>
      <c r="C51" s="11">
        <v>26380</v>
      </c>
      <c r="D51" s="11">
        <v>26977</v>
      </c>
    </row>
    <row r="52" spans="1:4" x14ac:dyDescent="0.25">
      <c r="A52" s="23" t="s">
        <v>21</v>
      </c>
      <c r="B52" s="11">
        <v>1164</v>
      </c>
      <c r="C52" s="11">
        <v>1207</v>
      </c>
      <c r="D52" s="11">
        <v>1335</v>
      </c>
    </row>
    <row r="53" spans="1:4" x14ac:dyDescent="0.25">
      <c r="A53" s="23" t="s">
        <v>22</v>
      </c>
      <c r="B53" s="11">
        <v>866</v>
      </c>
      <c r="C53" s="11">
        <v>987</v>
      </c>
      <c r="D53" s="11">
        <v>981</v>
      </c>
    </row>
    <row r="54" spans="1:4" x14ac:dyDescent="0.25">
      <c r="A54" s="23" t="s">
        <v>23</v>
      </c>
      <c r="B54" s="11">
        <v>1517</v>
      </c>
      <c r="C54" s="11">
        <v>1451</v>
      </c>
      <c r="D54" s="11">
        <v>1767</v>
      </c>
    </row>
    <row r="55" spans="1:4" x14ac:dyDescent="0.25">
      <c r="A55" s="23" t="s">
        <v>24</v>
      </c>
      <c r="B55" s="11">
        <v>0</v>
      </c>
      <c r="C55" s="11">
        <v>181</v>
      </c>
      <c r="D55" s="11">
        <v>0</v>
      </c>
    </row>
    <row r="56" spans="1:4" x14ac:dyDescent="0.25">
      <c r="A56" s="23" t="s">
        <v>25</v>
      </c>
      <c r="B56" s="11">
        <v>628</v>
      </c>
      <c r="C56" s="11">
        <v>764</v>
      </c>
      <c r="D56" s="11">
        <v>666</v>
      </c>
    </row>
    <row r="57" spans="1:4" x14ac:dyDescent="0.25">
      <c r="A57" s="23" t="s">
        <v>26</v>
      </c>
      <c r="B57" s="11">
        <v>50404</v>
      </c>
      <c r="C57" s="11">
        <v>48739</v>
      </c>
      <c r="D57" s="11">
        <v>44541</v>
      </c>
    </row>
    <row r="58" spans="1:4" x14ac:dyDescent="0.25">
      <c r="A58" s="23" t="s">
        <v>27</v>
      </c>
      <c r="B58" s="11">
        <v>9013</v>
      </c>
      <c r="C58" s="11">
        <v>9090</v>
      </c>
      <c r="D58" s="11">
        <v>9541</v>
      </c>
    </row>
    <row r="59" spans="1:4" x14ac:dyDescent="0.25">
      <c r="A59" s="23" t="s">
        <v>28</v>
      </c>
      <c r="B59" s="11">
        <v>2796</v>
      </c>
      <c r="C59" s="11">
        <v>2649</v>
      </c>
      <c r="D59" s="11">
        <v>3115</v>
      </c>
    </row>
    <row r="60" spans="1:4" x14ac:dyDescent="0.25">
      <c r="A60" s="23" t="s">
        <v>29</v>
      </c>
      <c r="B60" s="11">
        <v>179074</v>
      </c>
      <c r="C60" s="11">
        <v>153684</v>
      </c>
      <c r="D60" s="11">
        <v>134899</v>
      </c>
    </row>
    <row r="61" spans="1:4" ht="15.75" thickBot="1" x14ac:dyDescent="0.3">
      <c r="A61" s="23" t="s">
        <v>30</v>
      </c>
      <c r="B61" s="11">
        <v>28585</v>
      </c>
      <c r="C61" s="11">
        <v>13714</v>
      </c>
      <c r="D61" s="11">
        <v>14038</v>
      </c>
    </row>
    <row r="62" spans="1:4" ht="15.75" thickBot="1" x14ac:dyDescent="0.3">
      <c r="A62" s="22" t="s">
        <v>32</v>
      </c>
      <c r="B62" s="24"/>
      <c r="C62" s="24"/>
      <c r="D62" s="24"/>
    </row>
    <row r="63" spans="1:4" x14ac:dyDescent="0.25">
      <c r="A63" s="23" t="s">
        <v>12</v>
      </c>
      <c r="B63" s="20">
        <v>4555.9780821917811</v>
      </c>
      <c r="C63" s="20">
        <v>3970.7704918032787</v>
      </c>
      <c r="D63" s="20">
        <v>2823.3260273972601</v>
      </c>
    </row>
    <row r="64" spans="1:4" x14ac:dyDescent="0.25">
      <c r="A64" s="23" t="s">
        <v>13</v>
      </c>
      <c r="B64" s="11">
        <v>327.53424657534248</v>
      </c>
      <c r="C64" s="11">
        <v>331.19945355191254</v>
      </c>
      <c r="D64" s="11">
        <v>290.13972602739727</v>
      </c>
    </row>
    <row r="65" spans="1:4" x14ac:dyDescent="0.25">
      <c r="A65" s="23" t="s">
        <v>14</v>
      </c>
      <c r="B65" s="11">
        <v>16953.599999999999</v>
      </c>
      <c r="C65" s="11">
        <v>16342.530054644809</v>
      </c>
      <c r="D65" s="11">
        <v>16491.547945205479</v>
      </c>
    </row>
    <row r="66" spans="1:4" x14ac:dyDescent="0.25">
      <c r="A66" s="23" t="s">
        <v>15</v>
      </c>
      <c r="B66" s="11">
        <v>18886.713972602738</v>
      </c>
      <c r="C66" s="11">
        <v>0</v>
      </c>
      <c r="D66" s="11">
        <v>0</v>
      </c>
    </row>
    <row r="67" spans="1:4" x14ac:dyDescent="0.25">
      <c r="A67" s="23" t="s">
        <v>16</v>
      </c>
      <c r="B67" s="11">
        <v>5152.9424657534246</v>
      </c>
      <c r="C67" s="11">
        <v>3862.5191256830599</v>
      </c>
      <c r="D67" s="11">
        <v>6131.597260273973</v>
      </c>
    </row>
    <row r="68" spans="1:4" x14ac:dyDescent="0.25">
      <c r="A68" s="23" t="s">
        <v>17</v>
      </c>
      <c r="B68" s="11">
        <v>1777.7698630136986</v>
      </c>
      <c r="C68" s="11">
        <v>1580.2568306010928</v>
      </c>
      <c r="D68" s="11">
        <v>1578.6219178082192</v>
      </c>
    </row>
    <row r="69" spans="1:4" x14ac:dyDescent="0.25">
      <c r="A69" s="23" t="s">
        <v>18</v>
      </c>
      <c r="B69" s="11">
        <v>12982.975342465754</v>
      </c>
      <c r="C69" s="11">
        <v>11940.819672131147</v>
      </c>
      <c r="D69" s="11">
        <v>11974.589041095891</v>
      </c>
    </row>
    <row r="70" spans="1:4" x14ac:dyDescent="0.25">
      <c r="A70" s="25" t="s">
        <v>19</v>
      </c>
      <c r="B70" s="11">
        <v>674.80821917808214</v>
      </c>
      <c r="C70" s="11">
        <v>609.11475409836066</v>
      </c>
      <c r="D70" s="11">
        <v>558.47671232876712</v>
      </c>
    </row>
    <row r="71" spans="1:4" x14ac:dyDescent="0.25">
      <c r="A71" s="26" t="s">
        <v>20</v>
      </c>
      <c r="B71" s="11">
        <v>3976.654794520548</v>
      </c>
      <c r="C71" s="11">
        <v>2943.3661202185795</v>
      </c>
      <c r="D71" s="11">
        <v>2829.5534246575344</v>
      </c>
    </row>
    <row r="72" spans="1:4" x14ac:dyDescent="0.25">
      <c r="A72" s="26" t="s">
        <v>21</v>
      </c>
      <c r="B72" s="11">
        <v>790.83287671232881</v>
      </c>
      <c r="C72" s="11">
        <v>811.21038251366122</v>
      </c>
      <c r="D72" s="11">
        <v>812.01917808219173</v>
      </c>
    </row>
    <row r="73" spans="1:4" x14ac:dyDescent="0.25">
      <c r="A73" s="26" t="s">
        <v>22</v>
      </c>
      <c r="B73" s="11">
        <v>630.10958904109589</v>
      </c>
      <c r="C73" s="11">
        <v>682.62568306010928</v>
      </c>
      <c r="D73" s="11">
        <v>703.09863013698634</v>
      </c>
    </row>
    <row r="74" spans="1:4" x14ac:dyDescent="0.25">
      <c r="A74" s="26" t="s">
        <v>23</v>
      </c>
      <c r="B74" s="11">
        <v>797.95068493150688</v>
      </c>
      <c r="C74" s="11">
        <v>723.96994535519127</v>
      </c>
      <c r="D74" s="11">
        <v>702.40821917808216</v>
      </c>
    </row>
    <row r="75" spans="1:4" x14ac:dyDescent="0.25">
      <c r="A75" s="26" t="s">
        <v>24</v>
      </c>
      <c r="B75" s="11">
        <v>0</v>
      </c>
      <c r="C75" s="11">
        <v>0.49453551912568305</v>
      </c>
      <c r="D75" s="11">
        <v>0</v>
      </c>
    </row>
    <row r="76" spans="1:4" x14ac:dyDescent="0.25">
      <c r="A76" s="26" t="s">
        <v>25</v>
      </c>
      <c r="B76" s="11">
        <v>383.82739726027398</v>
      </c>
      <c r="C76" s="11">
        <v>384.65300546448088</v>
      </c>
      <c r="D76" s="11">
        <v>395.20821917808217</v>
      </c>
    </row>
    <row r="77" spans="1:4" x14ac:dyDescent="0.25">
      <c r="A77" s="26" t="s">
        <v>26</v>
      </c>
      <c r="B77" s="11">
        <v>17914.701369863014</v>
      </c>
      <c r="C77" s="11">
        <v>13952.155737704918</v>
      </c>
      <c r="D77" s="11">
        <v>7993.2465753424658</v>
      </c>
    </row>
    <row r="78" spans="1:4" x14ac:dyDescent="0.25">
      <c r="A78" s="26" t="s">
        <v>27</v>
      </c>
      <c r="B78" s="11">
        <v>7296.8794520547945</v>
      </c>
      <c r="C78" s="11">
        <v>7492.0382513661198</v>
      </c>
      <c r="D78" s="11">
        <v>7028.6136986301372</v>
      </c>
    </row>
    <row r="79" spans="1:4" x14ac:dyDescent="0.25">
      <c r="A79" s="26" t="s">
        <v>28</v>
      </c>
      <c r="B79" s="11">
        <v>1790.6904109589041</v>
      </c>
      <c r="C79" s="11">
        <v>1623.0136612021859</v>
      </c>
      <c r="D79" s="11">
        <v>1613.7917808219179</v>
      </c>
    </row>
    <row r="80" spans="1:4" x14ac:dyDescent="0.25">
      <c r="A80" s="26" t="s">
        <v>29</v>
      </c>
      <c r="B80" s="11">
        <v>69078.18630136986</v>
      </c>
      <c r="C80" s="11">
        <v>45278.346994535517</v>
      </c>
      <c r="D80" s="11">
        <v>43606.926027397261</v>
      </c>
    </row>
    <row r="81" spans="1:4" x14ac:dyDescent="0.25">
      <c r="A81" s="26" t="s">
        <v>30</v>
      </c>
      <c r="B81" s="11">
        <v>2148.4684931506849</v>
      </c>
      <c r="C81" s="11">
        <v>1238.4253278688525</v>
      </c>
      <c r="D81" s="11">
        <v>2053.7507397260274</v>
      </c>
    </row>
    <row r="83" spans="1:4" ht="15.75" thickBot="1" x14ac:dyDescent="0.3"/>
    <row r="84" spans="1:4" ht="15.75" thickBot="1" x14ac:dyDescent="0.3">
      <c r="A84" s="14" t="s">
        <v>33</v>
      </c>
      <c r="B84" s="15"/>
      <c r="C84" s="15"/>
      <c r="D84" s="15"/>
    </row>
    <row r="85" spans="1:4" x14ac:dyDescent="0.25">
      <c r="B85" s="43" t="s">
        <v>1</v>
      </c>
      <c r="C85" s="44"/>
      <c r="D85" s="45"/>
    </row>
    <row r="86" spans="1:4" x14ac:dyDescent="0.25">
      <c r="A86" s="16"/>
      <c r="B86" s="46" t="s">
        <v>2</v>
      </c>
      <c r="C86" s="47"/>
      <c r="D86" s="48"/>
    </row>
    <row r="87" spans="1:4" ht="15.75" thickBot="1" x14ac:dyDescent="0.3">
      <c r="A87" s="27" t="s">
        <v>10</v>
      </c>
      <c r="B87" s="4" t="s">
        <v>50</v>
      </c>
      <c r="C87" s="4" t="s">
        <v>49</v>
      </c>
      <c r="D87" s="4" t="s">
        <v>48</v>
      </c>
    </row>
    <row r="88" spans="1:4" x14ac:dyDescent="0.25">
      <c r="A88" s="23" t="s">
        <v>12</v>
      </c>
      <c r="B88" s="20">
        <v>1662932</v>
      </c>
      <c r="C88" s="20">
        <v>1453302</v>
      </c>
      <c r="D88" s="20">
        <v>1030514</v>
      </c>
    </row>
    <row r="89" spans="1:4" x14ac:dyDescent="0.25">
      <c r="A89" s="23" t="s">
        <v>13</v>
      </c>
      <c r="B89" s="11">
        <v>119550</v>
      </c>
      <c r="C89" s="11">
        <v>121219</v>
      </c>
      <c r="D89" s="11">
        <v>105901</v>
      </c>
    </row>
    <row r="90" spans="1:4" x14ac:dyDescent="0.25">
      <c r="A90" s="23" t="s">
        <v>14</v>
      </c>
      <c r="B90" s="11">
        <v>6188064</v>
      </c>
      <c r="C90" s="11">
        <v>5981366</v>
      </c>
      <c r="D90" s="11">
        <v>6019415</v>
      </c>
    </row>
    <row r="91" spans="1:4" x14ac:dyDescent="0.25">
      <c r="A91" s="23" t="s">
        <v>15</v>
      </c>
      <c r="B91" s="11">
        <v>6893650.5999999996</v>
      </c>
      <c r="C91" s="11">
        <v>0</v>
      </c>
      <c r="D91" s="11">
        <v>0</v>
      </c>
    </row>
    <row r="92" spans="1:4" x14ac:dyDescent="0.25">
      <c r="A92" s="23" t="s">
        <v>16</v>
      </c>
      <c r="B92" s="11">
        <v>1880824</v>
      </c>
      <c r="C92" s="11">
        <v>1413682</v>
      </c>
      <c r="D92" s="11">
        <v>2238033</v>
      </c>
    </row>
    <row r="93" spans="1:4" x14ac:dyDescent="0.25">
      <c r="A93" s="23" t="s">
        <v>17</v>
      </c>
      <c r="B93" s="11">
        <v>648886</v>
      </c>
      <c r="C93" s="11">
        <v>578374</v>
      </c>
      <c r="D93" s="11">
        <v>576197</v>
      </c>
    </row>
    <row r="94" spans="1:4" x14ac:dyDescent="0.25">
      <c r="A94" s="25" t="s">
        <v>18</v>
      </c>
      <c r="B94" s="11">
        <v>4738786</v>
      </c>
      <c r="C94" s="11">
        <v>4370340</v>
      </c>
      <c r="D94" s="11">
        <v>4370340</v>
      </c>
    </row>
    <row r="95" spans="1:4" x14ac:dyDescent="0.25">
      <c r="A95" s="26" t="s">
        <v>19</v>
      </c>
      <c r="B95" s="11">
        <v>246305</v>
      </c>
      <c r="C95" s="11">
        <v>222936</v>
      </c>
      <c r="D95" s="11">
        <v>203844</v>
      </c>
    </row>
    <row r="96" spans="1:4" x14ac:dyDescent="0.25">
      <c r="A96" s="26" t="s">
        <v>20</v>
      </c>
      <c r="B96" s="11">
        <v>1451479</v>
      </c>
      <c r="C96" s="11">
        <v>1077272</v>
      </c>
      <c r="D96" s="11">
        <v>1032787</v>
      </c>
    </row>
    <row r="97" spans="1:4" x14ac:dyDescent="0.25">
      <c r="A97" s="25" t="s">
        <v>21</v>
      </c>
      <c r="B97" s="11">
        <v>288654</v>
      </c>
      <c r="C97" s="11">
        <v>296903</v>
      </c>
      <c r="D97" s="11">
        <v>296387</v>
      </c>
    </row>
    <row r="98" spans="1:4" x14ac:dyDescent="0.25">
      <c r="A98" s="26" t="s">
        <v>22</v>
      </c>
      <c r="B98" s="11">
        <v>229990</v>
      </c>
      <c r="C98" s="11">
        <v>249841</v>
      </c>
      <c r="D98" s="11">
        <v>256631</v>
      </c>
    </row>
    <row r="99" spans="1:4" x14ac:dyDescent="0.25">
      <c r="A99" s="26" t="s">
        <v>23</v>
      </c>
      <c r="B99" s="11">
        <v>291252</v>
      </c>
      <c r="C99" s="11">
        <v>264973</v>
      </c>
      <c r="D99" s="11">
        <v>256379</v>
      </c>
    </row>
    <row r="100" spans="1:4" x14ac:dyDescent="0.25">
      <c r="A100" s="26" t="s">
        <v>24</v>
      </c>
      <c r="B100" s="11">
        <v>0</v>
      </c>
      <c r="C100" s="11">
        <v>181</v>
      </c>
      <c r="D100" s="11">
        <v>0</v>
      </c>
    </row>
    <row r="101" spans="1:4" x14ac:dyDescent="0.25">
      <c r="A101" s="26" t="s">
        <v>25</v>
      </c>
      <c r="B101" s="11">
        <v>140097</v>
      </c>
      <c r="C101" s="11">
        <v>140783</v>
      </c>
      <c r="D101" s="11">
        <v>144251</v>
      </c>
    </row>
    <row r="102" spans="1:4" x14ac:dyDescent="0.25">
      <c r="A102" s="26" t="s">
        <v>26</v>
      </c>
      <c r="B102" s="11">
        <v>6538866</v>
      </c>
      <c r="C102" s="11">
        <v>5106489</v>
      </c>
      <c r="D102" s="11">
        <v>2917535</v>
      </c>
    </row>
    <row r="103" spans="1:4" x14ac:dyDescent="0.25">
      <c r="A103" s="26" t="s">
        <v>27</v>
      </c>
      <c r="B103" s="11">
        <v>2663361</v>
      </c>
      <c r="C103" s="11">
        <v>2742086</v>
      </c>
      <c r="D103" s="11">
        <v>2565444</v>
      </c>
    </row>
    <row r="104" spans="1:4" x14ac:dyDescent="0.25">
      <c r="A104" s="26" t="s">
        <v>28</v>
      </c>
      <c r="B104" s="11">
        <v>653602</v>
      </c>
      <c r="C104" s="11">
        <v>594023</v>
      </c>
      <c r="D104" s="11">
        <v>589034</v>
      </c>
    </row>
    <row r="105" spans="1:4" x14ac:dyDescent="0.25">
      <c r="A105" s="26" t="s">
        <v>29</v>
      </c>
      <c r="B105" s="11">
        <v>25213538</v>
      </c>
      <c r="C105" s="11">
        <v>16571875</v>
      </c>
      <c r="D105" s="11">
        <v>15916528</v>
      </c>
    </row>
    <row r="106" spans="1:4" x14ac:dyDescent="0.25">
      <c r="A106" s="26" t="s">
        <v>30</v>
      </c>
      <c r="B106" s="11">
        <v>784191</v>
      </c>
      <c r="C106" s="11">
        <v>453263.67000000004</v>
      </c>
      <c r="D106" s="11">
        <v>749619.02</v>
      </c>
    </row>
    <row r="107" spans="1:4" ht="15.75" thickBot="1" x14ac:dyDescent="0.3"/>
    <row r="108" spans="1:4" ht="15.75" thickBot="1" x14ac:dyDescent="0.3">
      <c r="A108" s="14" t="s">
        <v>34</v>
      </c>
      <c r="B108" s="15"/>
      <c r="C108" s="15"/>
      <c r="D108" s="15"/>
    </row>
    <row r="109" spans="1:4" x14ac:dyDescent="0.25">
      <c r="B109" s="43" t="s">
        <v>1</v>
      </c>
      <c r="C109" s="44"/>
      <c r="D109" s="44"/>
    </row>
    <row r="110" spans="1:4" x14ac:dyDescent="0.25">
      <c r="A110" s="16"/>
      <c r="B110" s="46" t="s">
        <v>2</v>
      </c>
      <c r="C110" s="47"/>
      <c r="D110" s="47"/>
    </row>
    <row r="111" spans="1:4" ht="15.75" thickBot="1" x14ac:dyDescent="0.3">
      <c r="A111" s="27" t="s">
        <v>10</v>
      </c>
      <c r="B111" s="4" t="s">
        <v>50</v>
      </c>
      <c r="C111" s="4" t="s">
        <v>49</v>
      </c>
      <c r="D111" s="4" t="s">
        <v>48</v>
      </c>
    </row>
    <row r="112" spans="1:4" x14ac:dyDescent="0.25">
      <c r="A112" s="23" t="s">
        <v>12</v>
      </c>
      <c r="B112" s="20" t="s">
        <v>35</v>
      </c>
      <c r="C112" s="20" t="s">
        <v>35</v>
      </c>
      <c r="D112" s="20" t="s">
        <v>35</v>
      </c>
    </row>
    <row r="113" spans="1:4" x14ac:dyDescent="0.25">
      <c r="A113" s="23" t="s">
        <v>13</v>
      </c>
      <c r="B113" s="11" t="s">
        <v>35</v>
      </c>
      <c r="C113" s="11" t="s">
        <v>35</v>
      </c>
      <c r="D113" s="11" t="s">
        <v>35</v>
      </c>
    </row>
    <row r="114" spans="1:4" x14ac:dyDescent="0.25">
      <c r="A114" s="23" t="s">
        <v>14</v>
      </c>
      <c r="B114" s="11" t="s">
        <v>35</v>
      </c>
      <c r="C114" s="11" t="s">
        <v>35</v>
      </c>
      <c r="D114" s="11" t="s">
        <v>35</v>
      </c>
    </row>
    <row r="115" spans="1:4" x14ac:dyDescent="0.25">
      <c r="A115" s="23" t="s">
        <v>15</v>
      </c>
      <c r="B115" s="11" t="s">
        <v>35</v>
      </c>
      <c r="C115" s="11" t="s">
        <v>35</v>
      </c>
      <c r="D115" s="11" t="s">
        <v>35</v>
      </c>
    </row>
    <row r="116" spans="1:4" x14ac:dyDescent="0.25">
      <c r="A116" s="23" t="s">
        <v>16</v>
      </c>
      <c r="B116" s="11" t="s">
        <v>35</v>
      </c>
      <c r="C116" s="11" t="s">
        <v>35</v>
      </c>
      <c r="D116" s="11" t="s">
        <v>35</v>
      </c>
    </row>
    <row r="117" spans="1:4" x14ac:dyDescent="0.25">
      <c r="A117" s="25" t="s">
        <v>17</v>
      </c>
      <c r="B117" s="11" t="s">
        <v>35</v>
      </c>
      <c r="C117" s="11" t="s">
        <v>35</v>
      </c>
      <c r="D117" s="11" t="s">
        <v>35</v>
      </c>
    </row>
    <row r="118" spans="1:4" x14ac:dyDescent="0.25">
      <c r="A118" s="26" t="s">
        <v>18</v>
      </c>
      <c r="B118" s="11" t="s">
        <v>35</v>
      </c>
      <c r="C118" s="11" t="s">
        <v>35</v>
      </c>
      <c r="D118" s="11" t="s">
        <v>35</v>
      </c>
    </row>
    <row r="119" spans="1:4" x14ac:dyDescent="0.25">
      <c r="A119" s="26" t="s">
        <v>19</v>
      </c>
      <c r="B119" s="11" t="s">
        <v>35</v>
      </c>
      <c r="C119" s="11" t="s">
        <v>35</v>
      </c>
      <c r="D119" s="11" t="s">
        <v>35</v>
      </c>
    </row>
    <row r="120" spans="1:4" x14ac:dyDescent="0.25">
      <c r="A120" s="26" t="s">
        <v>20</v>
      </c>
      <c r="B120" s="11" t="s">
        <v>35</v>
      </c>
      <c r="C120" s="11" t="s">
        <v>35</v>
      </c>
      <c r="D120" s="11" t="s">
        <v>35</v>
      </c>
    </row>
    <row r="121" spans="1:4" x14ac:dyDescent="0.25">
      <c r="A121" s="26" t="s">
        <v>21</v>
      </c>
      <c r="B121" s="11" t="s">
        <v>35</v>
      </c>
      <c r="C121" s="11" t="s">
        <v>35</v>
      </c>
      <c r="D121" s="11" t="s">
        <v>35</v>
      </c>
    </row>
    <row r="122" spans="1:4" x14ac:dyDescent="0.25">
      <c r="A122" s="26" t="s">
        <v>22</v>
      </c>
      <c r="B122" s="11" t="s">
        <v>35</v>
      </c>
      <c r="C122" s="11" t="s">
        <v>35</v>
      </c>
      <c r="D122" s="11" t="s">
        <v>35</v>
      </c>
    </row>
    <row r="123" spans="1:4" x14ac:dyDescent="0.25">
      <c r="A123" s="26" t="s">
        <v>23</v>
      </c>
      <c r="B123" s="11" t="s">
        <v>35</v>
      </c>
      <c r="C123" s="11" t="s">
        <v>35</v>
      </c>
      <c r="D123" s="11" t="s">
        <v>35</v>
      </c>
    </row>
    <row r="124" spans="1:4" x14ac:dyDescent="0.25">
      <c r="A124" s="26" t="s">
        <v>24</v>
      </c>
      <c r="B124" s="11" t="s">
        <v>35</v>
      </c>
      <c r="C124" s="11" t="s">
        <v>35</v>
      </c>
      <c r="D124" s="11" t="s">
        <v>35</v>
      </c>
    </row>
    <row r="125" spans="1:4" x14ac:dyDescent="0.25">
      <c r="A125" s="25" t="s">
        <v>25</v>
      </c>
      <c r="B125" s="11" t="s">
        <v>35</v>
      </c>
      <c r="C125" s="11" t="s">
        <v>35</v>
      </c>
      <c r="D125" s="11" t="s">
        <v>35</v>
      </c>
    </row>
    <row r="126" spans="1:4" x14ac:dyDescent="0.25">
      <c r="A126" s="26" t="s">
        <v>26</v>
      </c>
      <c r="B126" s="11" t="s">
        <v>35</v>
      </c>
      <c r="C126" s="11" t="s">
        <v>35</v>
      </c>
      <c r="D126" s="11" t="s">
        <v>35</v>
      </c>
    </row>
    <row r="127" spans="1:4" x14ac:dyDescent="0.25">
      <c r="A127" s="26" t="s">
        <v>27</v>
      </c>
      <c r="B127" s="11" t="s">
        <v>35</v>
      </c>
      <c r="C127" s="11" t="s">
        <v>35</v>
      </c>
      <c r="D127" s="11" t="s">
        <v>35</v>
      </c>
    </row>
    <row r="128" spans="1:4" x14ac:dyDescent="0.25">
      <c r="A128" s="26" t="s">
        <v>28</v>
      </c>
      <c r="B128" s="11" t="s">
        <v>35</v>
      </c>
      <c r="C128" s="11" t="s">
        <v>35</v>
      </c>
      <c r="D128" s="11" t="s">
        <v>35</v>
      </c>
    </row>
    <row r="129" spans="1:4" x14ac:dyDescent="0.25">
      <c r="A129" s="26" t="s">
        <v>29</v>
      </c>
      <c r="B129" s="11" t="s">
        <v>35</v>
      </c>
      <c r="C129" s="11" t="s">
        <v>35</v>
      </c>
      <c r="D129" s="11" t="s">
        <v>35</v>
      </c>
    </row>
    <row r="130" spans="1:4" x14ac:dyDescent="0.25">
      <c r="A130" s="26" t="s">
        <v>30</v>
      </c>
      <c r="B130" s="11" t="s">
        <v>35</v>
      </c>
      <c r="C130" s="11" t="s">
        <v>35</v>
      </c>
      <c r="D130" s="11" t="s">
        <v>35</v>
      </c>
    </row>
    <row r="134" spans="1:4" ht="15.75" thickBot="1" x14ac:dyDescent="0.3"/>
    <row r="135" spans="1:4" ht="16.5" thickBot="1" x14ac:dyDescent="0.3">
      <c r="A135" s="13" t="s">
        <v>36</v>
      </c>
      <c r="B135" s="13"/>
      <c r="C135" s="13"/>
      <c r="D135" s="13"/>
    </row>
    <row r="136" spans="1:4" ht="15.75" thickBot="1" x14ac:dyDescent="0.3">
      <c r="A136" s="14" t="s">
        <v>37</v>
      </c>
      <c r="B136" s="15"/>
      <c r="C136" s="15"/>
      <c r="D136" s="15"/>
    </row>
    <row r="137" spans="1:4" x14ac:dyDescent="0.25">
      <c r="B137" s="43" t="s">
        <v>1</v>
      </c>
      <c r="C137" s="44"/>
      <c r="D137" s="44"/>
    </row>
    <row r="138" spans="1:4" x14ac:dyDescent="0.25">
      <c r="A138" s="16"/>
      <c r="B138" s="46" t="s">
        <v>2</v>
      </c>
      <c r="C138" s="47"/>
      <c r="D138" s="47"/>
    </row>
    <row r="139" spans="1:4" ht="15.75" thickBot="1" x14ac:dyDescent="0.3">
      <c r="A139" s="3" t="s">
        <v>38</v>
      </c>
      <c r="B139" s="4" t="s">
        <v>50</v>
      </c>
      <c r="C139" s="4" t="s">
        <v>49</v>
      </c>
      <c r="D139" s="4" t="s">
        <v>48</v>
      </c>
    </row>
    <row r="140" spans="1:4" ht="15.75" thickBot="1" x14ac:dyDescent="0.3">
      <c r="A140" s="22" t="s">
        <v>11</v>
      </c>
      <c r="B140" s="18"/>
      <c r="C140" s="18"/>
      <c r="D140" s="18"/>
    </row>
    <row r="141" spans="1:4" x14ac:dyDescent="0.25">
      <c r="A141" s="28" t="s">
        <v>39</v>
      </c>
      <c r="B141" s="20">
        <v>0</v>
      </c>
      <c r="C141" s="20">
        <v>0</v>
      </c>
      <c r="D141" s="20">
        <v>0</v>
      </c>
    </row>
    <row r="142" spans="1:4" x14ac:dyDescent="0.25">
      <c r="A142" s="28" t="s">
        <v>40</v>
      </c>
      <c r="B142" s="11">
        <v>0</v>
      </c>
      <c r="C142" s="11">
        <v>0</v>
      </c>
      <c r="D142" s="11">
        <v>4400</v>
      </c>
    </row>
    <row r="143" spans="1:4" x14ac:dyDescent="0.25">
      <c r="A143" s="28" t="s">
        <v>41</v>
      </c>
      <c r="B143" s="11">
        <v>0</v>
      </c>
      <c r="C143" s="11">
        <v>0</v>
      </c>
      <c r="D143" s="11">
        <v>0</v>
      </c>
    </row>
    <row r="144" spans="1:4" x14ac:dyDescent="0.25">
      <c r="A144" s="28" t="s">
        <v>20</v>
      </c>
      <c r="B144" s="11">
        <v>0</v>
      </c>
      <c r="C144" s="11">
        <v>0</v>
      </c>
      <c r="D144" s="11">
        <v>0</v>
      </c>
    </row>
    <row r="145" spans="1:4" x14ac:dyDescent="0.25">
      <c r="A145" s="28" t="s">
        <v>42</v>
      </c>
      <c r="B145" s="11">
        <v>0</v>
      </c>
      <c r="C145" s="11">
        <v>0</v>
      </c>
      <c r="D145" s="11">
        <v>0</v>
      </c>
    </row>
    <row r="146" spans="1:4" x14ac:dyDescent="0.25">
      <c r="A146" s="28" t="s">
        <v>29</v>
      </c>
      <c r="B146" s="11">
        <v>9035</v>
      </c>
      <c r="C146" s="11">
        <v>11882</v>
      </c>
      <c r="D146" s="11">
        <v>5318</v>
      </c>
    </row>
    <row r="147" spans="1:4" x14ac:dyDescent="0.25">
      <c r="A147" s="28" t="s">
        <v>43</v>
      </c>
      <c r="B147" s="11">
        <v>0</v>
      </c>
      <c r="C147" s="11">
        <v>0</v>
      </c>
      <c r="D147" s="11">
        <v>0</v>
      </c>
    </row>
    <row r="148" spans="1:4" x14ac:dyDescent="0.25">
      <c r="A148" s="28" t="s">
        <v>44</v>
      </c>
      <c r="B148" s="11">
        <v>0</v>
      </c>
      <c r="C148" s="11">
        <v>0</v>
      </c>
      <c r="D148" s="11">
        <v>0</v>
      </c>
    </row>
    <row r="149" spans="1:4" ht="15.75" thickBot="1" x14ac:dyDescent="0.3">
      <c r="A149" s="28" t="s">
        <v>45</v>
      </c>
      <c r="B149" s="11">
        <v>0</v>
      </c>
      <c r="C149" s="11">
        <v>0</v>
      </c>
      <c r="D149" s="11">
        <v>0</v>
      </c>
    </row>
    <row r="150" spans="1:4" ht="15.75" thickBot="1" x14ac:dyDescent="0.3">
      <c r="A150" s="22" t="s">
        <v>31</v>
      </c>
      <c r="B150" s="18"/>
      <c r="C150" s="18"/>
      <c r="D150" s="18"/>
    </row>
    <row r="151" spans="1:4" x14ac:dyDescent="0.25">
      <c r="A151" s="23" t="s">
        <v>39</v>
      </c>
      <c r="B151" s="20">
        <v>157298</v>
      </c>
      <c r="C151" s="20">
        <v>130952</v>
      </c>
      <c r="D151" s="20">
        <v>108008</v>
      </c>
    </row>
    <row r="152" spans="1:4" x14ac:dyDescent="0.25">
      <c r="A152" s="23" t="s">
        <v>40</v>
      </c>
      <c r="B152" s="11">
        <v>52144</v>
      </c>
      <c r="C152" s="11">
        <v>52999</v>
      </c>
      <c r="D152" s="11">
        <v>60125</v>
      </c>
    </row>
    <row r="153" spans="1:4" x14ac:dyDescent="0.25">
      <c r="A153" s="23" t="s">
        <v>41</v>
      </c>
      <c r="B153" s="11">
        <v>6003</v>
      </c>
      <c r="C153" s="11">
        <v>8323</v>
      </c>
      <c r="D153" s="11">
        <v>7035</v>
      </c>
    </row>
    <row r="154" spans="1:4" x14ac:dyDescent="0.25">
      <c r="A154" s="23" t="s">
        <v>20</v>
      </c>
      <c r="B154" s="11">
        <v>0</v>
      </c>
      <c r="C154" s="11">
        <v>2224</v>
      </c>
      <c r="D154" s="11">
        <v>0</v>
      </c>
    </row>
    <row r="155" spans="1:4" x14ac:dyDescent="0.25">
      <c r="A155" s="23" t="s">
        <v>42</v>
      </c>
      <c r="B155" s="11">
        <v>35017</v>
      </c>
      <c r="C155" s="11">
        <v>34001</v>
      </c>
      <c r="D155" s="11">
        <v>36004</v>
      </c>
    </row>
    <row r="156" spans="1:4" x14ac:dyDescent="0.25">
      <c r="A156" s="23" t="s">
        <v>29</v>
      </c>
      <c r="B156" s="11">
        <v>121188</v>
      </c>
      <c r="C156" s="11">
        <v>104355</v>
      </c>
      <c r="D156" s="11">
        <v>121559</v>
      </c>
    </row>
    <row r="157" spans="1:4" x14ac:dyDescent="0.25">
      <c r="A157" s="23" t="s">
        <v>43</v>
      </c>
      <c r="B157" s="11">
        <v>50782</v>
      </c>
      <c r="C157" s="11">
        <v>27428</v>
      </c>
      <c r="D157" s="11">
        <v>41172</v>
      </c>
    </row>
    <row r="158" spans="1:4" x14ac:dyDescent="0.25">
      <c r="A158" s="23" t="s">
        <v>44</v>
      </c>
      <c r="B158" s="11">
        <v>99999</v>
      </c>
      <c r="C158" s="11">
        <v>239558</v>
      </c>
      <c r="D158" s="11">
        <v>104146</v>
      </c>
    </row>
    <row r="159" spans="1:4" ht="15.75" thickBot="1" x14ac:dyDescent="0.3">
      <c r="A159" s="23" t="s">
        <v>45</v>
      </c>
      <c r="B159" s="11">
        <v>10437</v>
      </c>
      <c r="C159" s="11">
        <v>23142</v>
      </c>
      <c r="D159" s="11">
        <v>12027</v>
      </c>
    </row>
    <row r="160" spans="1:4" ht="15.75" thickBot="1" x14ac:dyDescent="0.3">
      <c r="A160" s="22" t="s">
        <v>32</v>
      </c>
      <c r="B160" s="24"/>
      <c r="C160" s="24"/>
      <c r="D160" s="24"/>
    </row>
    <row r="161" spans="1:4" x14ac:dyDescent="0.25">
      <c r="A161" s="29" t="s">
        <v>39</v>
      </c>
      <c r="B161" s="20">
        <v>47302.506849315068</v>
      </c>
      <c r="C161" s="20">
        <v>12490.112021857924</v>
      </c>
      <c r="D161" s="20">
        <v>8108.8630136986303</v>
      </c>
    </row>
    <row r="162" spans="1:4" x14ac:dyDescent="0.25">
      <c r="A162" s="26" t="s">
        <v>40</v>
      </c>
      <c r="B162" s="11">
        <v>31373.301369863013</v>
      </c>
      <c r="C162" s="11">
        <v>30978.390710382515</v>
      </c>
      <c r="D162" s="11">
        <v>32038.720547945206</v>
      </c>
    </row>
    <row r="163" spans="1:4" x14ac:dyDescent="0.25">
      <c r="A163" s="26" t="s">
        <v>41</v>
      </c>
      <c r="B163" s="11">
        <v>2367.9369863013699</v>
      </c>
      <c r="C163" s="11">
        <v>2453.1420765027324</v>
      </c>
      <c r="D163" s="11">
        <v>2316.8328767123289</v>
      </c>
    </row>
    <row r="164" spans="1:4" x14ac:dyDescent="0.25">
      <c r="A164" s="26" t="s">
        <v>20</v>
      </c>
      <c r="B164" s="11">
        <v>0</v>
      </c>
      <c r="C164" s="11">
        <v>6.0765027322404368</v>
      </c>
      <c r="D164" s="11">
        <v>0</v>
      </c>
    </row>
    <row r="165" spans="1:4" x14ac:dyDescent="0.25">
      <c r="A165" s="26" t="s">
        <v>42</v>
      </c>
      <c r="B165" s="11">
        <v>2183.8739726027397</v>
      </c>
      <c r="C165" s="11">
        <v>936.03278688524586</v>
      </c>
      <c r="D165" s="11">
        <v>3394.4904109589042</v>
      </c>
    </row>
    <row r="166" spans="1:4" x14ac:dyDescent="0.25">
      <c r="A166" s="26" t="s">
        <v>29</v>
      </c>
      <c r="B166" s="11">
        <v>50116.643835616436</v>
      </c>
      <c r="C166" s="11">
        <v>36577.5</v>
      </c>
      <c r="D166" s="11">
        <v>33715.939726027398</v>
      </c>
    </row>
    <row r="167" spans="1:4" x14ac:dyDescent="0.25">
      <c r="A167" s="26" t="s">
        <v>43</v>
      </c>
      <c r="B167" s="11">
        <v>4270.3342465753421</v>
      </c>
      <c r="C167" s="11">
        <v>2476.850655737705</v>
      </c>
      <c r="D167" s="11">
        <v>3093.0530684931509</v>
      </c>
    </row>
    <row r="168" spans="1:4" x14ac:dyDescent="0.25">
      <c r="A168" s="26" t="s">
        <v>44</v>
      </c>
      <c r="B168" s="11">
        <v>22378.501369863014</v>
      </c>
      <c r="C168" s="11">
        <v>38365.019125683059</v>
      </c>
      <c r="D168" s="11">
        <v>14653.172602739725</v>
      </c>
    </row>
    <row r="169" spans="1:4" x14ac:dyDescent="0.25">
      <c r="A169" s="26" t="s">
        <v>45</v>
      </c>
      <c r="B169" s="11">
        <v>6172.7616438356163</v>
      </c>
      <c r="C169" s="11">
        <v>15501.551912568306</v>
      </c>
      <c r="D169" s="11">
        <v>8967.0657534246584</v>
      </c>
    </row>
    <row r="171" spans="1:4" ht="15.75" thickBot="1" x14ac:dyDescent="0.3"/>
    <row r="172" spans="1:4" ht="15.75" thickBot="1" x14ac:dyDescent="0.3">
      <c r="A172" s="14" t="s">
        <v>46</v>
      </c>
      <c r="B172" s="15"/>
      <c r="C172" s="15"/>
      <c r="D172" s="15"/>
    </row>
    <row r="173" spans="1:4" x14ac:dyDescent="0.25">
      <c r="B173" s="43" t="s">
        <v>1</v>
      </c>
      <c r="C173" s="44"/>
      <c r="D173" s="44"/>
    </row>
    <row r="174" spans="1:4" x14ac:dyDescent="0.25">
      <c r="A174" s="16"/>
      <c r="B174" s="46" t="s">
        <v>2</v>
      </c>
      <c r="C174" s="47"/>
      <c r="D174" s="47"/>
    </row>
    <row r="175" spans="1:4" ht="15.75" thickBot="1" x14ac:dyDescent="0.3">
      <c r="A175" s="27" t="s">
        <v>38</v>
      </c>
      <c r="B175" s="4" t="s">
        <v>50</v>
      </c>
      <c r="C175" s="4" t="s">
        <v>49</v>
      </c>
      <c r="D175" s="4" t="s">
        <v>48</v>
      </c>
    </row>
    <row r="176" spans="1:4" x14ac:dyDescent="0.25">
      <c r="A176" s="23" t="s">
        <v>39</v>
      </c>
      <c r="B176" s="20">
        <v>17265415</v>
      </c>
      <c r="C176" s="20">
        <v>4571381</v>
      </c>
      <c r="D176" s="20">
        <v>2959735</v>
      </c>
    </row>
    <row r="177" spans="1:4" x14ac:dyDescent="0.25">
      <c r="A177" s="23" t="s">
        <v>40</v>
      </c>
      <c r="B177" s="11">
        <v>11451255</v>
      </c>
      <c r="C177" s="11">
        <v>11338091</v>
      </c>
      <c r="D177" s="11">
        <v>11694133</v>
      </c>
    </row>
    <row r="178" spans="1:4" x14ac:dyDescent="0.25">
      <c r="A178" s="23" t="s">
        <v>41</v>
      </c>
      <c r="B178" s="11">
        <v>864297</v>
      </c>
      <c r="C178" s="11">
        <v>897850</v>
      </c>
      <c r="D178" s="11">
        <v>845644</v>
      </c>
    </row>
    <row r="179" spans="1:4" x14ac:dyDescent="0.25">
      <c r="A179" s="23" t="s">
        <v>20</v>
      </c>
      <c r="B179" s="11">
        <v>0</v>
      </c>
      <c r="C179" s="11">
        <v>2224</v>
      </c>
      <c r="D179" s="11">
        <v>0</v>
      </c>
    </row>
    <row r="180" spans="1:4" x14ac:dyDescent="0.25">
      <c r="A180" s="23" t="s">
        <v>42</v>
      </c>
      <c r="B180" s="11">
        <v>797114</v>
      </c>
      <c r="C180" s="11">
        <v>342588</v>
      </c>
      <c r="D180" s="11">
        <v>1238989</v>
      </c>
    </row>
    <row r="181" spans="1:4" x14ac:dyDescent="0.25">
      <c r="A181" s="23" t="s">
        <v>29</v>
      </c>
      <c r="B181" s="11">
        <v>18292575</v>
      </c>
      <c r="C181" s="11">
        <v>13387365</v>
      </c>
      <c r="D181" s="11">
        <v>12306318</v>
      </c>
    </row>
    <row r="182" spans="1:4" x14ac:dyDescent="0.25">
      <c r="A182" s="23" t="s">
        <v>43</v>
      </c>
      <c r="B182" s="11">
        <v>1558672</v>
      </c>
      <c r="C182" s="11">
        <v>906527.34000000008</v>
      </c>
      <c r="D182" s="11">
        <v>1128964.3700000001</v>
      </c>
    </row>
    <row r="183" spans="1:4" x14ac:dyDescent="0.25">
      <c r="A183" s="23" t="s">
        <v>44</v>
      </c>
      <c r="B183" s="11">
        <v>8168153</v>
      </c>
      <c r="C183" s="11">
        <v>14041597</v>
      </c>
      <c r="D183" s="11">
        <v>5348408</v>
      </c>
    </row>
    <row r="184" spans="1:4" x14ac:dyDescent="0.25">
      <c r="A184" s="23" t="s">
        <v>45</v>
      </c>
      <c r="B184" s="11">
        <v>2253058</v>
      </c>
      <c r="C184" s="11">
        <v>5673568</v>
      </c>
      <c r="D184" s="11">
        <v>3272979</v>
      </c>
    </row>
    <row r="185" spans="1:4" ht="15.75" thickBot="1" x14ac:dyDescent="0.3"/>
    <row r="186" spans="1:4" ht="15.75" thickBot="1" x14ac:dyDescent="0.3">
      <c r="A186" s="14" t="s">
        <v>47</v>
      </c>
      <c r="B186" s="15"/>
      <c r="C186" s="15"/>
      <c r="D186" s="15"/>
    </row>
    <row r="187" spans="1:4" x14ac:dyDescent="0.25">
      <c r="B187" s="43" t="s">
        <v>1</v>
      </c>
      <c r="C187" s="44"/>
      <c r="D187" s="44"/>
    </row>
    <row r="188" spans="1:4" x14ac:dyDescent="0.25">
      <c r="A188" s="16"/>
      <c r="B188" s="46" t="s">
        <v>2</v>
      </c>
      <c r="C188" s="47"/>
      <c r="D188" s="47"/>
    </row>
    <row r="189" spans="1:4" ht="15.75" thickBot="1" x14ac:dyDescent="0.3">
      <c r="A189" s="27" t="s">
        <v>38</v>
      </c>
      <c r="B189" s="4" t="s">
        <v>50</v>
      </c>
      <c r="C189" s="4" t="s">
        <v>49</v>
      </c>
      <c r="D189" s="4" t="s">
        <v>48</v>
      </c>
    </row>
    <row r="190" spans="1:4" x14ac:dyDescent="0.25">
      <c r="A190" s="30" t="s">
        <v>39</v>
      </c>
      <c r="B190" s="20" t="s">
        <v>35</v>
      </c>
      <c r="C190" s="20" t="s">
        <v>35</v>
      </c>
      <c r="D190" s="20" t="s">
        <v>35</v>
      </c>
    </row>
    <row r="191" spans="1:4" x14ac:dyDescent="0.25">
      <c r="A191" s="30" t="s">
        <v>40</v>
      </c>
      <c r="B191" s="11" t="s">
        <v>35</v>
      </c>
      <c r="C191" s="11" t="s">
        <v>35</v>
      </c>
      <c r="D191" s="11" t="s">
        <v>35</v>
      </c>
    </row>
    <row r="192" spans="1:4" x14ac:dyDescent="0.25">
      <c r="A192" s="30" t="s">
        <v>41</v>
      </c>
      <c r="B192" s="11" t="s">
        <v>35</v>
      </c>
      <c r="C192" s="11" t="s">
        <v>35</v>
      </c>
      <c r="D192" s="11" t="s">
        <v>35</v>
      </c>
    </row>
    <row r="193" spans="1:4" x14ac:dyDescent="0.25">
      <c r="A193" s="30" t="s">
        <v>20</v>
      </c>
      <c r="B193" s="11" t="s">
        <v>35</v>
      </c>
      <c r="C193" s="11" t="s">
        <v>35</v>
      </c>
      <c r="D193" s="11" t="s">
        <v>35</v>
      </c>
    </row>
    <row r="194" spans="1:4" x14ac:dyDescent="0.25">
      <c r="A194" s="30" t="s">
        <v>42</v>
      </c>
      <c r="B194" s="11" t="s">
        <v>35</v>
      </c>
      <c r="C194" s="11" t="s">
        <v>35</v>
      </c>
      <c r="D194" s="11" t="s">
        <v>35</v>
      </c>
    </row>
    <row r="195" spans="1:4" x14ac:dyDescent="0.25">
      <c r="A195" s="30" t="s">
        <v>29</v>
      </c>
      <c r="B195" s="11" t="s">
        <v>35</v>
      </c>
      <c r="C195" s="11" t="s">
        <v>35</v>
      </c>
      <c r="D195" s="11" t="s">
        <v>35</v>
      </c>
    </row>
    <row r="196" spans="1:4" x14ac:dyDescent="0.25">
      <c r="A196" s="30" t="s">
        <v>43</v>
      </c>
      <c r="B196" s="11" t="s">
        <v>35</v>
      </c>
      <c r="C196" s="11" t="s">
        <v>35</v>
      </c>
      <c r="D196" s="11" t="s">
        <v>35</v>
      </c>
    </row>
    <row r="197" spans="1:4" x14ac:dyDescent="0.25">
      <c r="A197" s="30" t="s">
        <v>44</v>
      </c>
      <c r="B197" s="11" t="s">
        <v>35</v>
      </c>
      <c r="C197" s="11" t="s">
        <v>35</v>
      </c>
      <c r="D197" s="11" t="s">
        <v>35</v>
      </c>
    </row>
    <row r="198" spans="1:4" x14ac:dyDescent="0.25">
      <c r="A198" s="30" t="s">
        <v>45</v>
      </c>
      <c r="B198" s="11" t="s">
        <v>35</v>
      </c>
      <c r="C198" s="11" t="s">
        <v>35</v>
      </c>
      <c r="D198" s="11" t="s">
        <v>35</v>
      </c>
    </row>
  </sheetData>
  <mergeCells count="16">
    <mergeCell ref="B10:D10"/>
    <mergeCell ref="B11:D11"/>
    <mergeCell ref="B2:D2"/>
    <mergeCell ref="B3:D3"/>
    <mergeCell ref="B19:D19"/>
    <mergeCell ref="B173:D173"/>
    <mergeCell ref="B174:D174"/>
    <mergeCell ref="B187:D187"/>
    <mergeCell ref="B188:D188"/>
    <mergeCell ref="B20:D20"/>
    <mergeCell ref="B85:D85"/>
    <mergeCell ref="B86:D86"/>
    <mergeCell ref="B137:D137"/>
    <mergeCell ref="B138:D138"/>
    <mergeCell ref="B109:D109"/>
    <mergeCell ref="B110:D110"/>
  </mergeCells>
  <pageMargins left="0.7" right="0.7" top="0.75" bottom="0.75" header="0.3" footer="0.3"/>
  <pageSetup paperSize="9" scale="74" orientation="portrait" r:id="rId1"/>
  <rowBreaks count="3" manualBreakCount="3">
    <brk id="15" max="3" man="1"/>
    <brk id="82" max="3" man="1"/>
    <brk id="1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E4311-64C8-4FEE-92A7-416CD6A68C9D}">
  <dimension ref="A1:D24"/>
  <sheetViews>
    <sheetView showGridLines="0" topLeftCell="A12" workbookViewId="0">
      <selection activeCell="K29" sqref="K29"/>
    </sheetView>
  </sheetViews>
  <sheetFormatPr defaultRowHeight="15" x14ac:dyDescent="0.25"/>
  <cols>
    <col min="1" max="1" width="43.42578125" customWidth="1"/>
    <col min="2" max="4" width="21" customWidth="1"/>
  </cols>
  <sheetData>
    <row r="1" spans="1:4" ht="16.5" thickBot="1" x14ac:dyDescent="0.3">
      <c r="A1" s="1" t="s">
        <v>51</v>
      </c>
      <c r="B1" s="1"/>
      <c r="C1" s="1"/>
      <c r="D1" s="1"/>
    </row>
    <row r="2" spans="1:4" x14ac:dyDescent="0.25">
      <c r="B2" s="43" t="s">
        <v>1</v>
      </c>
      <c r="C2" s="44"/>
      <c r="D2" s="45"/>
    </row>
    <row r="3" spans="1:4" ht="15.75" thickBot="1" x14ac:dyDescent="0.3">
      <c r="B3" s="4" t="s">
        <v>50</v>
      </c>
      <c r="C3" s="4" t="s">
        <v>49</v>
      </c>
      <c r="D3" s="4" t="str">
        <f>dms_y1</f>
        <v>2024-25</v>
      </c>
    </row>
    <row r="4" spans="1:4" x14ac:dyDescent="0.25">
      <c r="A4" s="31" t="s">
        <v>52</v>
      </c>
      <c r="B4" s="32"/>
      <c r="C4" s="32"/>
      <c r="D4" s="32"/>
    </row>
    <row r="5" spans="1:4" x14ac:dyDescent="0.25">
      <c r="A5" s="30" t="s">
        <v>53</v>
      </c>
      <c r="B5" s="33">
        <v>1</v>
      </c>
      <c r="C5" s="33">
        <v>2</v>
      </c>
      <c r="D5" s="33">
        <v>2</v>
      </c>
    </row>
    <row r="6" spans="1:4" x14ac:dyDescent="0.25">
      <c r="A6" s="30" t="s">
        <v>54</v>
      </c>
      <c r="B6" s="34">
        <v>2</v>
      </c>
      <c r="C6" s="34">
        <v>2</v>
      </c>
      <c r="D6" s="34">
        <v>2</v>
      </c>
    </row>
    <row r="7" spans="1:4" x14ac:dyDescent="0.25">
      <c r="A7" s="30" t="s">
        <v>55</v>
      </c>
      <c r="B7" s="34">
        <v>0</v>
      </c>
      <c r="C7" s="34">
        <v>0</v>
      </c>
      <c r="D7" s="34">
        <v>0</v>
      </c>
    </row>
    <row r="8" spans="1:4" ht="15.75" thickBot="1" x14ac:dyDescent="0.3">
      <c r="A8" s="35" t="s">
        <v>56</v>
      </c>
      <c r="B8" s="36">
        <v>0</v>
      </c>
      <c r="C8" s="36">
        <v>0</v>
      </c>
      <c r="D8" s="36">
        <v>0</v>
      </c>
    </row>
    <row r="9" spans="1:4" x14ac:dyDescent="0.25">
      <c r="A9" s="37"/>
    </row>
    <row r="11" spans="1:4" ht="15.75" thickBot="1" x14ac:dyDescent="0.3"/>
    <row r="12" spans="1:4" ht="16.5" thickBot="1" x14ac:dyDescent="0.3">
      <c r="A12" s="1" t="s">
        <v>57</v>
      </c>
      <c r="B12" s="1"/>
      <c r="C12" s="1"/>
      <c r="D12" s="1"/>
    </row>
    <row r="13" spans="1:4" ht="15.75" thickBot="1" x14ac:dyDescent="0.3">
      <c r="A13" s="14" t="s">
        <v>58</v>
      </c>
      <c r="B13" s="15"/>
      <c r="C13" s="15"/>
      <c r="D13" s="15"/>
    </row>
    <row r="14" spans="1:4" x14ac:dyDescent="0.25">
      <c r="B14" s="43" t="s">
        <v>1</v>
      </c>
      <c r="C14" s="44"/>
      <c r="D14" s="44"/>
    </row>
    <row r="15" spans="1:4" ht="15.75" thickBot="1" x14ac:dyDescent="0.3">
      <c r="A15" s="38" t="s">
        <v>6</v>
      </c>
      <c r="B15" s="4" t="s">
        <v>50</v>
      </c>
      <c r="C15" s="4" t="s">
        <v>49</v>
      </c>
      <c r="D15" s="4" t="str">
        <f>dms_y1</f>
        <v>2024-25</v>
      </c>
    </row>
    <row r="16" spans="1:4" x14ac:dyDescent="0.25">
      <c r="A16" s="39" t="s">
        <v>59</v>
      </c>
      <c r="B16" s="40">
        <v>1</v>
      </c>
      <c r="C16" s="40">
        <v>2</v>
      </c>
      <c r="D16" s="40">
        <v>2</v>
      </c>
    </row>
    <row r="17" spans="1:4" ht="15.75" thickBot="1" x14ac:dyDescent="0.3">
      <c r="A17" s="41" t="s">
        <v>4</v>
      </c>
      <c r="B17" s="42">
        <v>1</v>
      </c>
      <c r="C17" s="42">
        <v>2</v>
      </c>
      <c r="D17" s="42">
        <f>SUM(D16:D16)</f>
        <v>2</v>
      </c>
    </row>
    <row r="19" spans="1:4" ht="15.75" thickBot="1" x14ac:dyDescent="0.3"/>
    <row r="20" spans="1:4" ht="15.75" thickBot="1" x14ac:dyDescent="0.3">
      <c r="A20" s="14" t="s">
        <v>60</v>
      </c>
      <c r="B20" s="15"/>
      <c r="C20" s="15"/>
      <c r="D20" s="15"/>
    </row>
    <row r="21" spans="1:4" x14ac:dyDescent="0.25">
      <c r="B21" s="43" t="s">
        <v>1</v>
      </c>
      <c r="C21" s="44"/>
      <c r="D21" s="44"/>
    </row>
    <row r="22" spans="1:4" ht="15.75" thickBot="1" x14ac:dyDescent="0.3">
      <c r="A22" s="38" t="s">
        <v>6</v>
      </c>
      <c r="B22" s="4" t="s">
        <v>50</v>
      </c>
      <c r="C22" s="4" t="s">
        <v>49</v>
      </c>
      <c r="D22" s="4" t="str">
        <f>dms_y1</f>
        <v>2024-25</v>
      </c>
    </row>
    <row r="23" spans="1:4" x14ac:dyDescent="0.25">
      <c r="A23" s="30" t="str">
        <f>IF(ISBLANK(A16),"",A16)</f>
        <v>Firm transport - reference service</v>
      </c>
      <c r="B23" s="40">
        <v>2</v>
      </c>
      <c r="C23" s="40">
        <v>2</v>
      </c>
      <c r="D23" s="40">
        <v>2</v>
      </c>
    </row>
    <row r="24" spans="1:4" ht="15.75" thickBot="1" x14ac:dyDescent="0.3">
      <c r="A24" s="41" t="s">
        <v>4</v>
      </c>
      <c r="B24" s="42">
        <v>2</v>
      </c>
      <c r="C24" s="42">
        <v>2</v>
      </c>
      <c r="D24" s="42">
        <f>SUM(D23:D23)</f>
        <v>2</v>
      </c>
    </row>
  </sheetData>
  <mergeCells count="3">
    <mergeCell ref="B2:D2"/>
    <mergeCell ref="B14:D14"/>
    <mergeCell ref="B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N1. Demand from annual RINs</vt:lpstr>
      <vt:lpstr>S1. Users from annual RINs</vt:lpstr>
      <vt:lpstr>'N1. Demand from annual RINs'!Print_Area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2026-07-15T02:20:01Z</dcterms:created>
  <dcterms:modified xsi:type="dcterms:W3CDTF">2026-07-15T02:20:47Z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d5a995-dfdf-4407-9a97-edbbc68c9f53_Enabled">
    <vt:lpwstr>true</vt:lpwstr>
  </property>
  <property fmtid="{D5CDD505-2E9C-101B-9397-08002B2CF9AE}" pid="3" name="MSIP_Label_d9d5a995-dfdf-4407-9a97-edbbc68c9f53_SetDate">
    <vt:lpwstr>2026-07-15T02:20:13Z</vt:lpwstr>
  </property>
  <property fmtid="{D5CDD505-2E9C-101B-9397-08002B2CF9AE}" pid="4" name="MSIP_Label_d9d5a995-dfdf-4407-9a97-edbbc68c9f53_Method">
    <vt:lpwstr>Privileged</vt:lpwstr>
  </property>
  <property fmtid="{D5CDD505-2E9C-101B-9397-08002B2CF9AE}" pid="5" name="MSIP_Label_d9d5a995-dfdf-4407-9a97-edbbc68c9f53_Name">
    <vt:lpwstr>OFFICIAL</vt:lpwstr>
  </property>
  <property fmtid="{D5CDD505-2E9C-101B-9397-08002B2CF9AE}" pid="6" name="MSIP_Label_d9d5a995-dfdf-4407-9a97-edbbc68c9f53_SiteId">
    <vt:lpwstr>b33e9e1a-e443-4edd-9789-24bed26d38d6</vt:lpwstr>
  </property>
  <property fmtid="{D5CDD505-2E9C-101B-9397-08002B2CF9AE}" pid="7" name="MSIP_Label_d9d5a995-dfdf-4407-9a97-edbbc68c9f53_ActionId">
    <vt:lpwstr>b331c193-c5e8-43a5-bbe2-8013b9cb27c8</vt:lpwstr>
  </property>
  <property fmtid="{D5CDD505-2E9C-101B-9397-08002B2CF9AE}" pid="8" name="MSIP_Label_d9d5a995-dfdf-4407-9a97-edbbc68c9f53_ContentBits">
    <vt:lpwstr>0</vt:lpwstr>
  </property>
  <property fmtid="{D5CDD505-2E9C-101B-9397-08002B2CF9AE}" pid="9" name="MSIP_Label_d9d5a995-dfdf-4407-9a97-edbbc68c9f53_Tag">
    <vt:lpwstr>10, 0, 1, 1</vt:lpwstr>
  </property>
</Properties>
</file>